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財務管理\"/>
    </mc:Choice>
  </mc:AlternateContent>
  <xr:revisionPtr revIDLastSave="0" documentId="13_ncr:1_{9170CB0A-88BD-4A2E-BAD7-7C45C4C614E4}" xr6:coauthVersionLast="45" xr6:coauthVersionMax="45" xr10:uidLastSave="{00000000-0000-0000-0000-000000000000}"/>
  <bookViews>
    <workbookView xWindow="-108" yWindow="-108" windowWidth="23256" windowHeight="12576" xr2:uid="{BF336843-9E8D-48F0-BC65-A9839EE4E2C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S13" i="1" l="1"/>
  <c r="S14" i="1"/>
  <c r="S15" i="1"/>
  <c r="S16" i="1"/>
  <c r="S17" i="1"/>
  <c r="S18" i="1"/>
  <c r="S19" i="1"/>
  <c r="S20" i="1"/>
  <c r="S21" i="1"/>
  <c r="S22" i="1"/>
  <c r="S23" i="1"/>
  <c r="S11" i="1"/>
  <c r="S12" i="1"/>
  <c r="C11" i="1" l="1"/>
  <c r="F6" i="1" l="1"/>
  <c r="B8" i="1" l="1"/>
  <c r="D5" i="1"/>
  <c r="K11" i="1" s="1"/>
  <c r="I11" i="1" l="1"/>
  <c r="J11" i="1" s="1"/>
  <c r="K12" i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E11" i="1" l="1"/>
  <c r="D11" i="1"/>
  <c r="F11" i="1" l="1"/>
  <c r="B11" i="1"/>
  <c r="A11" i="1" s="1"/>
  <c r="H11" i="1" l="1"/>
  <c r="I12" i="1"/>
  <c r="J12" i="1" s="1"/>
  <c r="C12" i="1" l="1"/>
  <c r="E12" i="1" l="1"/>
  <c r="D12" i="1"/>
  <c r="B12" i="1" l="1"/>
  <c r="A12" i="1" s="1"/>
  <c r="F12" i="1"/>
  <c r="H12" i="1" s="1"/>
  <c r="C13" i="1" l="1"/>
  <c r="I13" i="1"/>
  <c r="J13" i="1" s="1"/>
  <c r="D13" i="1" l="1"/>
  <c r="E13" i="1"/>
  <c r="B13" i="1" l="1"/>
  <c r="A13" i="1" s="1"/>
  <c r="F13" i="1"/>
  <c r="H13" i="1" l="1"/>
  <c r="C14" i="1" l="1"/>
  <c r="I14" i="1"/>
  <c r="J14" i="1" s="1"/>
  <c r="D14" i="1" l="1"/>
  <c r="E14" i="1"/>
  <c r="B14" i="1" l="1"/>
  <c r="A14" i="1" s="1"/>
  <c r="F14" i="1"/>
  <c r="H14" i="1" l="1"/>
  <c r="I15" i="1" l="1"/>
  <c r="J15" i="1" s="1"/>
  <c r="C15" i="1"/>
  <c r="E15" i="1" l="1"/>
  <c r="D15" i="1"/>
  <c r="B15" i="1" l="1"/>
  <c r="A15" i="1" s="1"/>
  <c r="F15" i="1"/>
  <c r="H15" i="1" l="1"/>
  <c r="C16" i="1" l="1"/>
  <c r="I16" i="1"/>
  <c r="J16" i="1" s="1"/>
  <c r="D16" i="1" l="1"/>
  <c r="E16" i="1"/>
  <c r="B16" i="1" l="1"/>
  <c r="A16" i="1" s="1"/>
  <c r="F16" i="1"/>
  <c r="H16" i="1" l="1"/>
  <c r="I17" i="1" l="1"/>
  <c r="J17" i="1" s="1"/>
  <c r="C17" i="1"/>
  <c r="D17" i="1" l="1"/>
  <c r="E17" i="1"/>
  <c r="B17" i="1" l="1"/>
  <c r="A17" i="1" s="1"/>
  <c r="F17" i="1"/>
  <c r="H17" i="1" l="1"/>
  <c r="I18" i="1" l="1"/>
  <c r="J18" i="1" s="1"/>
  <c r="C18" i="1"/>
  <c r="E18" i="1" l="1"/>
  <c r="D18" i="1"/>
  <c r="B18" i="1" l="1"/>
  <c r="A18" i="1" s="1"/>
  <c r="F18" i="1"/>
  <c r="H18" i="1" l="1"/>
  <c r="C19" i="1" l="1"/>
  <c r="I19" i="1"/>
  <c r="J19" i="1" s="1"/>
  <c r="D19" i="1" l="1"/>
  <c r="E19" i="1"/>
  <c r="B19" i="1" l="1"/>
  <c r="A19" i="1" s="1"/>
  <c r="F19" i="1"/>
  <c r="H19" i="1" l="1"/>
  <c r="I20" i="1" l="1"/>
  <c r="J20" i="1" s="1"/>
  <c r="C20" i="1"/>
  <c r="E20" i="1" l="1"/>
  <c r="D20" i="1"/>
  <c r="B20" i="1" l="1"/>
  <c r="A20" i="1" s="1"/>
  <c r="F20" i="1"/>
  <c r="H20" i="1" l="1"/>
  <c r="I21" i="1" l="1"/>
  <c r="J21" i="1" s="1"/>
  <c r="C21" i="1"/>
  <c r="E21" i="1" l="1"/>
  <c r="D21" i="1"/>
  <c r="B21" i="1" l="1"/>
  <c r="A21" i="1" s="1"/>
  <c r="F21" i="1"/>
  <c r="H21" i="1" l="1"/>
  <c r="C22" i="1" l="1"/>
  <c r="I22" i="1"/>
  <c r="J22" i="1" s="1"/>
  <c r="D22" i="1" l="1"/>
  <c r="B22" i="1" s="1"/>
  <c r="A22" i="1" s="1"/>
  <c r="E22" i="1"/>
  <c r="F22" i="1" l="1"/>
  <c r="H22" i="1" l="1"/>
  <c r="I23" i="1" s="1"/>
  <c r="J23" i="1" s="1"/>
  <c r="C23" i="1" l="1"/>
  <c r="D23" i="1" s="1"/>
  <c r="B23" i="1" l="1"/>
  <c r="A23" i="1" s="1"/>
  <c r="E23" i="1"/>
  <c r="F23" i="1" s="1"/>
  <c r="H23" i="1" s="1"/>
  <c r="I24" i="1" s="1"/>
  <c r="J24" i="1" s="1"/>
  <c r="C24" i="1" l="1"/>
  <c r="E24" i="1" s="1"/>
  <c r="D24" i="1" l="1"/>
  <c r="F24" i="1" l="1"/>
  <c r="H24" i="1" s="1"/>
  <c r="I25" i="1" s="1"/>
  <c r="J25" i="1" s="1"/>
  <c r="B24" i="1"/>
  <c r="A24" i="1" s="1"/>
  <c r="C25" i="1" l="1"/>
  <c r="E25" i="1" s="1"/>
  <c r="D25" i="1" l="1"/>
  <c r="F25" i="1" s="1"/>
  <c r="H25" i="1" s="1"/>
  <c r="I26" i="1" s="1"/>
  <c r="J26" i="1" s="1"/>
  <c r="B25" i="1" l="1"/>
  <c r="A25" i="1" s="1"/>
  <c r="C26" i="1"/>
  <c r="D26" i="1" s="1"/>
  <c r="E26" i="1" l="1"/>
  <c r="F26" i="1" s="1"/>
  <c r="H26" i="1" s="1"/>
  <c r="I27" i="1" s="1"/>
  <c r="J27" i="1" s="1"/>
  <c r="B26" i="1"/>
  <c r="A26" i="1" s="1"/>
  <c r="C27" i="1" l="1"/>
  <c r="E27" i="1" s="1"/>
  <c r="D27" i="1" l="1"/>
  <c r="F27" i="1" s="1"/>
  <c r="H27" i="1" s="1"/>
  <c r="I28" i="1" s="1"/>
  <c r="J28" i="1" s="1"/>
  <c r="B27" i="1" l="1"/>
  <c r="A27" i="1" s="1"/>
  <c r="C28" i="1"/>
  <c r="E28" i="1" s="1"/>
  <c r="D28" i="1" l="1"/>
  <c r="F28" i="1" s="1"/>
  <c r="H28" i="1" s="1"/>
  <c r="I29" i="1" s="1"/>
  <c r="J29" i="1" s="1"/>
  <c r="B28" i="1" l="1"/>
  <c r="A28" i="1" s="1"/>
  <c r="C29" i="1"/>
  <c r="D29" i="1" l="1"/>
  <c r="E29" i="1"/>
  <c r="B29" i="1" l="1"/>
  <c r="A29" i="1" s="1"/>
  <c r="F29" i="1"/>
  <c r="H29" i="1" s="1"/>
  <c r="I30" i="1" l="1"/>
  <c r="J30" i="1" s="1"/>
  <c r="C30" i="1"/>
  <c r="E30" i="1" l="1"/>
  <c r="D30" i="1"/>
  <c r="F30" i="1" l="1"/>
  <c r="H30" i="1" s="1"/>
  <c r="B30" i="1"/>
  <c r="A30" i="1" s="1"/>
  <c r="I31" i="1" l="1"/>
  <c r="J31" i="1" s="1"/>
  <c r="C31" i="1"/>
  <c r="E31" i="1" l="1"/>
  <c r="D31" i="1"/>
  <c r="F31" i="1" l="1"/>
  <c r="H31" i="1" s="1"/>
  <c r="B31" i="1"/>
  <c r="A31" i="1" s="1"/>
  <c r="I32" i="1" l="1"/>
  <c r="C32" i="1"/>
  <c r="J32" i="1" l="1"/>
  <c r="D32" i="1" s="1"/>
  <c r="I33" i="1"/>
  <c r="J33" i="1" l="1"/>
  <c r="I34" i="1"/>
  <c r="B32" i="1"/>
  <c r="A32" i="1" s="1"/>
  <c r="E32" i="1"/>
  <c r="F32" i="1" s="1"/>
  <c r="H32" i="1" s="1"/>
  <c r="C33" i="1" s="1"/>
  <c r="E33" i="1" s="1"/>
  <c r="J34" i="1" l="1"/>
  <c r="I35" i="1"/>
  <c r="J35" i="1" s="1"/>
  <c r="D33" i="1"/>
  <c r="F33" i="1" l="1"/>
  <c r="H33" i="1" s="1"/>
  <c r="C34" i="1" s="1"/>
  <c r="E34" i="1" s="1"/>
  <c r="B33" i="1"/>
  <c r="A33" i="1" s="1"/>
  <c r="D34" i="1" l="1"/>
  <c r="F34" i="1" l="1"/>
  <c r="H34" i="1" s="1"/>
  <c r="C35" i="1" s="1"/>
  <c r="B34" i="1"/>
  <c r="A34" i="1" s="1"/>
  <c r="E35" i="1" l="1"/>
  <c r="D35" i="1"/>
  <c r="F35" i="1" l="1"/>
  <c r="H35" i="1" s="1"/>
  <c r="B35" i="1"/>
  <c r="A35" i="1" s="1"/>
  <c r="I36" i="1" l="1"/>
  <c r="J36" i="1" s="1"/>
  <c r="C36" i="1"/>
  <c r="E36" i="1" l="1"/>
  <c r="D36" i="1"/>
  <c r="F36" i="1" l="1"/>
  <c r="H36" i="1" s="1"/>
  <c r="B36" i="1"/>
  <c r="A36" i="1" s="1"/>
  <c r="I37" i="1" l="1"/>
  <c r="J37" i="1" s="1"/>
  <c r="C37" i="1"/>
  <c r="E37" i="1" l="1"/>
  <c r="D37" i="1"/>
  <c r="F37" i="1" l="1"/>
  <c r="H37" i="1" s="1"/>
  <c r="B37" i="1"/>
  <c r="A37" i="1" s="1"/>
  <c r="I38" i="1" l="1"/>
  <c r="J38" i="1" s="1"/>
  <c r="C38" i="1"/>
  <c r="D38" i="1" l="1"/>
  <c r="E38" i="1"/>
  <c r="F38" i="1" l="1"/>
  <c r="H38" i="1" s="1"/>
  <c r="B38" i="1"/>
  <c r="A38" i="1" s="1"/>
  <c r="I39" i="1" l="1"/>
  <c r="J39" i="1" s="1"/>
  <c r="C39" i="1"/>
  <c r="E39" i="1" l="1"/>
  <c r="D39" i="1"/>
  <c r="F39" i="1" l="1"/>
  <c r="H39" i="1" s="1"/>
  <c r="B39" i="1"/>
  <c r="A39" i="1" s="1"/>
  <c r="I40" i="1" l="1"/>
  <c r="J40" i="1" s="1"/>
  <c r="C40" i="1"/>
  <c r="E40" i="1" l="1"/>
  <c r="D40" i="1"/>
  <c r="F40" i="1" l="1"/>
  <c r="H40" i="1" s="1"/>
  <c r="B40" i="1"/>
  <c r="A40" i="1" s="1"/>
  <c r="I41" i="1" l="1"/>
  <c r="J41" i="1" s="1"/>
  <c r="C41" i="1"/>
  <c r="D41" i="1" l="1"/>
  <c r="E41" i="1"/>
  <c r="F41" i="1" l="1"/>
  <c r="H41" i="1" s="1"/>
  <c r="B41" i="1"/>
  <c r="A41" i="1" s="1"/>
  <c r="I42" i="1" l="1"/>
  <c r="J42" i="1" s="1"/>
  <c r="C42" i="1"/>
  <c r="D42" i="1" l="1"/>
  <c r="E42" i="1"/>
  <c r="F42" i="1" l="1"/>
  <c r="H42" i="1" s="1"/>
  <c r="B42" i="1"/>
  <c r="A42" i="1" s="1"/>
  <c r="I43" i="1" l="1"/>
  <c r="J43" i="1" s="1"/>
  <c r="C43" i="1"/>
  <c r="D43" i="1" l="1"/>
  <c r="E43" i="1"/>
  <c r="F43" i="1" l="1"/>
  <c r="H43" i="1" s="1"/>
  <c r="C44" i="1" s="1"/>
  <c r="I44" i="1"/>
  <c r="B43" i="1"/>
  <c r="A43" i="1" s="1"/>
  <c r="J44" i="1" l="1"/>
  <c r="D44" i="1" s="1"/>
  <c r="I45" i="1"/>
  <c r="J45" i="1" l="1"/>
  <c r="I46" i="1"/>
  <c r="E44" i="1"/>
  <c r="F44" i="1" s="1"/>
  <c r="H44" i="1" s="1"/>
  <c r="C45" i="1" s="1"/>
  <c r="E45" i="1" s="1"/>
  <c r="B44" i="1"/>
  <c r="A44" i="1" s="1"/>
  <c r="J46" i="1" l="1"/>
  <c r="I47" i="1"/>
  <c r="D45" i="1"/>
  <c r="J47" i="1" l="1"/>
  <c r="I48" i="1"/>
  <c r="B45" i="1"/>
  <c r="A45" i="1" s="1"/>
  <c r="F45" i="1"/>
  <c r="H45" i="1" s="1"/>
  <c r="C46" i="1" s="1"/>
  <c r="E46" i="1" s="1"/>
  <c r="J48" i="1" l="1"/>
  <c r="I49" i="1"/>
  <c r="J49" i="1" s="1"/>
  <c r="D46" i="1"/>
  <c r="F46" i="1" l="1"/>
  <c r="H46" i="1" s="1"/>
  <c r="C47" i="1" s="1"/>
  <c r="B46" i="1"/>
  <c r="A46" i="1" s="1"/>
  <c r="E47" i="1" l="1"/>
  <c r="D47" i="1"/>
  <c r="F47" i="1" l="1"/>
  <c r="H47" i="1" s="1"/>
  <c r="C48" i="1" s="1"/>
  <c r="B47" i="1"/>
  <c r="A47" i="1" s="1"/>
  <c r="E48" i="1" l="1"/>
  <c r="D48" i="1"/>
  <c r="F48" i="1" l="1"/>
  <c r="H48" i="1" s="1"/>
  <c r="C49" i="1" s="1"/>
  <c r="B48" i="1"/>
  <c r="A48" i="1" s="1"/>
  <c r="E49" i="1" l="1"/>
  <c r="D49" i="1"/>
  <c r="F49" i="1" l="1"/>
  <c r="H49" i="1" s="1"/>
  <c r="B49" i="1"/>
  <c r="A49" i="1" s="1"/>
  <c r="I50" i="1" l="1"/>
  <c r="J50" i="1" s="1"/>
  <c r="C50" i="1"/>
  <c r="E50" i="1" l="1"/>
  <c r="D50" i="1"/>
  <c r="F50" i="1" l="1"/>
  <c r="H50" i="1" s="1"/>
  <c r="B50" i="1"/>
  <c r="A50" i="1" s="1"/>
  <c r="I51" i="1" l="1"/>
  <c r="J51" i="1" s="1"/>
  <c r="C51" i="1"/>
  <c r="E51" i="1" l="1"/>
  <c r="D51" i="1"/>
  <c r="F51" i="1" l="1"/>
  <c r="H51" i="1" s="1"/>
  <c r="B51" i="1"/>
  <c r="A51" i="1" s="1"/>
  <c r="I52" i="1" l="1"/>
  <c r="J52" i="1" s="1"/>
  <c r="C52" i="1"/>
  <c r="D52" i="1" l="1"/>
  <c r="E52" i="1"/>
  <c r="F52" i="1" l="1"/>
  <c r="H52" i="1" s="1"/>
  <c r="B52" i="1"/>
  <c r="A52" i="1" s="1"/>
  <c r="I53" i="1" l="1"/>
  <c r="J53" i="1" s="1"/>
  <c r="C53" i="1"/>
  <c r="E53" i="1" l="1"/>
  <c r="D53" i="1"/>
  <c r="F53" i="1" l="1"/>
  <c r="H53" i="1" s="1"/>
  <c r="B53" i="1"/>
  <c r="A53" i="1" s="1"/>
  <c r="I54" i="1" l="1"/>
  <c r="J54" i="1" s="1"/>
  <c r="C54" i="1"/>
  <c r="E54" i="1" l="1"/>
  <c r="D54" i="1"/>
  <c r="F54" i="1" l="1"/>
  <c r="H54" i="1" s="1"/>
  <c r="B54" i="1"/>
  <c r="A54" i="1" s="1"/>
  <c r="I55" i="1" l="1"/>
  <c r="J55" i="1" s="1"/>
  <c r="C55" i="1"/>
  <c r="D55" i="1" l="1"/>
  <c r="E55" i="1"/>
  <c r="F55" i="1" l="1"/>
  <c r="H55" i="1" s="1"/>
  <c r="C56" i="1" s="1"/>
  <c r="I56" i="1"/>
  <c r="J56" i="1" s="1"/>
  <c r="B55" i="1"/>
  <c r="A55" i="1" s="1"/>
  <c r="D56" i="1" l="1"/>
  <c r="E56" i="1"/>
  <c r="F56" i="1" l="1"/>
  <c r="H56" i="1" s="1"/>
  <c r="B56" i="1"/>
  <c r="A56" i="1" s="1"/>
  <c r="I57" i="1" l="1"/>
  <c r="J57" i="1" s="1"/>
  <c r="C57" i="1"/>
  <c r="E57" i="1" l="1"/>
  <c r="D57" i="1"/>
  <c r="F57" i="1" l="1"/>
  <c r="H57" i="1" s="1"/>
  <c r="B57" i="1"/>
  <c r="A57" i="1" s="1"/>
  <c r="I58" i="1" l="1"/>
  <c r="J58" i="1" s="1"/>
  <c r="C58" i="1"/>
  <c r="D58" i="1" l="1"/>
  <c r="E58" i="1"/>
  <c r="F58" i="1" l="1"/>
  <c r="H58" i="1" s="1"/>
  <c r="C59" i="1" s="1"/>
  <c r="I59" i="1"/>
  <c r="J59" i="1" s="1"/>
  <c r="B58" i="1"/>
  <c r="A58" i="1" s="1"/>
  <c r="E59" i="1" l="1"/>
  <c r="D59" i="1"/>
  <c r="F59" i="1" l="1"/>
  <c r="H59" i="1" s="1"/>
  <c r="B59" i="1"/>
  <c r="A59" i="1" s="1"/>
  <c r="I60" i="1" l="1"/>
  <c r="J60" i="1" s="1"/>
  <c r="C60" i="1"/>
  <c r="E60" i="1" l="1"/>
  <c r="D60" i="1"/>
  <c r="F60" i="1" l="1"/>
  <c r="H60" i="1" s="1"/>
  <c r="B60" i="1"/>
  <c r="A60" i="1" s="1"/>
  <c r="I61" i="1" l="1"/>
  <c r="J61" i="1" s="1"/>
  <c r="C61" i="1"/>
  <c r="D61" i="1" l="1"/>
  <c r="E61" i="1"/>
  <c r="F61" i="1" l="1"/>
  <c r="H61" i="1" s="1"/>
  <c r="B61" i="1"/>
  <c r="A61" i="1" s="1"/>
  <c r="I62" i="1" l="1"/>
  <c r="J62" i="1" s="1"/>
  <c r="C62" i="1"/>
  <c r="E62" i="1" l="1"/>
  <c r="D62" i="1"/>
  <c r="F62" i="1" l="1"/>
  <c r="H62" i="1" s="1"/>
  <c r="B62" i="1"/>
  <c r="A62" i="1" s="1"/>
  <c r="I63" i="1" l="1"/>
  <c r="J63" i="1" s="1"/>
  <c r="C63" i="1"/>
  <c r="E63" i="1" l="1"/>
  <c r="D63" i="1"/>
  <c r="F63" i="1" l="1"/>
  <c r="H63" i="1" s="1"/>
  <c r="B63" i="1"/>
  <c r="A63" i="1" s="1"/>
  <c r="I64" i="1" l="1"/>
  <c r="J64" i="1" s="1"/>
  <c r="C64" i="1"/>
  <c r="D64" i="1" l="1"/>
  <c r="E64" i="1"/>
  <c r="F64" i="1" l="1"/>
  <c r="H64" i="1" s="1"/>
  <c r="B64" i="1"/>
  <c r="A64" i="1" s="1"/>
  <c r="I65" i="1" l="1"/>
  <c r="J65" i="1" s="1"/>
  <c r="C65" i="1"/>
  <c r="D65" i="1" l="1"/>
  <c r="E65" i="1"/>
  <c r="F65" i="1" l="1"/>
  <c r="H65" i="1" s="1"/>
  <c r="B65" i="1"/>
  <c r="A65" i="1" s="1"/>
  <c r="I66" i="1" l="1"/>
  <c r="J66" i="1" s="1"/>
  <c r="C66" i="1"/>
  <c r="E66" i="1" l="1"/>
  <c r="D66" i="1"/>
  <c r="F66" i="1" l="1"/>
  <c r="H66" i="1" s="1"/>
  <c r="B66" i="1"/>
  <c r="A66" i="1" s="1"/>
  <c r="I67" i="1" l="1"/>
  <c r="J67" i="1" s="1"/>
  <c r="C67" i="1"/>
  <c r="D67" i="1" l="1"/>
  <c r="E67" i="1"/>
  <c r="F67" i="1" l="1"/>
  <c r="H67" i="1" s="1"/>
  <c r="B67" i="1"/>
  <c r="A67" i="1" s="1"/>
  <c r="I68" i="1" l="1"/>
  <c r="J68" i="1" s="1"/>
  <c r="C68" i="1"/>
  <c r="E68" i="1" l="1"/>
  <c r="D68" i="1"/>
  <c r="F68" i="1" l="1"/>
  <c r="H68" i="1" s="1"/>
  <c r="B68" i="1"/>
  <c r="A68" i="1" s="1"/>
  <c r="I69" i="1" l="1"/>
  <c r="J69" i="1" s="1"/>
  <c r="C69" i="1"/>
  <c r="E69" i="1" l="1"/>
  <c r="D69" i="1"/>
  <c r="F69" i="1" l="1"/>
  <c r="H69" i="1" s="1"/>
  <c r="B69" i="1"/>
  <c r="A69" i="1" s="1"/>
  <c r="I70" i="1" l="1"/>
  <c r="J70" i="1" s="1"/>
  <c r="C70" i="1"/>
  <c r="D70" i="1" l="1"/>
  <c r="E70" i="1"/>
  <c r="F70" i="1" l="1"/>
  <c r="H70" i="1" s="1"/>
  <c r="B70" i="1"/>
  <c r="A70" i="1" s="1"/>
  <c r="I71" i="1" l="1"/>
  <c r="J71" i="1" s="1"/>
  <c r="C71" i="1"/>
  <c r="E71" i="1" l="1"/>
  <c r="D71" i="1"/>
  <c r="F71" i="1" l="1"/>
  <c r="H71" i="1" s="1"/>
  <c r="B71" i="1"/>
  <c r="A71" i="1" s="1"/>
  <c r="I72" i="1" l="1"/>
  <c r="J72" i="1" s="1"/>
  <c r="C72" i="1"/>
  <c r="E72" i="1" l="1"/>
  <c r="D72" i="1"/>
  <c r="F72" i="1" l="1"/>
  <c r="H72" i="1" s="1"/>
  <c r="B72" i="1"/>
  <c r="A72" i="1" s="1"/>
  <c r="I73" i="1" l="1"/>
  <c r="J73" i="1" s="1"/>
  <c r="C73" i="1"/>
  <c r="D73" i="1" l="1"/>
  <c r="E73" i="1"/>
  <c r="F73" i="1" l="1"/>
  <c r="H73" i="1" s="1"/>
  <c r="C74" i="1" s="1"/>
  <c r="I74" i="1"/>
  <c r="J74" i="1" s="1"/>
  <c r="B73" i="1"/>
  <c r="A73" i="1" s="1"/>
  <c r="D74" i="1" l="1"/>
  <c r="B74" i="1" s="1"/>
  <c r="E74" i="1"/>
  <c r="A74" i="1" l="1"/>
  <c r="F74" i="1"/>
  <c r="H74" i="1" s="1"/>
  <c r="I75" i="1" l="1"/>
  <c r="J75" i="1" s="1"/>
  <c r="C75" i="1"/>
  <c r="E75" i="1" l="1"/>
  <c r="D75" i="1"/>
  <c r="F75" i="1" l="1"/>
  <c r="H75" i="1" s="1"/>
  <c r="B75" i="1"/>
  <c r="A75" i="1" s="1"/>
  <c r="I76" i="1" l="1"/>
  <c r="J76" i="1" s="1"/>
  <c r="C76" i="1"/>
  <c r="D76" i="1" l="1"/>
  <c r="E76" i="1"/>
  <c r="F76" i="1" l="1"/>
  <c r="H76" i="1" s="1"/>
  <c r="B76" i="1"/>
  <c r="A76" i="1" s="1"/>
  <c r="I77" i="1" l="1"/>
  <c r="J77" i="1" s="1"/>
  <c r="C77" i="1"/>
  <c r="E77" i="1" l="1"/>
  <c r="D77" i="1"/>
  <c r="F77" i="1" l="1"/>
  <c r="H77" i="1" s="1"/>
  <c r="B77" i="1"/>
  <c r="A77" i="1" s="1"/>
  <c r="I78" i="1" l="1"/>
  <c r="C78" i="1"/>
  <c r="J78" i="1" l="1"/>
  <c r="D78" i="1" s="1"/>
  <c r="I79" i="1"/>
  <c r="J79" i="1" s="1"/>
  <c r="B78" i="1" l="1"/>
  <c r="A78" i="1" s="1"/>
  <c r="E78" i="1"/>
  <c r="F78" i="1" s="1"/>
  <c r="H78" i="1" s="1"/>
  <c r="C79" i="1" s="1"/>
  <c r="E79" i="1" s="1"/>
  <c r="D79" i="1" l="1"/>
  <c r="B79" i="1" s="1"/>
  <c r="A79" i="1" l="1"/>
  <c r="F79" i="1"/>
  <c r="H79" i="1" s="1"/>
  <c r="I80" i="1" l="1"/>
  <c r="C80" i="1"/>
  <c r="J80" i="1" l="1"/>
  <c r="D80" i="1" s="1"/>
  <c r="I81" i="1"/>
  <c r="J81" i="1" s="1"/>
  <c r="B80" i="1" l="1"/>
  <c r="A80" i="1" s="1"/>
  <c r="E80" i="1"/>
  <c r="F80" i="1" s="1"/>
  <c r="H80" i="1" s="1"/>
  <c r="C81" i="1" s="1"/>
  <c r="E81" i="1" l="1"/>
  <c r="D81" i="1"/>
  <c r="B81" i="1" s="1"/>
  <c r="F81" i="1" l="1"/>
  <c r="H81" i="1" s="1"/>
  <c r="A81" i="1"/>
  <c r="I82" i="1" l="1"/>
  <c r="C82" i="1"/>
  <c r="J82" i="1" l="1"/>
  <c r="D82" i="1" s="1"/>
  <c r="I83" i="1"/>
  <c r="J83" i="1" s="1"/>
  <c r="B82" i="1" l="1"/>
  <c r="A82" i="1" s="1"/>
  <c r="E82" i="1"/>
  <c r="F82" i="1" s="1"/>
  <c r="H82" i="1" s="1"/>
  <c r="C83" i="1" s="1"/>
  <c r="E83" i="1" l="1"/>
  <c r="D83" i="1"/>
  <c r="B83" i="1" s="1"/>
  <c r="A83" i="1" l="1"/>
  <c r="F83" i="1"/>
  <c r="H83" i="1" s="1"/>
  <c r="I84" i="1" l="1"/>
  <c r="C84" i="1"/>
  <c r="J84" i="1" l="1"/>
  <c r="D84" i="1" s="1"/>
  <c r="I85" i="1"/>
  <c r="J85" i="1" s="1"/>
  <c r="B84" i="1" l="1"/>
  <c r="A84" i="1" s="1"/>
  <c r="E84" i="1"/>
  <c r="F84" i="1" s="1"/>
  <c r="H84" i="1" s="1"/>
  <c r="C85" i="1" s="1"/>
  <c r="E85" i="1" l="1"/>
  <c r="D85" i="1"/>
  <c r="B85" i="1" s="1"/>
  <c r="A85" i="1" l="1"/>
  <c r="F85" i="1"/>
  <c r="H85" i="1" s="1"/>
  <c r="I86" i="1" l="1"/>
  <c r="J86" i="1" s="1"/>
  <c r="C86" i="1"/>
  <c r="D86" i="1" l="1"/>
  <c r="E86" i="1"/>
  <c r="F86" i="1" l="1"/>
  <c r="H86" i="1" s="1"/>
  <c r="B86" i="1"/>
  <c r="A86" i="1" s="1"/>
  <c r="I87" i="1" l="1"/>
  <c r="J87" i="1" s="1"/>
  <c r="C87" i="1"/>
  <c r="E87" i="1" l="1"/>
  <c r="D87" i="1"/>
  <c r="F87" i="1" l="1"/>
  <c r="H87" i="1" s="1"/>
  <c r="B87" i="1"/>
  <c r="A87" i="1" s="1"/>
  <c r="I88" i="1" l="1"/>
  <c r="J88" i="1" s="1"/>
  <c r="C88" i="1"/>
  <c r="D88" i="1" l="1"/>
  <c r="E88" i="1"/>
  <c r="F88" i="1" l="1"/>
  <c r="H88" i="1" s="1"/>
  <c r="B88" i="1"/>
  <c r="A88" i="1" s="1"/>
  <c r="I89" i="1" l="1"/>
  <c r="C89" i="1"/>
  <c r="J89" i="1" l="1"/>
  <c r="D89" i="1" s="1"/>
  <c r="I90" i="1"/>
  <c r="J90" i="1" l="1"/>
  <c r="I91" i="1"/>
  <c r="J91" i="1" s="1"/>
  <c r="B89" i="1"/>
  <c r="A89" i="1" s="1"/>
  <c r="E89" i="1"/>
  <c r="F89" i="1" s="1"/>
  <c r="H89" i="1" s="1"/>
  <c r="C90" i="1" s="1"/>
  <c r="E90" i="1" l="1"/>
  <c r="D90" i="1"/>
  <c r="F90" i="1" l="1"/>
  <c r="H90" i="1" s="1"/>
  <c r="C91" i="1" s="1"/>
  <c r="B90" i="1"/>
  <c r="A90" i="1" s="1"/>
  <c r="D91" i="1" l="1"/>
  <c r="E91" i="1"/>
  <c r="F91" i="1" l="1"/>
  <c r="H91" i="1" s="1"/>
  <c r="B91" i="1"/>
  <c r="A91" i="1" s="1"/>
  <c r="I92" i="1" l="1"/>
  <c r="J92" i="1" s="1"/>
  <c r="C92" i="1"/>
  <c r="D92" i="1" l="1"/>
  <c r="E92" i="1"/>
  <c r="F92" i="1" l="1"/>
  <c r="H92" i="1" s="1"/>
  <c r="C93" i="1" s="1"/>
  <c r="I93" i="1"/>
  <c r="B92" i="1"/>
  <c r="A92" i="1" s="1"/>
  <c r="J93" i="1" l="1"/>
  <c r="D93" i="1" s="1"/>
  <c r="I94" i="1"/>
  <c r="J94" i="1" l="1"/>
  <c r="I95" i="1"/>
  <c r="E93" i="1"/>
  <c r="F93" i="1" s="1"/>
  <c r="H93" i="1" s="1"/>
  <c r="C94" i="1" s="1"/>
  <c r="E94" i="1" s="1"/>
  <c r="B93" i="1"/>
  <c r="A93" i="1" s="1"/>
  <c r="J95" i="1" l="1"/>
  <c r="I96" i="1"/>
  <c r="D94" i="1"/>
  <c r="J96" i="1" l="1"/>
  <c r="I97" i="1"/>
  <c r="B94" i="1"/>
  <c r="A94" i="1" s="1"/>
  <c r="F94" i="1"/>
  <c r="H94" i="1" s="1"/>
  <c r="C95" i="1" s="1"/>
  <c r="E95" i="1" s="1"/>
  <c r="J97" i="1" l="1"/>
  <c r="I98" i="1"/>
  <c r="D95" i="1"/>
  <c r="B95" i="1" l="1"/>
  <c r="A95" i="1" s="1"/>
  <c r="J98" i="1"/>
  <c r="I99" i="1"/>
  <c r="F95" i="1"/>
  <c r="H95" i="1" s="1"/>
  <c r="C96" i="1" s="1"/>
  <c r="J99" i="1" l="1"/>
  <c r="I100" i="1"/>
  <c r="E96" i="1"/>
  <c r="D96" i="1"/>
  <c r="F96" i="1" l="1"/>
  <c r="H96" i="1" s="1"/>
  <c r="C97" i="1" s="1"/>
  <c r="J100" i="1"/>
  <c r="I101" i="1"/>
  <c r="B96" i="1"/>
  <c r="A96" i="1" s="1"/>
  <c r="J101" i="1" l="1"/>
  <c r="I102" i="1"/>
  <c r="E97" i="1"/>
  <c r="D97" i="1"/>
  <c r="B97" i="1" l="1"/>
  <c r="A97" i="1" s="1"/>
  <c r="J102" i="1"/>
  <c r="I103" i="1"/>
  <c r="F97" i="1"/>
  <c r="H97" i="1" s="1"/>
  <c r="C98" i="1" s="1"/>
  <c r="J103" i="1" l="1"/>
  <c r="I104" i="1"/>
  <c r="E98" i="1"/>
  <c r="D98" i="1"/>
  <c r="F98" i="1" l="1"/>
  <c r="H98" i="1" s="1"/>
  <c r="C99" i="1" s="1"/>
  <c r="J104" i="1"/>
  <c r="I105" i="1"/>
  <c r="B98" i="1"/>
  <c r="A98" i="1" s="1"/>
  <c r="J105" i="1" l="1"/>
  <c r="I106" i="1"/>
  <c r="E99" i="1"/>
  <c r="D99" i="1"/>
  <c r="F99" i="1" l="1"/>
  <c r="H99" i="1" s="1"/>
  <c r="C100" i="1" s="1"/>
  <c r="B99" i="1"/>
  <c r="A99" i="1" s="1"/>
  <c r="J106" i="1"/>
  <c r="I107" i="1"/>
  <c r="J107" i="1" l="1"/>
  <c r="I108" i="1"/>
  <c r="E100" i="1"/>
  <c r="D100" i="1"/>
  <c r="J108" i="1" l="1"/>
  <c r="I109" i="1"/>
  <c r="F100" i="1"/>
  <c r="H100" i="1" s="1"/>
  <c r="C101" i="1" s="1"/>
  <c r="B100" i="1"/>
  <c r="A100" i="1" s="1"/>
  <c r="J109" i="1" l="1"/>
  <c r="I110" i="1"/>
  <c r="E101" i="1"/>
  <c r="D101" i="1"/>
  <c r="J110" i="1" l="1"/>
  <c r="I111" i="1"/>
  <c r="F101" i="1"/>
  <c r="H101" i="1" s="1"/>
  <c r="C102" i="1" s="1"/>
  <c r="B101" i="1"/>
  <c r="A101" i="1" s="1"/>
  <c r="J111" i="1" l="1"/>
  <c r="I112" i="1"/>
  <c r="E102" i="1"/>
  <c r="D102" i="1"/>
  <c r="F102" i="1" l="1"/>
  <c r="H102" i="1" s="1"/>
  <c r="C103" i="1" s="1"/>
  <c r="J112" i="1"/>
  <c r="I113" i="1"/>
  <c r="B102" i="1"/>
  <c r="A102" i="1" s="1"/>
  <c r="J113" i="1" l="1"/>
  <c r="I114" i="1"/>
  <c r="E103" i="1"/>
  <c r="D103" i="1"/>
  <c r="J114" i="1" l="1"/>
  <c r="I115" i="1"/>
  <c r="F103" i="1"/>
  <c r="H103" i="1" s="1"/>
  <c r="C104" i="1" s="1"/>
  <c r="B103" i="1"/>
  <c r="A103" i="1" s="1"/>
  <c r="J115" i="1" l="1"/>
  <c r="I116" i="1"/>
  <c r="E104" i="1"/>
  <c r="D104" i="1"/>
  <c r="J116" i="1" l="1"/>
  <c r="I117" i="1"/>
  <c r="F104" i="1"/>
  <c r="H104" i="1" s="1"/>
  <c r="C105" i="1" s="1"/>
  <c r="B104" i="1"/>
  <c r="A104" i="1" s="1"/>
  <c r="E105" i="1" l="1"/>
  <c r="D105" i="1"/>
  <c r="B105" i="1" s="1"/>
  <c r="J117" i="1"/>
  <c r="I118" i="1"/>
  <c r="J118" i="1" l="1"/>
  <c r="I119" i="1"/>
  <c r="F105" i="1"/>
  <c r="H105" i="1" s="1"/>
  <c r="C106" i="1" s="1"/>
  <c r="A105" i="1"/>
  <c r="E106" i="1" l="1"/>
  <c r="D106" i="1"/>
  <c r="J119" i="1"/>
  <c r="I120" i="1"/>
  <c r="J120" i="1" l="1"/>
  <c r="I121" i="1"/>
  <c r="B106" i="1"/>
  <c r="A106" i="1" s="1"/>
  <c r="F106" i="1"/>
  <c r="H106" i="1" s="1"/>
  <c r="C107" i="1" s="1"/>
  <c r="O11" i="1" s="1"/>
  <c r="E107" i="1" l="1"/>
  <c r="Q11" i="1" s="1"/>
  <c r="D107" i="1"/>
  <c r="P11" i="1" s="1"/>
  <c r="J121" i="1"/>
  <c r="I122" i="1"/>
  <c r="J122" i="1" l="1"/>
  <c r="I123" i="1"/>
  <c r="F107" i="1"/>
  <c r="B107" i="1"/>
  <c r="A107" i="1" l="1"/>
  <c r="M11" i="1" s="1"/>
  <c r="N11" i="1"/>
  <c r="H107" i="1"/>
  <c r="R11" i="1"/>
  <c r="J123" i="1"/>
  <c r="I124" i="1"/>
  <c r="C108" i="1" l="1"/>
  <c r="T11" i="1"/>
  <c r="J124" i="1"/>
  <c r="I125" i="1"/>
  <c r="O12" i="1" l="1"/>
  <c r="E108" i="1"/>
  <c r="Q12" i="1" s="1"/>
  <c r="D108" i="1"/>
  <c r="J125" i="1"/>
  <c r="I126" i="1"/>
  <c r="B108" i="1" l="1"/>
  <c r="N12" i="1" s="1"/>
  <c r="P12" i="1"/>
  <c r="F108" i="1"/>
  <c r="A108" i="1"/>
  <c r="M12" i="1" s="1"/>
  <c r="J126" i="1"/>
  <c r="I127" i="1"/>
  <c r="H108" i="1" l="1"/>
  <c r="R12" i="1"/>
  <c r="J127" i="1"/>
  <c r="I128" i="1"/>
  <c r="C109" i="1" l="1"/>
  <c r="T12" i="1"/>
  <c r="J128" i="1"/>
  <c r="I129" i="1"/>
  <c r="O13" i="1" l="1"/>
  <c r="D109" i="1"/>
  <c r="E109" i="1"/>
  <c r="Q13" i="1" s="1"/>
  <c r="J129" i="1"/>
  <c r="I130" i="1"/>
  <c r="P13" i="1" l="1"/>
  <c r="F109" i="1"/>
  <c r="B109" i="1"/>
  <c r="J130" i="1"/>
  <c r="I131" i="1"/>
  <c r="A109" i="1" l="1"/>
  <c r="M13" i="1" s="1"/>
  <c r="N13" i="1"/>
  <c r="H109" i="1"/>
  <c r="R13" i="1"/>
  <c r="J131" i="1"/>
  <c r="I132" i="1"/>
  <c r="C110" i="1" l="1"/>
  <c r="T13" i="1"/>
  <c r="J132" i="1"/>
  <c r="I133" i="1"/>
  <c r="O14" i="1" l="1"/>
  <c r="E110" i="1"/>
  <c r="Q14" i="1" s="1"/>
  <c r="D110" i="1"/>
  <c r="J133" i="1"/>
  <c r="I134" i="1"/>
  <c r="P14" i="1" l="1"/>
  <c r="F110" i="1"/>
  <c r="B110" i="1"/>
  <c r="J134" i="1"/>
  <c r="I135" i="1"/>
  <c r="A110" i="1" l="1"/>
  <c r="M14" i="1" s="1"/>
  <c r="N14" i="1"/>
  <c r="H110" i="1"/>
  <c r="R14" i="1"/>
  <c r="J135" i="1"/>
  <c r="I136" i="1"/>
  <c r="J136" i="1" s="1"/>
  <c r="C111" i="1" l="1"/>
  <c r="T14" i="1"/>
  <c r="I137" i="1"/>
  <c r="J137" i="1" s="1"/>
  <c r="O15" i="1" l="1"/>
  <c r="D111" i="1"/>
  <c r="E111" i="1"/>
  <c r="Q15" i="1" s="1"/>
  <c r="I138" i="1"/>
  <c r="J138" i="1" s="1"/>
  <c r="P15" i="1" l="1"/>
  <c r="F111" i="1"/>
  <c r="B111" i="1"/>
  <c r="H111" i="1" l="1"/>
  <c r="R15" i="1"/>
  <c r="A111" i="1"/>
  <c r="M15" i="1" s="1"/>
  <c r="N15" i="1"/>
  <c r="I139" i="1"/>
  <c r="J139" i="1" s="1"/>
  <c r="C112" i="1" l="1"/>
  <c r="T15" i="1"/>
  <c r="O16" i="1" l="1"/>
  <c r="E112" i="1"/>
  <c r="Q16" i="1" s="1"/>
  <c r="D112" i="1"/>
  <c r="I140" i="1"/>
  <c r="J140" i="1" s="1"/>
  <c r="P16" i="1" l="1"/>
  <c r="B112" i="1"/>
  <c r="F112" i="1"/>
  <c r="H112" i="1" l="1"/>
  <c r="R16" i="1"/>
  <c r="A112" i="1"/>
  <c r="M16" i="1" s="1"/>
  <c r="N16" i="1"/>
  <c r="I141" i="1"/>
  <c r="J141" i="1" s="1"/>
  <c r="C113" i="1" l="1"/>
  <c r="T16" i="1"/>
  <c r="O17" i="1" l="1"/>
  <c r="D113" i="1"/>
  <c r="E113" i="1"/>
  <c r="Q17" i="1" s="1"/>
  <c r="I142" i="1"/>
  <c r="J142" i="1" s="1"/>
  <c r="P17" i="1" l="1"/>
  <c r="F113" i="1"/>
  <c r="B113" i="1"/>
  <c r="H113" i="1" l="1"/>
  <c r="R17" i="1"/>
  <c r="A113" i="1"/>
  <c r="M17" i="1" s="1"/>
  <c r="N17" i="1"/>
  <c r="I143" i="1"/>
  <c r="J143" i="1" s="1"/>
  <c r="C114" i="1" l="1"/>
  <c r="T17" i="1"/>
  <c r="O18" i="1" l="1"/>
  <c r="E114" i="1"/>
  <c r="Q18" i="1" s="1"/>
  <c r="D114" i="1"/>
  <c r="I144" i="1"/>
  <c r="J144" i="1" s="1"/>
  <c r="B114" i="1" l="1"/>
  <c r="N18" i="1" s="1"/>
  <c r="P18" i="1"/>
  <c r="F114" i="1"/>
  <c r="A114" i="1"/>
  <c r="M18" i="1" s="1"/>
  <c r="H114" i="1" l="1"/>
  <c r="R18" i="1"/>
  <c r="I145" i="1"/>
  <c r="J145" i="1" s="1"/>
  <c r="C115" i="1" l="1"/>
  <c r="T18" i="1"/>
  <c r="O19" i="1" l="1"/>
  <c r="E115" i="1"/>
  <c r="Q19" i="1" s="1"/>
  <c r="D115" i="1"/>
  <c r="I146" i="1"/>
  <c r="J146" i="1" s="1"/>
  <c r="P19" i="1" l="1"/>
  <c r="B115" i="1"/>
  <c r="F115" i="1"/>
  <c r="A115" i="1" l="1"/>
  <c r="M19" i="1" s="1"/>
  <c r="N19" i="1"/>
  <c r="H115" i="1"/>
  <c r="R19" i="1"/>
  <c r="C116" i="1" l="1"/>
  <c r="T19" i="1"/>
  <c r="O20" i="1" l="1"/>
  <c r="D116" i="1"/>
  <c r="E116" i="1"/>
  <c r="Q20" i="1" s="1"/>
  <c r="P20" i="1" l="1"/>
  <c r="B116" i="1"/>
  <c r="F116" i="1"/>
  <c r="A116" i="1" l="1"/>
  <c r="M20" i="1" s="1"/>
  <c r="N20" i="1"/>
  <c r="H116" i="1"/>
  <c r="R20" i="1"/>
  <c r="C117" i="1" l="1"/>
  <c r="T20" i="1"/>
  <c r="O21" i="1" l="1"/>
  <c r="D117" i="1"/>
  <c r="E117" i="1"/>
  <c r="Q21" i="1" s="1"/>
  <c r="B117" i="1" l="1"/>
  <c r="N21" i="1" s="1"/>
  <c r="P21" i="1"/>
  <c r="A117" i="1"/>
  <c r="M21" i="1" s="1"/>
  <c r="F117" i="1"/>
  <c r="H117" i="1" l="1"/>
  <c r="R21" i="1"/>
  <c r="C118" i="1" l="1"/>
  <c r="T21" i="1"/>
  <c r="O22" i="1" l="1"/>
  <c r="D118" i="1"/>
  <c r="E118" i="1"/>
  <c r="Q22" i="1" s="1"/>
  <c r="P22" i="1" l="1"/>
  <c r="B118" i="1"/>
  <c r="F118" i="1"/>
  <c r="H118" i="1" l="1"/>
  <c r="R22" i="1"/>
  <c r="A118" i="1"/>
  <c r="M22" i="1" s="1"/>
  <c r="N22" i="1"/>
  <c r="C119" i="1" l="1"/>
  <c r="T22" i="1"/>
  <c r="O23" i="1" l="1"/>
  <c r="E119" i="1"/>
  <c r="Q23" i="1" s="1"/>
  <c r="D119" i="1"/>
  <c r="P23" i="1" l="1"/>
  <c r="B119" i="1"/>
  <c r="F119" i="1"/>
  <c r="A119" i="1" l="1"/>
  <c r="M23" i="1" s="1"/>
  <c r="N23" i="1"/>
  <c r="H119" i="1"/>
  <c r="R23" i="1"/>
  <c r="C120" i="1" l="1"/>
  <c r="T23" i="1"/>
  <c r="E120" i="1" l="1"/>
  <c r="D120" i="1"/>
  <c r="B120" i="1" l="1"/>
  <c r="A120" i="1"/>
  <c r="F120" i="1"/>
  <c r="H120" i="1" s="1"/>
  <c r="C121" i="1" s="1"/>
  <c r="E121" i="1" l="1"/>
  <c r="D121" i="1"/>
  <c r="B121" i="1" l="1"/>
  <c r="A121" i="1" s="1"/>
  <c r="F121" i="1"/>
  <c r="H121" i="1" s="1"/>
  <c r="C122" i="1" s="1"/>
  <c r="E122" i="1" l="1"/>
  <c r="D122" i="1"/>
  <c r="B122" i="1" l="1"/>
  <c r="A122" i="1" s="1"/>
  <c r="F122" i="1"/>
  <c r="H122" i="1" s="1"/>
  <c r="C123" i="1" s="1"/>
  <c r="D123" i="1" l="1"/>
  <c r="E123" i="1"/>
  <c r="B123" i="1" l="1"/>
  <c r="A123" i="1" s="1"/>
  <c r="F123" i="1"/>
  <c r="H123" i="1" s="1"/>
  <c r="C124" i="1" s="1"/>
  <c r="E124" i="1" l="1"/>
  <c r="D124" i="1"/>
  <c r="B124" i="1" l="1"/>
  <c r="A124" i="1" s="1"/>
  <c r="F124" i="1"/>
  <c r="H124" i="1" s="1"/>
  <c r="C125" i="1" s="1"/>
  <c r="E125" i="1" l="1"/>
  <c r="D125" i="1"/>
  <c r="B125" i="1" l="1"/>
  <c r="F125" i="1"/>
  <c r="H125" i="1" s="1"/>
  <c r="C126" i="1" s="1"/>
  <c r="A125" i="1"/>
  <c r="E126" i="1" l="1"/>
  <c r="D126" i="1"/>
  <c r="F126" i="1" l="1"/>
  <c r="H126" i="1" s="1"/>
  <c r="C127" i="1" s="1"/>
  <c r="B126" i="1"/>
  <c r="A126" i="1" s="1"/>
  <c r="E127" i="1" l="1"/>
  <c r="D127" i="1"/>
  <c r="F127" i="1" l="1"/>
  <c r="H127" i="1" s="1"/>
  <c r="C128" i="1" s="1"/>
  <c r="B127" i="1"/>
  <c r="A127" i="1" s="1"/>
  <c r="E128" i="1" l="1"/>
  <c r="D128" i="1"/>
  <c r="B128" i="1" l="1"/>
  <c r="A128" i="1" s="1"/>
  <c r="F128" i="1"/>
  <c r="H128" i="1" s="1"/>
  <c r="C129" i="1" s="1"/>
  <c r="E129" i="1" l="1"/>
  <c r="D129" i="1"/>
  <c r="F129" i="1" l="1"/>
  <c r="H129" i="1" s="1"/>
  <c r="C130" i="1" s="1"/>
  <c r="B129" i="1"/>
  <c r="A129" i="1" s="1"/>
  <c r="D130" i="1" l="1"/>
  <c r="E130" i="1"/>
  <c r="F130" i="1" l="1"/>
  <c r="H130" i="1" s="1"/>
  <c r="C131" i="1" s="1"/>
  <c r="B130" i="1"/>
  <c r="A130" i="1" s="1"/>
  <c r="E131" i="1" l="1"/>
  <c r="D131" i="1"/>
  <c r="F131" i="1" l="1"/>
  <c r="H131" i="1" s="1"/>
  <c r="C132" i="1" s="1"/>
  <c r="B131" i="1"/>
  <c r="A131" i="1" s="1"/>
  <c r="E132" i="1" l="1"/>
  <c r="D132" i="1"/>
  <c r="F132" i="1" l="1"/>
  <c r="H132" i="1" s="1"/>
  <c r="C133" i="1" s="1"/>
  <c r="B132" i="1"/>
  <c r="A132" i="1" s="1"/>
  <c r="D133" i="1" l="1"/>
  <c r="E133" i="1"/>
  <c r="F133" i="1" l="1"/>
  <c r="H133" i="1" s="1"/>
  <c r="C134" i="1" s="1"/>
  <c r="B133" i="1"/>
  <c r="A133" i="1" s="1"/>
  <c r="D134" i="1" l="1"/>
  <c r="E134" i="1"/>
  <c r="I147" i="1"/>
  <c r="F134" i="1" l="1"/>
  <c r="H134" i="1" s="1"/>
  <c r="C135" i="1" s="1"/>
  <c r="B134" i="1"/>
  <c r="A134" i="1" s="1"/>
  <c r="J147" i="1"/>
  <c r="I148" i="1"/>
  <c r="D135" i="1" l="1"/>
  <c r="E135" i="1"/>
  <c r="J148" i="1"/>
  <c r="I149" i="1"/>
  <c r="F135" i="1" l="1"/>
  <c r="H135" i="1" s="1"/>
  <c r="C136" i="1" s="1"/>
  <c r="B135" i="1"/>
  <c r="A135" i="1" s="1"/>
  <c r="J149" i="1"/>
  <c r="I150" i="1"/>
  <c r="D136" i="1" l="1"/>
  <c r="E136" i="1"/>
  <c r="J150" i="1"/>
  <c r="I151" i="1"/>
  <c r="F136" i="1" l="1"/>
  <c r="H136" i="1" s="1"/>
  <c r="C137" i="1" s="1"/>
  <c r="B136" i="1"/>
  <c r="A136" i="1" s="1"/>
  <c r="J151" i="1"/>
  <c r="I152" i="1"/>
  <c r="E137" i="1" l="1"/>
  <c r="D137" i="1"/>
  <c r="J152" i="1"/>
  <c r="I153" i="1"/>
  <c r="F137" i="1" l="1"/>
  <c r="H137" i="1" s="1"/>
  <c r="C138" i="1" s="1"/>
  <c r="B137" i="1"/>
  <c r="A137" i="1" s="1"/>
  <c r="J153" i="1"/>
  <c r="I154" i="1"/>
  <c r="E138" i="1" l="1"/>
  <c r="D138" i="1"/>
  <c r="J154" i="1"/>
  <c r="I155" i="1"/>
  <c r="B138" i="1" l="1"/>
  <c r="A138" i="1" s="1"/>
  <c r="F138" i="1"/>
  <c r="H138" i="1" s="1"/>
  <c r="C139" i="1" s="1"/>
  <c r="J155" i="1"/>
  <c r="I156" i="1"/>
  <c r="E139" i="1" l="1"/>
  <c r="D139" i="1"/>
  <c r="J156" i="1"/>
  <c r="I157" i="1"/>
  <c r="F139" i="1" l="1"/>
  <c r="H139" i="1" s="1"/>
  <c r="C140" i="1" s="1"/>
  <c r="B139" i="1"/>
  <c r="A139" i="1" s="1"/>
  <c r="J157" i="1"/>
  <c r="I158" i="1"/>
  <c r="D140" i="1" l="1"/>
  <c r="E140" i="1"/>
  <c r="J158" i="1"/>
  <c r="I159" i="1"/>
  <c r="F140" i="1" l="1"/>
  <c r="H140" i="1" s="1"/>
  <c r="C141" i="1" s="1"/>
  <c r="B140" i="1"/>
  <c r="A140" i="1" s="1"/>
  <c r="J159" i="1"/>
  <c r="I160" i="1"/>
  <c r="E141" i="1" l="1"/>
  <c r="D141" i="1"/>
  <c r="J160" i="1"/>
  <c r="I161" i="1"/>
  <c r="F141" i="1" l="1"/>
  <c r="H141" i="1" s="1"/>
  <c r="C142" i="1" s="1"/>
  <c r="B141" i="1"/>
  <c r="A141" i="1" s="1"/>
  <c r="J161" i="1"/>
  <c r="I162" i="1"/>
  <c r="E142" i="1" l="1"/>
  <c r="D142" i="1"/>
  <c r="J162" i="1"/>
  <c r="I163" i="1"/>
  <c r="F142" i="1" l="1"/>
  <c r="H142" i="1" s="1"/>
  <c r="C143" i="1" s="1"/>
  <c r="B142" i="1"/>
  <c r="A142" i="1" s="1"/>
  <c r="J163" i="1"/>
  <c r="I164" i="1"/>
  <c r="E143" i="1" l="1"/>
  <c r="D143" i="1"/>
  <c r="J164" i="1"/>
  <c r="I165" i="1"/>
  <c r="B143" i="1" l="1"/>
  <c r="A143" i="1" s="1"/>
  <c r="F143" i="1"/>
  <c r="H143" i="1" s="1"/>
  <c r="C144" i="1" s="1"/>
  <c r="J165" i="1"/>
  <c r="I166" i="1"/>
  <c r="E144" i="1" l="1"/>
  <c r="D144" i="1"/>
  <c r="J166" i="1"/>
  <c r="I167" i="1"/>
  <c r="F144" i="1" l="1"/>
  <c r="H144" i="1" s="1"/>
  <c r="C145" i="1" s="1"/>
  <c r="B144" i="1"/>
  <c r="A144" i="1" s="1"/>
  <c r="J167" i="1"/>
  <c r="I168" i="1"/>
  <c r="E145" i="1" l="1"/>
  <c r="D145" i="1"/>
  <c r="J168" i="1"/>
  <c r="I169" i="1"/>
  <c r="F145" i="1" l="1"/>
  <c r="H145" i="1" s="1"/>
  <c r="C146" i="1" s="1"/>
  <c r="B145" i="1"/>
  <c r="A145" i="1" s="1"/>
  <c r="J169" i="1"/>
  <c r="I170" i="1"/>
  <c r="D146" i="1" l="1"/>
  <c r="E146" i="1"/>
  <c r="J170" i="1"/>
  <c r="I171" i="1"/>
  <c r="F146" i="1" l="1"/>
  <c r="H146" i="1" s="1"/>
  <c r="C147" i="1" s="1"/>
  <c r="B146" i="1"/>
  <c r="A146" i="1" s="1"/>
  <c r="J171" i="1"/>
  <c r="I172" i="1"/>
  <c r="D147" i="1" l="1"/>
  <c r="E147" i="1"/>
  <c r="J172" i="1"/>
  <c r="I173" i="1"/>
  <c r="F147" i="1" l="1"/>
  <c r="H147" i="1" s="1"/>
  <c r="C148" i="1" s="1"/>
  <c r="E148" i="1" s="1"/>
  <c r="B147" i="1"/>
  <c r="A147" i="1" s="1"/>
  <c r="J173" i="1"/>
  <c r="I174" i="1"/>
  <c r="D148" i="1" l="1"/>
  <c r="F148" i="1" s="1"/>
  <c r="H148" i="1" s="1"/>
  <c r="C149" i="1" s="1"/>
  <c r="J174" i="1"/>
  <c r="I175" i="1"/>
  <c r="B148" i="1" l="1"/>
  <c r="A148" i="1" s="1"/>
  <c r="E149" i="1"/>
  <c r="D149" i="1"/>
  <c r="J175" i="1"/>
  <c r="I176" i="1"/>
  <c r="B149" i="1" l="1"/>
  <c r="A149" i="1" s="1"/>
  <c r="F149" i="1"/>
  <c r="H149" i="1" s="1"/>
  <c r="C150" i="1" s="1"/>
  <c r="J176" i="1"/>
  <c r="I177" i="1"/>
  <c r="E150" i="1" l="1"/>
  <c r="D150" i="1"/>
  <c r="J177" i="1"/>
  <c r="I178" i="1"/>
  <c r="B150" i="1" l="1"/>
  <c r="A150" i="1" s="1"/>
  <c r="F150" i="1"/>
  <c r="H150" i="1" s="1"/>
  <c r="C151" i="1" s="1"/>
  <c r="J178" i="1"/>
  <c r="I179" i="1"/>
  <c r="J179" i="1" s="1"/>
  <c r="E151" i="1" l="1"/>
  <c r="D151" i="1"/>
  <c r="F151" i="1" l="1"/>
  <c r="H151" i="1" s="1"/>
  <c r="C152" i="1" s="1"/>
  <c r="B151" i="1"/>
  <c r="A151" i="1" s="1"/>
  <c r="E152" i="1" l="1"/>
  <c r="D152" i="1"/>
  <c r="F152" i="1" l="1"/>
  <c r="H152" i="1" s="1"/>
  <c r="C153" i="1" s="1"/>
  <c r="B152" i="1"/>
  <c r="A152" i="1" s="1"/>
  <c r="E153" i="1" l="1"/>
  <c r="D153" i="1"/>
  <c r="F153" i="1" l="1"/>
  <c r="H153" i="1" s="1"/>
  <c r="C154" i="1" s="1"/>
  <c r="B153" i="1"/>
  <c r="A153" i="1" s="1"/>
  <c r="E154" i="1" l="1"/>
  <c r="D154" i="1"/>
  <c r="F154" i="1" l="1"/>
  <c r="H154" i="1" s="1"/>
  <c r="C155" i="1" s="1"/>
  <c r="B154" i="1"/>
  <c r="A154" i="1" s="1"/>
  <c r="E155" i="1" l="1"/>
  <c r="D155" i="1"/>
  <c r="F155" i="1" l="1"/>
  <c r="H155" i="1" s="1"/>
  <c r="C156" i="1" s="1"/>
  <c r="B155" i="1"/>
  <c r="A155" i="1" s="1"/>
  <c r="E156" i="1" l="1"/>
  <c r="D156" i="1"/>
  <c r="F156" i="1" l="1"/>
  <c r="H156" i="1" s="1"/>
  <c r="C157" i="1" s="1"/>
  <c r="B156" i="1"/>
  <c r="A156" i="1" s="1"/>
  <c r="E157" i="1" l="1"/>
  <c r="D157" i="1"/>
  <c r="F157" i="1" l="1"/>
  <c r="H157" i="1" s="1"/>
  <c r="C158" i="1" s="1"/>
  <c r="B157" i="1"/>
  <c r="A157" i="1" s="1"/>
  <c r="E158" i="1" l="1"/>
  <c r="D158" i="1"/>
  <c r="F158" i="1" l="1"/>
  <c r="H158" i="1" s="1"/>
  <c r="C159" i="1" s="1"/>
  <c r="B158" i="1"/>
  <c r="A158" i="1" s="1"/>
  <c r="E159" i="1" l="1"/>
  <c r="D159" i="1"/>
  <c r="F159" i="1" l="1"/>
  <c r="H159" i="1" s="1"/>
  <c r="C160" i="1" s="1"/>
  <c r="B159" i="1"/>
  <c r="A159" i="1" s="1"/>
  <c r="E160" i="1" l="1"/>
  <c r="D160" i="1"/>
  <c r="F160" i="1" l="1"/>
  <c r="H160" i="1" s="1"/>
  <c r="C161" i="1" s="1"/>
  <c r="B160" i="1"/>
  <c r="A160" i="1" s="1"/>
  <c r="E161" i="1" l="1"/>
  <c r="D161" i="1"/>
  <c r="F161" i="1" l="1"/>
  <c r="H161" i="1" s="1"/>
  <c r="C162" i="1" s="1"/>
  <c r="B161" i="1"/>
  <c r="A161" i="1" s="1"/>
  <c r="E162" i="1" l="1"/>
  <c r="D162" i="1"/>
  <c r="F162" i="1" l="1"/>
  <c r="H162" i="1" s="1"/>
  <c r="C163" i="1" s="1"/>
  <c r="B162" i="1"/>
  <c r="A162" i="1" s="1"/>
  <c r="E163" i="1" l="1"/>
  <c r="D163" i="1"/>
  <c r="F163" i="1" l="1"/>
  <c r="H163" i="1" s="1"/>
  <c r="C164" i="1" s="1"/>
  <c r="B163" i="1"/>
  <c r="A163" i="1" s="1"/>
  <c r="E164" i="1" l="1"/>
  <c r="D164" i="1"/>
  <c r="F164" i="1" l="1"/>
  <c r="H164" i="1" s="1"/>
  <c r="C165" i="1" s="1"/>
  <c r="B164" i="1"/>
  <c r="A164" i="1" s="1"/>
  <c r="E165" i="1" l="1"/>
  <c r="D165" i="1"/>
  <c r="F165" i="1" l="1"/>
  <c r="H165" i="1" s="1"/>
  <c r="C166" i="1" s="1"/>
  <c r="B165" i="1"/>
  <c r="A165" i="1" s="1"/>
  <c r="E166" i="1" l="1"/>
  <c r="D166" i="1"/>
  <c r="F166" i="1" l="1"/>
  <c r="H166" i="1" s="1"/>
  <c r="C167" i="1" s="1"/>
  <c r="B166" i="1"/>
  <c r="A166" i="1" s="1"/>
  <c r="E167" i="1" l="1"/>
  <c r="D167" i="1"/>
  <c r="F167" i="1" l="1"/>
  <c r="H167" i="1" s="1"/>
  <c r="C168" i="1" s="1"/>
  <c r="B167" i="1"/>
  <c r="A167" i="1" s="1"/>
  <c r="E168" i="1" l="1"/>
  <c r="D168" i="1"/>
  <c r="I180" i="1"/>
  <c r="F168" i="1" l="1"/>
  <c r="H168" i="1" s="1"/>
  <c r="C169" i="1" s="1"/>
  <c r="B168" i="1"/>
  <c r="A168" i="1" s="1"/>
  <c r="J180" i="1"/>
  <c r="I181" i="1"/>
  <c r="E169" i="1" l="1"/>
  <c r="D169" i="1"/>
  <c r="J181" i="1"/>
  <c r="I182" i="1"/>
  <c r="F169" i="1" l="1"/>
  <c r="H169" i="1" s="1"/>
  <c r="C170" i="1" s="1"/>
  <c r="B169" i="1"/>
  <c r="A169" i="1" s="1"/>
  <c r="J182" i="1"/>
  <c r="I183" i="1"/>
  <c r="E170" i="1" l="1"/>
  <c r="D170" i="1"/>
  <c r="J183" i="1"/>
  <c r="I184" i="1"/>
  <c r="F170" i="1" l="1"/>
  <c r="H170" i="1" s="1"/>
  <c r="C171" i="1" s="1"/>
  <c r="B170" i="1"/>
  <c r="A170" i="1" s="1"/>
  <c r="J184" i="1"/>
  <c r="I185" i="1"/>
  <c r="J185" i="1" s="1"/>
  <c r="E171" i="1" l="1"/>
  <c r="D171" i="1"/>
  <c r="F171" i="1" l="1"/>
  <c r="H171" i="1" s="1"/>
  <c r="C172" i="1" s="1"/>
  <c r="B171" i="1"/>
  <c r="A171" i="1" s="1"/>
  <c r="E172" i="1" l="1"/>
  <c r="D172" i="1"/>
  <c r="F172" i="1" l="1"/>
  <c r="H172" i="1" s="1"/>
  <c r="C173" i="1" s="1"/>
  <c r="B172" i="1"/>
  <c r="A172" i="1" s="1"/>
  <c r="E173" i="1" l="1"/>
  <c r="D173" i="1"/>
  <c r="F173" i="1" l="1"/>
  <c r="H173" i="1" s="1"/>
  <c r="C174" i="1" s="1"/>
  <c r="B173" i="1"/>
  <c r="A173" i="1" s="1"/>
  <c r="E174" i="1" l="1"/>
  <c r="D174" i="1"/>
  <c r="F174" i="1" l="1"/>
  <c r="H174" i="1" s="1"/>
  <c r="C175" i="1" s="1"/>
  <c r="B174" i="1"/>
  <c r="A174" i="1" s="1"/>
  <c r="I186" i="1"/>
  <c r="E175" i="1" l="1"/>
  <c r="D175" i="1"/>
  <c r="J186" i="1"/>
  <c r="I187" i="1"/>
  <c r="F175" i="1" l="1"/>
  <c r="H175" i="1" s="1"/>
  <c r="C176" i="1" s="1"/>
  <c r="B175" i="1"/>
  <c r="A175" i="1" s="1"/>
  <c r="J187" i="1"/>
  <c r="I188" i="1"/>
  <c r="E176" i="1" l="1"/>
  <c r="D176" i="1"/>
  <c r="J188" i="1"/>
  <c r="I189" i="1"/>
  <c r="F176" i="1" l="1"/>
  <c r="H176" i="1" s="1"/>
  <c r="C177" i="1" s="1"/>
  <c r="B176" i="1"/>
  <c r="A176" i="1" s="1"/>
  <c r="J189" i="1"/>
  <c r="I190" i="1"/>
  <c r="E177" i="1" l="1"/>
  <c r="D177" i="1"/>
  <c r="J190" i="1"/>
  <c r="I191" i="1"/>
  <c r="F177" i="1" l="1"/>
  <c r="H177" i="1" s="1"/>
  <c r="C178" i="1" s="1"/>
  <c r="B177" i="1"/>
  <c r="A177" i="1" s="1"/>
  <c r="J191" i="1"/>
  <c r="I192" i="1"/>
  <c r="E178" i="1" l="1"/>
  <c r="D178" i="1"/>
  <c r="J192" i="1"/>
  <c r="I193" i="1"/>
  <c r="F178" i="1" l="1"/>
  <c r="H178" i="1" s="1"/>
  <c r="C179" i="1" s="1"/>
  <c r="B178" i="1"/>
  <c r="A178" i="1" s="1"/>
  <c r="J193" i="1"/>
  <c r="I194" i="1"/>
  <c r="E179" i="1" l="1"/>
  <c r="D179" i="1"/>
  <c r="J194" i="1"/>
  <c r="I195" i="1"/>
  <c r="F179" i="1" l="1"/>
  <c r="H179" i="1" s="1"/>
  <c r="C180" i="1" s="1"/>
  <c r="B179" i="1"/>
  <c r="A179" i="1" s="1"/>
  <c r="J195" i="1"/>
  <c r="I196" i="1"/>
  <c r="D180" i="1" l="1"/>
  <c r="B180" i="1" s="1"/>
  <c r="A180" i="1" s="1"/>
  <c r="E180" i="1"/>
  <c r="J196" i="1"/>
  <c r="I197" i="1"/>
  <c r="F180" i="1" l="1"/>
  <c r="H180" i="1" s="1"/>
  <c r="C181" i="1" s="1"/>
  <c r="E181" i="1" s="1"/>
  <c r="J197" i="1"/>
  <c r="I198" i="1"/>
  <c r="D181" i="1" l="1"/>
  <c r="F181" i="1" s="1"/>
  <c r="H181" i="1" s="1"/>
  <c r="C182" i="1" s="1"/>
  <c r="J198" i="1"/>
  <c r="I199" i="1"/>
  <c r="B181" i="1" l="1"/>
  <c r="A181" i="1" s="1"/>
  <c r="E182" i="1"/>
  <c r="D182" i="1"/>
  <c r="J199" i="1"/>
  <c r="I200" i="1"/>
  <c r="F182" i="1" l="1"/>
  <c r="H182" i="1" s="1"/>
  <c r="C183" i="1" s="1"/>
  <c r="B182" i="1"/>
  <c r="A182" i="1" s="1"/>
  <c r="J200" i="1"/>
  <c r="I201" i="1"/>
  <c r="E183" i="1" l="1"/>
  <c r="D183" i="1"/>
  <c r="J201" i="1"/>
  <c r="I202" i="1"/>
  <c r="F183" i="1" l="1"/>
  <c r="H183" i="1" s="1"/>
  <c r="C184" i="1" s="1"/>
  <c r="B183" i="1"/>
  <c r="A183" i="1" s="1"/>
  <c r="J202" i="1"/>
  <c r="I203" i="1"/>
  <c r="E184" i="1" l="1"/>
  <c r="D184" i="1"/>
  <c r="J203" i="1"/>
  <c r="I204" i="1"/>
  <c r="F184" i="1" l="1"/>
  <c r="H184" i="1" s="1"/>
  <c r="C185" i="1" s="1"/>
  <c r="B184" i="1"/>
  <c r="A184" i="1" s="1"/>
  <c r="J204" i="1"/>
  <c r="I205" i="1"/>
  <c r="E185" i="1" l="1"/>
  <c r="D185" i="1"/>
  <c r="J205" i="1"/>
  <c r="I206" i="1"/>
  <c r="F185" i="1" l="1"/>
  <c r="H185" i="1" s="1"/>
  <c r="C186" i="1" s="1"/>
  <c r="B185" i="1"/>
  <c r="A185" i="1" s="1"/>
  <c r="J206" i="1"/>
  <c r="I207" i="1"/>
  <c r="E186" i="1" l="1"/>
  <c r="D186" i="1"/>
  <c r="J207" i="1"/>
  <c r="I208" i="1"/>
  <c r="B186" i="1" l="1"/>
  <c r="A186" i="1" s="1"/>
  <c r="F186" i="1"/>
  <c r="H186" i="1" s="1"/>
  <c r="C187" i="1" s="1"/>
  <c r="J208" i="1"/>
  <c r="I209" i="1"/>
  <c r="E187" i="1" l="1"/>
  <c r="D187" i="1"/>
  <c r="J209" i="1"/>
  <c r="I210" i="1"/>
  <c r="F187" i="1" l="1"/>
  <c r="H187" i="1" s="1"/>
  <c r="C188" i="1" s="1"/>
  <c r="B187" i="1"/>
  <c r="A187" i="1" s="1"/>
  <c r="J210" i="1"/>
  <c r="I211" i="1"/>
  <c r="E188" i="1" l="1"/>
  <c r="D188" i="1"/>
  <c r="J211" i="1"/>
  <c r="I212" i="1"/>
  <c r="F188" i="1" l="1"/>
  <c r="H188" i="1" s="1"/>
  <c r="C189" i="1" s="1"/>
  <c r="B188" i="1"/>
  <c r="A188" i="1" s="1"/>
  <c r="J212" i="1"/>
  <c r="I213" i="1"/>
  <c r="E189" i="1" l="1"/>
  <c r="D189" i="1"/>
  <c r="J213" i="1"/>
  <c r="I214" i="1"/>
  <c r="F189" i="1" l="1"/>
  <c r="H189" i="1" s="1"/>
  <c r="C190" i="1" s="1"/>
  <c r="B189" i="1"/>
  <c r="A189" i="1" s="1"/>
  <c r="J214" i="1"/>
  <c r="I215" i="1"/>
  <c r="E190" i="1" l="1"/>
  <c r="D190" i="1"/>
  <c r="J215" i="1"/>
  <c r="I216" i="1"/>
  <c r="J216" i="1" s="1"/>
  <c r="F190" i="1" l="1"/>
  <c r="H190" i="1" s="1"/>
  <c r="C191" i="1" s="1"/>
  <c r="B190" i="1"/>
  <c r="A190" i="1" s="1"/>
  <c r="E191" i="1" l="1"/>
  <c r="D191" i="1"/>
  <c r="F191" i="1" l="1"/>
  <c r="H191" i="1" s="1"/>
  <c r="C192" i="1" s="1"/>
  <c r="B191" i="1"/>
  <c r="A191" i="1" s="1"/>
  <c r="E192" i="1" l="1"/>
  <c r="D192" i="1"/>
  <c r="F192" i="1" l="1"/>
  <c r="H192" i="1" s="1"/>
  <c r="C193" i="1" s="1"/>
  <c r="B192" i="1"/>
  <c r="A192" i="1" s="1"/>
  <c r="E193" i="1" l="1"/>
  <c r="D193" i="1"/>
  <c r="F193" i="1" l="1"/>
  <c r="H193" i="1" s="1"/>
  <c r="C194" i="1" s="1"/>
  <c r="B193" i="1"/>
  <c r="A193" i="1" s="1"/>
  <c r="E194" i="1" l="1"/>
  <c r="D194" i="1"/>
  <c r="F194" i="1" l="1"/>
  <c r="H194" i="1" s="1"/>
  <c r="C195" i="1" s="1"/>
  <c r="B194" i="1"/>
  <c r="A194" i="1" s="1"/>
  <c r="E195" i="1" l="1"/>
  <c r="D195" i="1"/>
  <c r="F195" i="1" l="1"/>
  <c r="H195" i="1" s="1"/>
  <c r="C196" i="1" s="1"/>
  <c r="B195" i="1"/>
  <c r="A195" i="1" s="1"/>
  <c r="E196" i="1" l="1"/>
  <c r="D196" i="1"/>
  <c r="F196" i="1" l="1"/>
  <c r="H196" i="1" s="1"/>
  <c r="C197" i="1" s="1"/>
  <c r="B196" i="1"/>
  <c r="A196" i="1" s="1"/>
  <c r="D197" i="1" l="1"/>
  <c r="E197" i="1"/>
  <c r="F197" i="1" l="1"/>
  <c r="H197" i="1" s="1"/>
  <c r="C198" i="1" s="1"/>
  <c r="B197" i="1"/>
  <c r="A197" i="1" s="1"/>
  <c r="E198" i="1" l="1"/>
  <c r="D198" i="1"/>
  <c r="F198" i="1" l="1"/>
  <c r="H198" i="1" s="1"/>
  <c r="C199" i="1" s="1"/>
  <c r="B198" i="1"/>
  <c r="A198" i="1" s="1"/>
  <c r="E199" i="1" l="1"/>
  <c r="D199" i="1"/>
  <c r="F199" i="1" l="1"/>
  <c r="H199" i="1" s="1"/>
  <c r="C200" i="1" s="1"/>
  <c r="B199" i="1"/>
  <c r="A199" i="1" s="1"/>
  <c r="E200" i="1" l="1"/>
  <c r="D200" i="1"/>
  <c r="F200" i="1" l="1"/>
  <c r="H200" i="1" s="1"/>
  <c r="C201" i="1" s="1"/>
  <c r="B200" i="1"/>
  <c r="A200" i="1" s="1"/>
  <c r="E201" i="1" l="1"/>
  <c r="D201" i="1"/>
  <c r="F201" i="1" l="1"/>
  <c r="H201" i="1" s="1"/>
  <c r="C202" i="1" s="1"/>
  <c r="B201" i="1"/>
  <c r="A201" i="1" s="1"/>
  <c r="E202" i="1" l="1"/>
  <c r="D202" i="1"/>
  <c r="F202" i="1" l="1"/>
  <c r="H202" i="1" s="1"/>
  <c r="C203" i="1" s="1"/>
  <c r="B202" i="1"/>
  <c r="A202" i="1" s="1"/>
  <c r="E203" i="1" l="1"/>
  <c r="D203" i="1"/>
  <c r="F203" i="1" l="1"/>
  <c r="H203" i="1" s="1"/>
  <c r="C204" i="1" s="1"/>
  <c r="B203" i="1"/>
  <c r="A203" i="1" s="1"/>
  <c r="E204" i="1" l="1"/>
  <c r="D204" i="1"/>
  <c r="F204" i="1" l="1"/>
  <c r="H204" i="1" s="1"/>
  <c r="C205" i="1" s="1"/>
  <c r="B204" i="1"/>
  <c r="A204" i="1" s="1"/>
  <c r="E205" i="1" l="1"/>
  <c r="D205" i="1"/>
  <c r="F205" i="1" l="1"/>
  <c r="H205" i="1" s="1"/>
  <c r="C206" i="1" s="1"/>
  <c r="B205" i="1"/>
  <c r="A205" i="1" s="1"/>
  <c r="E206" i="1" l="1"/>
  <c r="D206" i="1"/>
  <c r="F206" i="1" l="1"/>
  <c r="H206" i="1" s="1"/>
  <c r="C207" i="1" s="1"/>
  <c r="B206" i="1"/>
  <c r="A206" i="1" s="1"/>
  <c r="I217" i="1"/>
  <c r="E207" i="1" l="1"/>
  <c r="D207" i="1"/>
  <c r="J217" i="1"/>
  <c r="I218" i="1"/>
  <c r="F207" i="1" l="1"/>
  <c r="H207" i="1" s="1"/>
  <c r="C208" i="1" s="1"/>
  <c r="B207" i="1"/>
  <c r="A207" i="1" s="1"/>
  <c r="J218" i="1"/>
  <c r="I219" i="1"/>
  <c r="E208" i="1" l="1"/>
  <c r="D208" i="1"/>
  <c r="J219" i="1"/>
  <c r="I220" i="1"/>
  <c r="F208" i="1" l="1"/>
  <c r="H208" i="1" s="1"/>
  <c r="C209" i="1" s="1"/>
  <c r="B208" i="1"/>
  <c r="A208" i="1" s="1"/>
  <c r="J220" i="1"/>
  <c r="I221" i="1"/>
  <c r="E209" i="1" l="1"/>
  <c r="D209" i="1"/>
  <c r="J221" i="1"/>
  <c r="I222" i="1"/>
  <c r="F209" i="1" l="1"/>
  <c r="H209" i="1" s="1"/>
  <c r="C210" i="1" s="1"/>
  <c r="B209" i="1"/>
  <c r="A209" i="1" s="1"/>
  <c r="J222" i="1"/>
  <c r="I223" i="1"/>
  <c r="E210" i="1" l="1"/>
  <c r="D210" i="1"/>
  <c r="J223" i="1"/>
  <c r="I224" i="1"/>
  <c r="F210" i="1" l="1"/>
  <c r="H210" i="1" s="1"/>
  <c r="C211" i="1" s="1"/>
  <c r="B210" i="1"/>
  <c r="A210" i="1" s="1"/>
  <c r="J224" i="1"/>
  <c r="I225" i="1"/>
  <c r="E211" i="1" l="1"/>
  <c r="D211" i="1"/>
  <c r="J225" i="1"/>
  <c r="I226" i="1"/>
  <c r="F211" i="1" l="1"/>
  <c r="H211" i="1" s="1"/>
  <c r="C212" i="1" s="1"/>
  <c r="B211" i="1"/>
  <c r="A211" i="1" s="1"/>
  <c r="J226" i="1"/>
  <c r="I227" i="1"/>
  <c r="E212" i="1" l="1"/>
  <c r="D212" i="1"/>
  <c r="J227" i="1"/>
  <c r="I228" i="1"/>
  <c r="F212" i="1" l="1"/>
  <c r="H212" i="1" s="1"/>
  <c r="C213" i="1" s="1"/>
  <c r="B212" i="1"/>
  <c r="A212" i="1" s="1"/>
  <c r="J228" i="1"/>
  <c r="I229" i="1"/>
  <c r="E213" i="1" l="1"/>
  <c r="D213" i="1"/>
  <c r="J229" i="1"/>
  <c r="I230" i="1"/>
  <c r="F213" i="1" l="1"/>
  <c r="H213" i="1" s="1"/>
  <c r="C214" i="1" s="1"/>
  <c r="B213" i="1"/>
  <c r="A213" i="1" s="1"/>
  <c r="J230" i="1"/>
  <c r="I231" i="1"/>
  <c r="E214" i="1" l="1"/>
  <c r="D214" i="1"/>
  <c r="J231" i="1"/>
  <c r="I232" i="1"/>
  <c r="F214" i="1" l="1"/>
  <c r="H214" i="1" s="1"/>
  <c r="C215" i="1" s="1"/>
  <c r="B214" i="1"/>
  <c r="A214" i="1" s="1"/>
  <c r="J232" i="1"/>
  <c r="I233" i="1"/>
  <c r="E215" i="1" l="1"/>
  <c r="D215" i="1"/>
  <c r="J233" i="1"/>
  <c r="I234" i="1"/>
  <c r="F215" i="1" l="1"/>
  <c r="H215" i="1" s="1"/>
  <c r="C216" i="1" s="1"/>
  <c r="B215" i="1"/>
  <c r="A215" i="1" s="1"/>
  <c r="J234" i="1"/>
  <c r="I235" i="1"/>
  <c r="E216" i="1" l="1"/>
  <c r="D216" i="1"/>
  <c r="J235" i="1"/>
  <c r="I236" i="1"/>
  <c r="K252" i="1"/>
  <c r="K253" i="1" s="1"/>
  <c r="F216" i="1" l="1"/>
  <c r="H216" i="1" s="1"/>
  <c r="C217" i="1" s="1"/>
  <c r="B216" i="1"/>
  <c r="A216" i="1" s="1"/>
  <c r="J236" i="1"/>
  <c r="I237" i="1"/>
  <c r="K254" i="1"/>
  <c r="D217" i="1" l="1"/>
  <c r="E217" i="1"/>
  <c r="J237" i="1"/>
  <c r="I238" i="1"/>
  <c r="K255" i="1"/>
  <c r="F217" i="1" l="1"/>
  <c r="H217" i="1" s="1"/>
  <c r="C218" i="1" s="1"/>
  <c r="B217" i="1"/>
  <c r="A217" i="1"/>
  <c r="J238" i="1"/>
  <c r="I239" i="1"/>
  <c r="K256" i="1"/>
  <c r="E218" i="1" l="1"/>
  <c r="D218" i="1"/>
  <c r="J239" i="1"/>
  <c r="I240" i="1"/>
  <c r="K257" i="1"/>
  <c r="B218" i="1" l="1"/>
  <c r="A218" i="1" s="1"/>
  <c r="F218" i="1"/>
  <c r="H218" i="1" s="1"/>
  <c r="C219" i="1" s="1"/>
  <c r="J240" i="1"/>
  <c r="I241" i="1"/>
  <c r="K258" i="1"/>
  <c r="E219" i="1" l="1"/>
  <c r="D219" i="1"/>
  <c r="J241" i="1"/>
  <c r="I242" i="1"/>
  <c r="K259" i="1"/>
  <c r="F219" i="1" l="1"/>
  <c r="H219" i="1" s="1"/>
  <c r="C220" i="1" s="1"/>
  <c r="B219" i="1"/>
  <c r="A219" i="1" s="1"/>
  <c r="J242" i="1"/>
  <c r="I243" i="1"/>
  <c r="K260" i="1"/>
  <c r="E220" i="1" l="1"/>
  <c r="D220" i="1"/>
  <c r="J243" i="1"/>
  <c r="I244" i="1"/>
  <c r="K261" i="1"/>
  <c r="F220" i="1" l="1"/>
  <c r="H220" i="1" s="1"/>
  <c r="C221" i="1" s="1"/>
  <c r="B220" i="1"/>
  <c r="A220" i="1" s="1"/>
  <c r="J244" i="1"/>
  <c r="I245" i="1"/>
  <c r="K262" i="1"/>
  <c r="E221" i="1" l="1"/>
  <c r="D221" i="1"/>
  <c r="J245" i="1"/>
  <c r="I246" i="1"/>
  <c r="J246" i="1" s="1"/>
  <c r="K263" i="1"/>
  <c r="B221" i="1" l="1"/>
  <c r="A221" i="1" s="1"/>
  <c r="F221" i="1"/>
  <c r="H221" i="1" s="1"/>
  <c r="C222" i="1" s="1"/>
  <c r="K264" i="1"/>
  <c r="E222" i="1" l="1"/>
  <c r="D222" i="1"/>
  <c r="K265" i="1"/>
  <c r="B222" i="1" l="1"/>
  <c r="F222" i="1"/>
  <c r="H222" i="1" s="1"/>
  <c r="C223" i="1" s="1"/>
  <c r="A222" i="1"/>
  <c r="K266" i="1"/>
  <c r="E223" i="1" l="1"/>
  <c r="D223" i="1"/>
  <c r="K267" i="1"/>
  <c r="F223" i="1" l="1"/>
  <c r="H223" i="1" s="1"/>
  <c r="C224" i="1" s="1"/>
  <c r="B223" i="1"/>
  <c r="A223" i="1" s="1"/>
  <c r="K268" i="1"/>
  <c r="E224" i="1" l="1"/>
  <c r="D224" i="1"/>
  <c r="K269" i="1"/>
  <c r="B224" i="1" l="1"/>
  <c r="A224" i="1" s="1"/>
  <c r="F224" i="1"/>
  <c r="H224" i="1" s="1"/>
  <c r="C225" i="1" s="1"/>
  <c r="K270" i="1"/>
  <c r="E225" i="1" l="1"/>
  <c r="D225" i="1"/>
  <c r="K271" i="1"/>
  <c r="B225" i="1" l="1"/>
  <c r="F225" i="1"/>
  <c r="H225" i="1" s="1"/>
  <c r="C226" i="1" s="1"/>
  <c r="A225" i="1"/>
  <c r="K272" i="1"/>
  <c r="E226" i="1" l="1"/>
  <c r="D226" i="1"/>
  <c r="K273" i="1"/>
  <c r="F226" i="1" l="1"/>
  <c r="H226" i="1" s="1"/>
  <c r="C227" i="1" s="1"/>
  <c r="B226" i="1"/>
  <c r="A226" i="1" s="1"/>
  <c r="K274" i="1"/>
  <c r="E227" i="1" l="1"/>
  <c r="D227" i="1"/>
  <c r="K275" i="1"/>
  <c r="F227" i="1" l="1"/>
  <c r="H227" i="1" s="1"/>
  <c r="C228" i="1" s="1"/>
  <c r="B227" i="1"/>
  <c r="A227" i="1" s="1"/>
  <c r="K276" i="1"/>
  <c r="E228" i="1" l="1"/>
  <c r="D228" i="1"/>
  <c r="K277" i="1"/>
  <c r="B228" i="1" l="1"/>
  <c r="F228" i="1"/>
  <c r="H228" i="1" s="1"/>
  <c r="C229" i="1" s="1"/>
  <c r="A228" i="1"/>
  <c r="K278" i="1"/>
  <c r="E229" i="1" l="1"/>
  <c r="D229" i="1"/>
  <c r="K279" i="1"/>
  <c r="F229" i="1" l="1"/>
  <c r="H229" i="1" s="1"/>
  <c r="C230" i="1" s="1"/>
  <c r="B229" i="1"/>
  <c r="A229" i="1" s="1"/>
  <c r="K280" i="1"/>
  <c r="E230" i="1" l="1"/>
  <c r="D230" i="1"/>
  <c r="K281" i="1"/>
  <c r="F230" i="1" l="1"/>
  <c r="H230" i="1" s="1"/>
  <c r="C231" i="1" s="1"/>
  <c r="B230" i="1"/>
  <c r="A230" i="1" s="1"/>
  <c r="K282" i="1"/>
  <c r="E231" i="1" l="1"/>
  <c r="D231" i="1"/>
  <c r="K283" i="1"/>
  <c r="F231" i="1" l="1"/>
  <c r="H231" i="1" s="1"/>
  <c r="C232" i="1" s="1"/>
  <c r="B231" i="1"/>
  <c r="A231" i="1" s="1"/>
  <c r="K284" i="1"/>
  <c r="E232" i="1" l="1"/>
  <c r="D232" i="1"/>
  <c r="K285" i="1"/>
  <c r="F232" i="1" l="1"/>
  <c r="H232" i="1" s="1"/>
  <c r="C233" i="1" s="1"/>
  <c r="B232" i="1"/>
  <c r="A232" i="1" s="1"/>
  <c r="K286" i="1"/>
  <c r="E233" i="1" l="1"/>
  <c r="D233" i="1"/>
  <c r="K287" i="1"/>
  <c r="F233" i="1" l="1"/>
  <c r="H233" i="1" s="1"/>
  <c r="C234" i="1" s="1"/>
  <c r="B233" i="1"/>
  <c r="A233" i="1" s="1"/>
  <c r="K288" i="1"/>
  <c r="E234" i="1" l="1"/>
  <c r="D234" i="1"/>
  <c r="K289" i="1"/>
  <c r="F234" i="1" l="1"/>
  <c r="H234" i="1" s="1"/>
  <c r="C235" i="1" s="1"/>
  <c r="B234" i="1"/>
  <c r="A234" i="1" s="1"/>
  <c r="K290" i="1"/>
  <c r="E235" i="1" l="1"/>
  <c r="D235" i="1"/>
  <c r="K291" i="1"/>
  <c r="F235" i="1" l="1"/>
  <c r="H235" i="1" s="1"/>
  <c r="C236" i="1" s="1"/>
  <c r="B235" i="1"/>
  <c r="A235" i="1" s="1"/>
  <c r="K292" i="1"/>
  <c r="E236" i="1" l="1"/>
  <c r="D236" i="1"/>
  <c r="K293" i="1"/>
  <c r="F236" i="1" l="1"/>
  <c r="H236" i="1" s="1"/>
  <c r="C237" i="1" s="1"/>
  <c r="B236" i="1"/>
  <c r="A236" i="1" s="1"/>
  <c r="K294" i="1"/>
  <c r="E237" i="1" l="1"/>
  <c r="D237" i="1"/>
  <c r="I247" i="1"/>
  <c r="K295" i="1"/>
  <c r="F237" i="1" l="1"/>
  <c r="H237" i="1" s="1"/>
  <c r="C238" i="1" s="1"/>
  <c r="B237" i="1"/>
  <c r="A237" i="1" s="1"/>
  <c r="J247" i="1"/>
  <c r="I248" i="1"/>
  <c r="K296" i="1"/>
  <c r="E238" i="1" l="1"/>
  <c r="D238" i="1"/>
  <c r="J248" i="1"/>
  <c r="I249" i="1"/>
  <c r="K297" i="1"/>
  <c r="B238" i="1" l="1"/>
  <c r="A238" i="1" s="1"/>
  <c r="F238" i="1"/>
  <c r="H238" i="1" s="1"/>
  <c r="C239" i="1" s="1"/>
  <c r="J249" i="1"/>
  <c r="I250" i="1"/>
  <c r="K298" i="1"/>
  <c r="E239" i="1" l="1"/>
  <c r="D239" i="1"/>
  <c r="J250" i="1"/>
  <c r="I251" i="1"/>
  <c r="K299" i="1"/>
  <c r="F239" i="1" l="1"/>
  <c r="H239" i="1" s="1"/>
  <c r="C240" i="1" s="1"/>
  <c r="B239" i="1"/>
  <c r="A239" i="1" s="1"/>
  <c r="J251" i="1"/>
  <c r="I252" i="1"/>
  <c r="K300" i="1"/>
  <c r="E240" i="1" l="1"/>
  <c r="D240" i="1"/>
  <c r="J252" i="1"/>
  <c r="I253" i="1"/>
  <c r="K301" i="1"/>
  <c r="F240" i="1" l="1"/>
  <c r="H240" i="1" s="1"/>
  <c r="C241" i="1" s="1"/>
  <c r="B240" i="1"/>
  <c r="A240" i="1" s="1"/>
  <c r="J253" i="1"/>
  <c r="I254" i="1"/>
  <c r="K302" i="1"/>
  <c r="E241" i="1" l="1"/>
  <c r="D241" i="1"/>
  <c r="J254" i="1"/>
  <c r="I255" i="1"/>
  <c r="K303" i="1"/>
  <c r="F241" i="1" l="1"/>
  <c r="H241" i="1" s="1"/>
  <c r="C242" i="1" s="1"/>
  <c r="B241" i="1"/>
  <c r="A241" i="1" s="1"/>
  <c r="J255" i="1"/>
  <c r="I256" i="1"/>
  <c r="K304" i="1"/>
  <c r="E242" i="1" l="1"/>
  <c r="D242" i="1"/>
  <c r="J256" i="1"/>
  <c r="I257" i="1"/>
  <c r="K305" i="1"/>
  <c r="F242" i="1" l="1"/>
  <c r="H242" i="1" s="1"/>
  <c r="C243" i="1" s="1"/>
  <c r="B242" i="1"/>
  <c r="A242" i="1" s="1"/>
  <c r="J257" i="1"/>
  <c r="I258" i="1"/>
  <c r="K306" i="1"/>
  <c r="E243" i="1" l="1"/>
  <c r="D243" i="1"/>
  <c r="J258" i="1"/>
  <c r="I259" i="1"/>
  <c r="K307" i="1"/>
  <c r="F243" i="1" l="1"/>
  <c r="H243" i="1" s="1"/>
  <c r="C244" i="1" s="1"/>
  <c r="B243" i="1"/>
  <c r="A243" i="1" s="1"/>
  <c r="J259" i="1"/>
  <c r="I260" i="1"/>
  <c r="K308" i="1"/>
  <c r="E244" i="1" l="1"/>
  <c r="D244" i="1"/>
  <c r="J260" i="1"/>
  <c r="I261" i="1"/>
  <c r="K309" i="1"/>
  <c r="F244" i="1" l="1"/>
  <c r="H244" i="1" s="1"/>
  <c r="C245" i="1" s="1"/>
  <c r="B244" i="1"/>
  <c r="A244" i="1" s="1"/>
  <c r="J261" i="1"/>
  <c r="I262" i="1"/>
  <c r="K310" i="1"/>
  <c r="E245" i="1" l="1"/>
  <c r="D245" i="1"/>
  <c r="J262" i="1"/>
  <c r="I263" i="1"/>
  <c r="K311" i="1"/>
  <c r="F245" i="1" l="1"/>
  <c r="H245" i="1" s="1"/>
  <c r="C246" i="1" s="1"/>
  <c r="B245" i="1"/>
  <c r="A245" i="1" s="1"/>
  <c r="J263" i="1"/>
  <c r="I264" i="1"/>
  <c r="K312" i="1"/>
  <c r="E246" i="1" l="1"/>
  <c r="D246" i="1"/>
  <c r="J264" i="1"/>
  <c r="I265" i="1"/>
  <c r="K313" i="1"/>
  <c r="F246" i="1" l="1"/>
  <c r="H246" i="1" s="1"/>
  <c r="C247" i="1" s="1"/>
  <c r="B246" i="1"/>
  <c r="A246" i="1" s="1"/>
  <c r="J265" i="1"/>
  <c r="I266" i="1"/>
  <c r="K314" i="1"/>
  <c r="D247" i="1" l="1"/>
  <c r="B247" i="1" s="1"/>
  <c r="A247" i="1" s="1"/>
  <c r="E247" i="1"/>
  <c r="J266" i="1"/>
  <c r="I267" i="1"/>
  <c r="K315" i="1"/>
  <c r="F247" i="1" l="1"/>
  <c r="H247" i="1" s="1"/>
  <c r="C248" i="1" s="1"/>
  <c r="E248" i="1" s="1"/>
  <c r="J267" i="1"/>
  <c r="I268" i="1"/>
  <c r="K316" i="1"/>
  <c r="D248" i="1" l="1"/>
  <c r="F248" i="1" s="1"/>
  <c r="H248" i="1" s="1"/>
  <c r="C249" i="1" s="1"/>
  <c r="J268" i="1"/>
  <c r="I269" i="1"/>
  <c r="K317" i="1"/>
  <c r="B248" i="1" l="1"/>
  <c r="A248" i="1" s="1"/>
  <c r="E249" i="1"/>
  <c r="D249" i="1"/>
  <c r="J269" i="1"/>
  <c r="I270" i="1"/>
  <c r="K318" i="1"/>
  <c r="F249" i="1" l="1"/>
  <c r="H249" i="1" s="1"/>
  <c r="C250" i="1" s="1"/>
  <c r="B249" i="1"/>
  <c r="A249" i="1" s="1"/>
  <c r="J270" i="1"/>
  <c r="I271" i="1"/>
  <c r="K319" i="1"/>
  <c r="E250" i="1" l="1"/>
  <c r="D250" i="1"/>
  <c r="J271" i="1"/>
  <c r="I272" i="1"/>
  <c r="K320" i="1"/>
  <c r="F250" i="1" l="1"/>
  <c r="H250" i="1" s="1"/>
  <c r="C251" i="1" s="1"/>
  <c r="B250" i="1"/>
  <c r="A250" i="1" s="1"/>
  <c r="J272" i="1"/>
  <c r="I273" i="1"/>
  <c r="K321" i="1"/>
  <c r="J273" i="1" l="1"/>
  <c r="I274" i="1"/>
  <c r="K322" i="1"/>
  <c r="J274" i="1" l="1"/>
  <c r="I275" i="1"/>
  <c r="K323" i="1"/>
  <c r="J275" i="1" l="1"/>
  <c r="I276" i="1"/>
  <c r="K324" i="1"/>
  <c r="J276" i="1" l="1"/>
  <c r="I277" i="1"/>
  <c r="K325" i="1"/>
  <c r="J277" i="1" l="1"/>
  <c r="I278" i="1"/>
  <c r="K326" i="1"/>
  <c r="J278" i="1" l="1"/>
  <c r="I279" i="1"/>
  <c r="K327" i="1"/>
  <c r="J279" i="1" l="1"/>
  <c r="I280" i="1"/>
  <c r="K328" i="1"/>
  <c r="J280" i="1" l="1"/>
  <c r="I281" i="1"/>
  <c r="K329" i="1"/>
  <c r="J281" i="1" l="1"/>
  <c r="I282" i="1"/>
  <c r="K330" i="1"/>
  <c r="J282" i="1" l="1"/>
  <c r="I283" i="1"/>
  <c r="K331" i="1"/>
  <c r="J283" i="1" l="1"/>
  <c r="I284" i="1"/>
  <c r="K332" i="1"/>
  <c r="J284" i="1" l="1"/>
  <c r="I285" i="1"/>
  <c r="K333" i="1"/>
  <c r="J285" i="1" l="1"/>
  <c r="I286" i="1"/>
  <c r="K334" i="1"/>
  <c r="J286" i="1" l="1"/>
  <c r="I287" i="1"/>
  <c r="K335" i="1"/>
  <c r="J287" i="1" l="1"/>
  <c r="I288" i="1"/>
  <c r="K336" i="1"/>
  <c r="J288" i="1" l="1"/>
  <c r="I289" i="1"/>
  <c r="K337" i="1"/>
  <c r="J289" i="1" l="1"/>
  <c r="I290" i="1"/>
  <c r="K338" i="1"/>
  <c r="J290" i="1" l="1"/>
  <c r="I291" i="1"/>
  <c r="K339" i="1"/>
  <c r="J291" i="1" l="1"/>
  <c r="I292" i="1"/>
  <c r="K340" i="1"/>
  <c r="J292" i="1" l="1"/>
  <c r="I293" i="1"/>
  <c r="K341" i="1"/>
  <c r="J293" i="1" l="1"/>
  <c r="I294" i="1"/>
  <c r="K342" i="1"/>
  <c r="J294" i="1" l="1"/>
  <c r="I295" i="1"/>
  <c r="K343" i="1"/>
  <c r="J295" i="1" l="1"/>
  <c r="I296" i="1"/>
  <c r="K344" i="1"/>
  <c r="J296" i="1" l="1"/>
  <c r="I297" i="1"/>
  <c r="K345" i="1"/>
  <c r="J297" i="1" l="1"/>
  <c r="I298" i="1"/>
  <c r="K346" i="1"/>
  <c r="J298" i="1" l="1"/>
  <c r="I299" i="1"/>
  <c r="K347" i="1"/>
  <c r="J299" i="1" l="1"/>
  <c r="I300" i="1"/>
  <c r="K348" i="1"/>
  <c r="J300" i="1" l="1"/>
  <c r="I301" i="1"/>
  <c r="K349" i="1"/>
  <c r="J301" i="1" l="1"/>
  <c r="I302" i="1"/>
  <c r="K350" i="1"/>
  <c r="J302" i="1" l="1"/>
  <c r="I303" i="1"/>
  <c r="K351" i="1"/>
  <c r="J303" i="1" l="1"/>
  <c r="I304" i="1"/>
  <c r="K352" i="1"/>
  <c r="J304" i="1" l="1"/>
  <c r="I305" i="1"/>
  <c r="K353" i="1"/>
  <c r="J305" i="1" l="1"/>
  <c r="I306" i="1"/>
  <c r="K354" i="1"/>
  <c r="J306" i="1" l="1"/>
  <c r="I307" i="1"/>
  <c r="K355" i="1"/>
  <c r="J307" i="1" l="1"/>
  <c r="I308" i="1"/>
  <c r="K356" i="1"/>
  <c r="J308" i="1" l="1"/>
  <c r="I309" i="1"/>
  <c r="K357" i="1"/>
  <c r="J309" i="1" l="1"/>
  <c r="I310" i="1"/>
  <c r="K358" i="1"/>
  <c r="J310" i="1" l="1"/>
  <c r="I311" i="1"/>
  <c r="K359" i="1"/>
  <c r="J311" i="1" l="1"/>
  <c r="I312" i="1"/>
  <c r="K360" i="1"/>
  <c r="J312" i="1" l="1"/>
  <c r="I313" i="1"/>
  <c r="K361" i="1"/>
  <c r="J313" i="1" l="1"/>
  <c r="I314" i="1"/>
  <c r="K362" i="1"/>
  <c r="J314" i="1" l="1"/>
  <c r="I315" i="1"/>
  <c r="K363" i="1"/>
  <c r="J315" i="1" l="1"/>
  <c r="I316" i="1"/>
  <c r="K364" i="1"/>
  <c r="J316" i="1" l="1"/>
  <c r="I317" i="1"/>
  <c r="K365" i="1"/>
  <c r="J317" i="1" l="1"/>
  <c r="I318" i="1"/>
  <c r="K366" i="1"/>
  <c r="J318" i="1" l="1"/>
  <c r="I319" i="1"/>
  <c r="K367" i="1"/>
  <c r="J319" i="1" l="1"/>
  <c r="I320" i="1"/>
  <c r="K368" i="1"/>
  <c r="J320" i="1" l="1"/>
  <c r="I321" i="1"/>
  <c r="K369" i="1"/>
  <c r="J321" i="1" l="1"/>
  <c r="I322" i="1"/>
  <c r="K370" i="1"/>
  <c r="J322" i="1" l="1"/>
  <c r="I323" i="1"/>
  <c r="K371" i="1"/>
  <c r="J323" i="1" l="1"/>
  <c r="I324" i="1"/>
  <c r="K372" i="1"/>
  <c r="J324" i="1" l="1"/>
  <c r="I325" i="1"/>
  <c r="K373" i="1"/>
  <c r="J325" i="1" l="1"/>
  <c r="I326" i="1"/>
  <c r="K374" i="1"/>
  <c r="J326" i="1" l="1"/>
  <c r="I327" i="1"/>
  <c r="K375" i="1"/>
  <c r="J327" i="1" l="1"/>
  <c r="I328" i="1"/>
  <c r="K376" i="1"/>
  <c r="J328" i="1" l="1"/>
  <c r="I329" i="1"/>
  <c r="K377" i="1"/>
  <c r="J329" i="1" l="1"/>
  <c r="I330" i="1"/>
  <c r="K378" i="1"/>
  <c r="J330" i="1" l="1"/>
  <c r="I331" i="1"/>
  <c r="K379" i="1"/>
  <c r="J331" i="1" l="1"/>
  <c r="I332" i="1"/>
  <c r="K380" i="1"/>
  <c r="J332" i="1" l="1"/>
  <c r="I333" i="1"/>
  <c r="K381" i="1"/>
  <c r="J333" i="1" l="1"/>
  <c r="I334" i="1"/>
  <c r="K382" i="1"/>
  <c r="J334" i="1" l="1"/>
  <c r="I335" i="1"/>
  <c r="K383" i="1"/>
  <c r="J335" i="1" l="1"/>
  <c r="I336" i="1"/>
  <c r="K384" i="1"/>
  <c r="J336" i="1" l="1"/>
  <c r="I337" i="1"/>
  <c r="K385" i="1"/>
  <c r="J337" i="1" l="1"/>
  <c r="I338" i="1"/>
  <c r="K386" i="1"/>
  <c r="J338" i="1" l="1"/>
  <c r="I339" i="1"/>
  <c r="K387" i="1"/>
  <c r="J339" i="1" l="1"/>
  <c r="I340" i="1"/>
  <c r="K388" i="1"/>
  <c r="J340" i="1" l="1"/>
  <c r="I341" i="1"/>
  <c r="K389" i="1"/>
  <c r="J341" i="1" l="1"/>
  <c r="I342" i="1"/>
  <c r="K390" i="1"/>
  <c r="J342" i="1" l="1"/>
  <c r="I343" i="1"/>
  <c r="K391" i="1"/>
  <c r="J343" i="1" l="1"/>
  <c r="I344" i="1"/>
  <c r="K392" i="1"/>
  <c r="J344" i="1" l="1"/>
  <c r="I345" i="1"/>
  <c r="K393" i="1"/>
  <c r="J345" i="1" l="1"/>
  <c r="I346" i="1"/>
  <c r="K394" i="1"/>
  <c r="J346" i="1" l="1"/>
  <c r="I347" i="1"/>
  <c r="K395" i="1"/>
  <c r="J347" i="1" l="1"/>
  <c r="I348" i="1"/>
  <c r="K396" i="1"/>
  <c r="J348" i="1" l="1"/>
  <c r="I349" i="1"/>
  <c r="K397" i="1"/>
  <c r="J349" i="1" l="1"/>
  <c r="I350" i="1"/>
  <c r="K398" i="1"/>
  <c r="J350" i="1" l="1"/>
  <c r="I351" i="1"/>
  <c r="K399" i="1"/>
  <c r="J351" i="1" l="1"/>
  <c r="I352" i="1"/>
  <c r="K400" i="1"/>
  <c r="J352" i="1" l="1"/>
  <c r="I353" i="1"/>
  <c r="K401" i="1"/>
  <c r="J353" i="1" l="1"/>
  <c r="I354" i="1"/>
  <c r="K402" i="1"/>
  <c r="J354" i="1" l="1"/>
  <c r="I355" i="1"/>
  <c r="K403" i="1"/>
  <c r="J355" i="1" l="1"/>
  <c r="I356" i="1"/>
  <c r="K404" i="1"/>
  <c r="J356" i="1" l="1"/>
  <c r="I357" i="1"/>
  <c r="K405" i="1"/>
  <c r="J357" i="1" l="1"/>
  <c r="I358" i="1"/>
  <c r="K406" i="1"/>
  <c r="J358" i="1" l="1"/>
  <c r="I359" i="1"/>
  <c r="K407" i="1"/>
  <c r="J359" i="1" l="1"/>
  <c r="I360" i="1"/>
  <c r="K408" i="1"/>
  <c r="J360" i="1" l="1"/>
  <c r="I361" i="1"/>
  <c r="K409" i="1"/>
  <c r="J361" i="1" l="1"/>
  <c r="I362" i="1"/>
  <c r="K410" i="1"/>
  <c r="J362" i="1" l="1"/>
  <c r="I363" i="1"/>
  <c r="K411" i="1"/>
  <c r="J363" i="1" l="1"/>
  <c r="I364" i="1"/>
  <c r="K412" i="1"/>
  <c r="J364" i="1" l="1"/>
  <c r="I365" i="1"/>
  <c r="K413" i="1"/>
  <c r="J365" i="1" l="1"/>
  <c r="I366" i="1"/>
  <c r="K414" i="1"/>
  <c r="J366" i="1" l="1"/>
  <c r="I367" i="1"/>
  <c r="K415" i="1"/>
  <c r="J367" i="1" l="1"/>
  <c r="I368" i="1"/>
  <c r="K416" i="1"/>
  <c r="J368" i="1" l="1"/>
  <c r="I369" i="1"/>
  <c r="K417" i="1"/>
  <c r="J369" i="1" l="1"/>
  <c r="I370" i="1"/>
  <c r="K418" i="1"/>
  <c r="J370" i="1" l="1"/>
  <c r="I371" i="1"/>
  <c r="K419" i="1"/>
  <c r="J371" i="1" l="1"/>
  <c r="I372" i="1"/>
  <c r="K420" i="1"/>
  <c r="J372" i="1" l="1"/>
  <c r="I373" i="1"/>
  <c r="K421" i="1"/>
  <c r="J373" i="1" l="1"/>
  <c r="I374" i="1"/>
  <c r="K422" i="1"/>
  <c r="J374" i="1" l="1"/>
  <c r="I375" i="1"/>
  <c r="K423" i="1"/>
  <c r="J375" i="1" l="1"/>
  <c r="I376" i="1"/>
  <c r="K424" i="1"/>
  <c r="J376" i="1" l="1"/>
  <c r="I377" i="1"/>
  <c r="K425" i="1"/>
  <c r="J377" i="1" l="1"/>
  <c r="I378" i="1"/>
  <c r="K426" i="1"/>
  <c r="J378" i="1" l="1"/>
  <c r="I379" i="1"/>
  <c r="K427" i="1"/>
  <c r="J379" i="1" l="1"/>
  <c r="I380" i="1"/>
  <c r="K428" i="1"/>
  <c r="J380" i="1" l="1"/>
  <c r="I381" i="1"/>
  <c r="K429" i="1"/>
  <c r="J381" i="1" l="1"/>
  <c r="I382" i="1"/>
  <c r="K430" i="1"/>
  <c r="J382" i="1" l="1"/>
  <c r="I383" i="1"/>
  <c r="K431" i="1"/>
  <c r="J383" i="1" l="1"/>
  <c r="I384" i="1"/>
  <c r="K432" i="1"/>
  <c r="J384" i="1" l="1"/>
  <c r="I385" i="1"/>
  <c r="K433" i="1"/>
  <c r="J385" i="1" l="1"/>
  <c r="I386" i="1"/>
  <c r="K434" i="1"/>
  <c r="J386" i="1" l="1"/>
  <c r="I387" i="1"/>
  <c r="K435" i="1"/>
  <c r="J387" i="1" l="1"/>
  <c r="I388" i="1"/>
  <c r="K436" i="1"/>
  <c r="J388" i="1" l="1"/>
  <c r="I389" i="1"/>
  <c r="K437" i="1"/>
  <c r="J389" i="1" l="1"/>
  <c r="I390" i="1"/>
  <c r="K438" i="1"/>
  <c r="J390" i="1" l="1"/>
  <c r="I391" i="1"/>
  <c r="K439" i="1"/>
  <c r="J391" i="1" l="1"/>
  <c r="I392" i="1"/>
  <c r="K440" i="1"/>
  <c r="J392" i="1" l="1"/>
  <c r="I393" i="1"/>
  <c r="K441" i="1"/>
  <c r="J393" i="1" l="1"/>
  <c r="I394" i="1"/>
  <c r="K442" i="1"/>
  <c r="J394" i="1" l="1"/>
  <c r="I395" i="1"/>
  <c r="K443" i="1"/>
  <c r="J395" i="1" l="1"/>
  <c r="I396" i="1"/>
  <c r="K444" i="1"/>
  <c r="J396" i="1" l="1"/>
  <c r="I397" i="1"/>
  <c r="K445" i="1"/>
  <c r="J397" i="1" l="1"/>
  <c r="I398" i="1"/>
  <c r="K446" i="1"/>
  <c r="J398" i="1" l="1"/>
  <c r="I399" i="1"/>
  <c r="K447" i="1"/>
  <c r="J399" i="1" l="1"/>
  <c r="I400" i="1"/>
  <c r="K448" i="1"/>
  <c r="J400" i="1" l="1"/>
  <c r="I401" i="1"/>
  <c r="K449" i="1"/>
  <c r="J401" i="1" l="1"/>
  <c r="I402" i="1"/>
  <c r="K450" i="1"/>
  <c r="J402" i="1" l="1"/>
  <c r="I403" i="1"/>
  <c r="K451" i="1"/>
  <c r="J403" i="1" l="1"/>
  <c r="I404" i="1"/>
  <c r="K452" i="1"/>
  <c r="J404" i="1" l="1"/>
  <c r="I405" i="1"/>
  <c r="K453" i="1"/>
  <c r="J405" i="1" l="1"/>
  <c r="I406" i="1"/>
  <c r="K454" i="1"/>
  <c r="J406" i="1" l="1"/>
  <c r="I407" i="1"/>
  <c r="K455" i="1"/>
  <c r="J407" i="1" l="1"/>
  <c r="I408" i="1"/>
  <c r="K456" i="1"/>
  <c r="J408" i="1" l="1"/>
  <c r="I409" i="1"/>
  <c r="K457" i="1"/>
  <c r="J409" i="1" l="1"/>
  <c r="I410" i="1"/>
  <c r="K458" i="1"/>
  <c r="J410" i="1" l="1"/>
  <c r="I411" i="1"/>
  <c r="K459" i="1"/>
  <c r="J411" i="1" l="1"/>
  <c r="I412" i="1"/>
  <c r="K460" i="1"/>
  <c r="J412" i="1" l="1"/>
  <c r="I413" i="1"/>
  <c r="K461" i="1"/>
  <c r="J413" i="1" l="1"/>
  <c r="I414" i="1"/>
  <c r="K462" i="1"/>
  <c r="J414" i="1" l="1"/>
  <c r="I415" i="1"/>
  <c r="K463" i="1"/>
  <c r="J415" i="1" l="1"/>
  <c r="I416" i="1"/>
  <c r="K464" i="1"/>
  <c r="J416" i="1" l="1"/>
  <c r="I417" i="1"/>
  <c r="K465" i="1"/>
  <c r="J417" i="1" l="1"/>
  <c r="I418" i="1"/>
  <c r="K466" i="1"/>
  <c r="J418" i="1" l="1"/>
  <c r="I419" i="1"/>
  <c r="K467" i="1"/>
  <c r="J419" i="1" l="1"/>
  <c r="I420" i="1"/>
  <c r="K468" i="1"/>
  <c r="J420" i="1" l="1"/>
  <c r="I421" i="1"/>
  <c r="K469" i="1"/>
  <c r="J421" i="1" l="1"/>
  <c r="I422" i="1"/>
  <c r="K470" i="1"/>
  <c r="J422" i="1" l="1"/>
  <c r="I423" i="1"/>
  <c r="K471" i="1"/>
  <c r="J423" i="1" l="1"/>
  <c r="I424" i="1"/>
  <c r="K472" i="1"/>
  <c r="J424" i="1" l="1"/>
  <c r="I425" i="1"/>
  <c r="K473" i="1"/>
  <c r="J425" i="1" l="1"/>
  <c r="I426" i="1"/>
  <c r="K474" i="1"/>
  <c r="J426" i="1" l="1"/>
  <c r="I427" i="1"/>
  <c r="K475" i="1"/>
  <c r="J427" i="1" l="1"/>
  <c r="I428" i="1"/>
  <c r="K476" i="1"/>
  <c r="J428" i="1" l="1"/>
  <c r="I429" i="1"/>
  <c r="K477" i="1"/>
  <c r="J429" i="1" l="1"/>
  <c r="I430" i="1"/>
  <c r="K478" i="1"/>
  <c r="J430" i="1" l="1"/>
  <c r="I431" i="1"/>
  <c r="K479" i="1"/>
  <c r="J431" i="1" l="1"/>
  <c r="I432" i="1"/>
  <c r="K480" i="1"/>
  <c r="J432" i="1" l="1"/>
  <c r="I433" i="1"/>
  <c r="K481" i="1"/>
  <c r="J433" i="1" l="1"/>
  <c r="I434" i="1"/>
  <c r="K482" i="1"/>
  <c r="J434" i="1" l="1"/>
  <c r="I435" i="1"/>
  <c r="K483" i="1"/>
  <c r="J435" i="1" l="1"/>
  <c r="I436" i="1"/>
  <c r="K484" i="1"/>
  <c r="J436" i="1" l="1"/>
  <c r="I437" i="1"/>
  <c r="K485" i="1"/>
  <c r="J437" i="1" l="1"/>
  <c r="I438" i="1"/>
  <c r="K486" i="1"/>
  <c r="J438" i="1" l="1"/>
  <c r="I439" i="1"/>
  <c r="K487" i="1"/>
  <c r="J439" i="1" l="1"/>
  <c r="I440" i="1"/>
  <c r="K488" i="1"/>
  <c r="J440" i="1" l="1"/>
  <c r="I441" i="1"/>
  <c r="K489" i="1"/>
  <c r="J441" i="1" l="1"/>
  <c r="I442" i="1"/>
  <c r="K490" i="1"/>
  <c r="E251" i="1"/>
  <c r="D251" i="1"/>
  <c r="A251" i="1" s="1"/>
  <c r="J442" i="1" l="1"/>
  <c r="I443" i="1"/>
  <c r="F251" i="1"/>
  <c r="H251" i="1" s="1"/>
  <c r="C252" i="1" s="1"/>
  <c r="B251" i="1"/>
  <c r="J443" i="1" l="1"/>
  <c r="I444" i="1"/>
  <c r="E252" i="1"/>
  <c r="D252" i="1"/>
  <c r="A252" i="1" s="1"/>
  <c r="J444" i="1" l="1"/>
  <c r="I445" i="1"/>
  <c r="B252" i="1"/>
  <c r="F252" i="1"/>
  <c r="H252" i="1" s="1"/>
  <c r="C253" i="1" s="1"/>
  <c r="J445" i="1" l="1"/>
  <c r="I446" i="1"/>
  <c r="D253" i="1"/>
  <c r="A253" i="1" s="1"/>
  <c r="E253" i="1"/>
  <c r="J446" i="1" l="1"/>
  <c r="I447" i="1"/>
  <c r="B253" i="1"/>
  <c r="F253" i="1"/>
  <c r="H253" i="1" s="1"/>
  <c r="C254" i="1" s="1"/>
  <c r="J447" i="1" l="1"/>
  <c r="I448" i="1"/>
  <c r="E254" i="1"/>
  <c r="D254" i="1"/>
  <c r="A254" i="1" s="1"/>
  <c r="J448" i="1" l="1"/>
  <c r="I449" i="1"/>
  <c r="B254" i="1"/>
  <c r="F254" i="1"/>
  <c r="H254" i="1" s="1"/>
  <c r="C255" i="1" s="1"/>
  <c r="J449" i="1" l="1"/>
  <c r="I450" i="1"/>
  <c r="E255" i="1"/>
  <c r="D255" i="1"/>
  <c r="A255" i="1" s="1"/>
  <c r="J450" i="1" l="1"/>
  <c r="I451" i="1"/>
  <c r="B255" i="1"/>
  <c r="F255" i="1"/>
  <c r="H255" i="1" s="1"/>
  <c r="C256" i="1" s="1"/>
  <c r="J451" i="1" l="1"/>
  <c r="I452" i="1"/>
  <c r="E256" i="1"/>
  <c r="D256" i="1"/>
  <c r="A256" i="1" s="1"/>
  <c r="J452" i="1" l="1"/>
  <c r="I453" i="1"/>
  <c r="B256" i="1"/>
  <c r="F256" i="1"/>
  <c r="H256" i="1" s="1"/>
  <c r="C257" i="1" s="1"/>
  <c r="J453" i="1" l="1"/>
  <c r="I454" i="1"/>
  <c r="E257" i="1"/>
  <c r="D257" i="1"/>
  <c r="A257" i="1" s="1"/>
  <c r="J454" i="1" l="1"/>
  <c r="I455" i="1"/>
  <c r="B257" i="1"/>
  <c r="F257" i="1"/>
  <c r="H257" i="1" s="1"/>
  <c r="C258" i="1" s="1"/>
  <c r="J455" i="1" l="1"/>
  <c r="I456" i="1"/>
  <c r="E258" i="1"/>
  <c r="D258" i="1"/>
  <c r="A258" i="1" s="1"/>
  <c r="J456" i="1" l="1"/>
  <c r="I457" i="1"/>
  <c r="B258" i="1"/>
  <c r="F258" i="1"/>
  <c r="H258" i="1" s="1"/>
  <c r="C259" i="1" s="1"/>
  <c r="J457" i="1" l="1"/>
  <c r="I458" i="1"/>
  <c r="D259" i="1"/>
  <c r="A259" i="1" s="1"/>
  <c r="E259" i="1"/>
  <c r="J458" i="1" l="1"/>
  <c r="I459" i="1"/>
  <c r="B259" i="1"/>
  <c r="F259" i="1"/>
  <c r="H259" i="1" s="1"/>
  <c r="C260" i="1" s="1"/>
  <c r="J459" i="1" l="1"/>
  <c r="I460" i="1"/>
  <c r="E260" i="1"/>
  <c r="D260" i="1"/>
  <c r="A260" i="1" s="1"/>
  <c r="J460" i="1" l="1"/>
  <c r="I461" i="1"/>
  <c r="B260" i="1"/>
  <c r="F260" i="1"/>
  <c r="H260" i="1" s="1"/>
  <c r="C261" i="1" s="1"/>
  <c r="J461" i="1" l="1"/>
  <c r="I462" i="1"/>
  <c r="E261" i="1"/>
  <c r="D261" i="1"/>
  <c r="A261" i="1" s="1"/>
  <c r="J462" i="1" l="1"/>
  <c r="I463" i="1"/>
  <c r="B261" i="1"/>
  <c r="F261" i="1"/>
  <c r="H261" i="1" s="1"/>
  <c r="C262" i="1" s="1"/>
  <c r="J463" i="1" l="1"/>
  <c r="I464" i="1"/>
  <c r="E262" i="1"/>
  <c r="D262" i="1"/>
  <c r="A262" i="1" s="1"/>
  <c r="J464" i="1" l="1"/>
  <c r="I465" i="1"/>
  <c r="F262" i="1"/>
  <c r="H262" i="1" s="1"/>
  <c r="C263" i="1" s="1"/>
  <c r="B262" i="1"/>
  <c r="J465" i="1" l="1"/>
  <c r="I466" i="1"/>
  <c r="E263" i="1"/>
  <c r="D263" i="1"/>
  <c r="A263" i="1" s="1"/>
  <c r="J466" i="1" l="1"/>
  <c r="I467" i="1"/>
  <c r="B263" i="1"/>
  <c r="F263" i="1"/>
  <c r="H263" i="1" s="1"/>
  <c r="C264" i="1" s="1"/>
  <c r="J467" i="1" l="1"/>
  <c r="I468" i="1"/>
  <c r="E264" i="1"/>
  <c r="D264" i="1"/>
  <c r="A264" i="1" s="1"/>
  <c r="J468" i="1" l="1"/>
  <c r="I469" i="1"/>
  <c r="B264" i="1"/>
  <c r="F264" i="1"/>
  <c r="H264" i="1" s="1"/>
  <c r="C265" i="1" s="1"/>
  <c r="J469" i="1" l="1"/>
  <c r="I470" i="1"/>
  <c r="D265" i="1"/>
  <c r="A265" i="1" s="1"/>
  <c r="E265" i="1"/>
  <c r="J470" i="1" l="1"/>
  <c r="I471" i="1"/>
  <c r="B265" i="1"/>
  <c r="F265" i="1"/>
  <c r="H265" i="1" s="1"/>
  <c r="C266" i="1" s="1"/>
  <c r="J471" i="1" l="1"/>
  <c r="I472" i="1"/>
  <c r="E266" i="1"/>
  <c r="D266" i="1"/>
  <c r="A266" i="1" s="1"/>
  <c r="J472" i="1" l="1"/>
  <c r="I473" i="1"/>
  <c r="B266" i="1"/>
  <c r="F266" i="1"/>
  <c r="H266" i="1" s="1"/>
  <c r="C267" i="1" s="1"/>
  <c r="J473" i="1" l="1"/>
  <c r="I474" i="1"/>
  <c r="E267" i="1"/>
  <c r="D267" i="1"/>
  <c r="A267" i="1" s="1"/>
  <c r="J474" i="1" l="1"/>
  <c r="I475" i="1"/>
  <c r="B267" i="1"/>
  <c r="F267" i="1"/>
  <c r="H267" i="1" s="1"/>
  <c r="C268" i="1" s="1"/>
  <c r="J475" i="1" l="1"/>
  <c r="I476" i="1"/>
  <c r="E268" i="1"/>
  <c r="D268" i="1"/>
  <c r="A268" i="1" s="1"/>
  <c r="J476" i="1" l="1"/>
  <c r="I477" i="1"/>
  <c r="B268" i="1"/>
  <c r="F268" i="1"/>
  <c r="H268" i="1" s="1"/>
  <c r="C269" i="1" s="1"/>
  <c r="J477" i="1" l="1"/>
  <c r="I478" i="1"/>
  <c r="E269" i="1"/>
  <c r="D269" i="1"/>
  <c r="A269" i="1" s="1"/>
  <c r="J478" i="1" l="1"/>
  <c r="I479" i="1"/>
  <c r="B269" i="1"/>
  <c r="F269" i="1"/>
  <c r="H269" i="1" s="1"/>
  <c r="C270" i="1" s="1"/>
  <c r="J479" i="1" l="1"/>
  <c r="I480" i="1"/>
  <c r="E270" i="1"/>
  <c r="D270" i="1"/>
  <c r="A270" i="1" s="1"/>
  <c r="J480" i="1" l="1"/>
  <c r="I481" i="1"/>
  <c r="B270" i="1"/>
  <c r="F270" i="1"/>
  <c r="H270" i="1" s="1"/>
  <c r="C271" i="1" s="1"/>
  <c r="J481" i="1" l="1"/>
  <c r="I482" i="1"/>
  <c r="D271" i="1"/>
  <c r="A271" i="1" s="1"/>
  <c r="E271" i="1"/>
  <c r="J482" i="1" l="1"/>
  <c r="I483" i="1"/>
  <c r="B271" i="1"/>
  <c r="F271" i="1"/>
  <c r="H271" i="1" s="1"/>
  <c r="C272" i="1" s="1"/>
  <c r="J483" i="1" l="1"/>
  <c r="I484" i="1"/>
  <c r="E272" i="1"/>
  <c r="D272" i="1"/>
  <c r="A272" i="1" s="1"/>
  <c r="J484" i="1" l="1"/>
  <c r="I485" i="1"/>
  <c r="B272" i="1"/>
  <c r="F272" i="1"/>
  <c r="H272" i="1" s="1"/>
  <c r="C273" i="1" s="1"/>
  <c r="J485" i="1" l="1"/>
  <c r="I486" i="1"/>
  <c r="E273" i="1"/>
  <c r="D273" i="1"/>
  <c r="A273" i="1" s="1"/>
  <c r="J486" i="1" l="1"/>
  <c r="I487" i="1"/>
  <c r="B273" i="1"/>
  <c r="F273" i="1"/>
  <c r="H273" i="1" s="1"/>
  <c r="C274" i="1" s="1"/>
  <c r="J487" i="1" l="1"/>
  <c r="I488" i="1"/>
  <c r="E274" i="1"/>
  <c r="D274" i="1"/>
  <c r="A274" i="1" s="1"/>
  <c r="J488" i="1" l="1"/>
  <c r="I489" i="1"/>
  <c r="F274" i="1"/>
  <c r="H274" i="1" s="1"/>
  <c r="C275" i="1" s="1"/>
  <c r="B274" i="1"/>
  <c r="J489" i="1" l="1"/>
  <c r="I490" i="1"/>
  <c r="J490" i="1" s="1"/>
  <c r="E275" i="1"/>
  <c r="D275" i="1"/>
  <c r="A275" i="1" s="1"/>
  <c r="B275" i="1" l="1"/>
  <c r="F275" i="1"/>
  <c r="H275" i="1" s="1"/>
  <c r="C276" i="1" s="1"/>
  <c r="E276" i="1" l="1"/>
  <c r="D276" i="1"/>
  <c r="A276" i="1" s="1"/>
  <c r="B276" i="1" l="1"/>
  <c r="F276" i="1"/>
  <c r="H276" i="1" s="1"/>
  <c r="C277" i="1" s="1"/>
  <c r="D277" i="1" l="1"/>
  <c r="A277" i="1" s="1"/>
  <c r="E277" i="1"/>
  <c r="B277" i="1" l="1"/>
  <c r="F277" i="1"/>
  <c r="H277" i="1" s="1"/>
  <c r="C278" i="1" s="1"/>
  <c r="E278" i="1" l="1"/>
  <c r="D278" i="1"/>
  <c r="A278" i="1" s="1"/>
  <c r="B278" i="1" l="1"/>
  <c r="F278" i="1"/>
  <c r="H278" i="1" s="1"/>
  <c r="C279" i="1" s="1"/>
  <c r="E279" i="1" l="1"/>
  <c r="D279" i="1"/>
  <c r="A279" i="1" s="1"/>
  <c r="B279" i="1" l="1"/>
  <c r="F279" i="1"/>
  <c r="H279" i="1" s="1"/>
  <c r="C280" i="1" s="1"/>
  <c r="E280" i="1" l="1"/>
  <c r="D280" i="1"/>
  <c r="A280" i="1" s="1"/>
  <c r="B280" i="1" l="1"/>
  <c r="F280" i="1"/>
  <c r="H280" i="1" s="1"/>
  <c r="C281" i="1" s="1"/>
  <c r="E281" i="1" l="1"/>
  <c r="D281" i="1"/>
  <c r="A281" i="1" s="1"/>
  <c r="B281" i="1" l="1"/>
  <c r="F281" i="1"/>
  <c r="H281" i="1" s="1"/>
  <c r="C282" i="1" s="1"/>
  <c r="E282" i="1" l="1"/>
  <c r="D282" i="1"/>
  <c r="A282" i="1" s="1"/>
  <c r="B282" i="1" l="1"/>
  <c r="F282" i="1"/>
  <c r="H282" i="1" s="1"/>
  <c r="C283" i="1" s="1"/>
  <c r="D283" i="1" l="1"/>
  <c r="A283" i="1" s="1"/>
  <c r="E283" i="1"/>
  <c r="B283" i="1" l="1"/>
  <c r="F283" i="1"/>
  <c r="H283" i="1" s="1"/>
  <c r="C284" i="1" s="1"/>
  <c r="E284" i="1" l="1"/>
  <c r="D284" i="1"/>
  <c r="A284" i="1" s="1"/>
  <c r="B284" i="1" l="1"/>
  <c r="F284" i="1"/>
  <c r="H284" i="1" s="1"/>
  <c r="C285" i="1" s="1"/>
  <c r="E285" i="1" l="1"/>
  <c r="D285" i="1"/>
  <c r="A285" i="1" s="1"/>
  <c r="B285" i="1" l="1"/>
  <c r="F285" i="1"/>
  <c r="H285" i="1" s="1"/>
  <c r="C286" i="1" s="1"/>
  <c r="E286" i="1" l="1"/>
  <c r="D286" i="1"/>
  <c r="A286" i="1" s="1"/>
  <c r="F286" i="1" l="1"/>
  <c r="H286" i="1" s="1"/>
  <c r="C287" i="1" s="1"/>
  <c r="B286" i="1"/>
  <c r="E287" i="1" l="1"/>
  <c r="D287" i="1"/>
  <c r="A287" i="1" s="1"/>
  <c r="B287" i="1" l="1"/>
  <c r="F287" i="1"/>
  <c r="H287" i="1" s="1"/>
  <c r="C288" i="1" s="1"/>
  <c r="E288" i="1" l="1"/>
  <c r="D288" i="1"/>
  <c r="A288" i="1" s="1"/>
  <c r="B288" i="1" l="1"/>
  <c r="F288" i="1"/>
  <c r="H288" i="1" s="1"/>
  <c r="C289" i="1" s="1"/>
  <c r="D289" i="1" l="1"/>
  <c r="A289" i="1" s="1"/>
  <c r="E289" i="1"/>
  <c r="B289" i="1" l="1"/>
  <c r="F289" i="1"/>
  <c r="H289" i="1" s="1"/>
  <c r="C290" i="1" s="1"/>
  <c r="E290" i="1" l="1"/>
  <c r="D290" i="1"/>
  <c r="A290" i="1" s="1"/>
  <c r="B290" i="1" l="1"/>
  <c r="F290" i="1"/>
  <c r="H290" i="1" s="1"/>
  <c r="C291" i="1" s="1"/>
  <c r="E291" i="1" l="1"/>
  <c r="D291" i="1"/>
  <c r="A291" i="1" s="1"/>
  <c r="B291" i="1" l="1"/>
  <c r="F291" i="1"/>
  <c r="H291" i="1" s="1"/>
  <c r="C292" i="1" s="1"/>
  <c r="E292" i="1" l="1"/>
  <c r="D292" i="1"/>
  <c r="A292" i="1" s="1"/>
  <c r="F292" i="1" l="1"/>
  <c r="H292" i="1" s="1"/>
  <c r="C293" i="1" s="1"/>
  <c r="B292" i="1"/>
  <c r="E293" i="1" l="1"/>
  <c r="D293" i="1"/>
  <c r="A293" i="1" s="1"/>
  <c r="B293" i="1" l="1"/>
  <c r="F293" i="1"/>
  <c r="H293" i="1" s="1"/>
  <c r="C294" i="1" s="1"/>
  <c r="E294" i="1" l="1"/>
  <c r="D294" i="1"/>
  <c r="A294" i="1" s="1"/>
  <c r="B294" i="1" l="1"/>
  <c r="F294" i="1"/>
  <c r="H294" i="1" s="1"/>
  <c r="C295" i="1" s="1"/>
  <c r="D295" i="1" l="1"/>
  <c r="A295" i="1" s="1"/>
  <c r="E295" i="1"/>
  <c r="B295" i="1" l="1"/>
  <c r="F295" i="1"/>
  <c r="H295" i="1" s="1"/>
  <c r="C296" i="1" s="1"/>
  <c r="E296" i="1" l="1"/>
  <c r="D296" i="1"/>
  <c r="A296" i="1" s="1"/>
  <c r="B296" i="1" l="1"/>
  <c r="F296" i="1"/>
  <c r="H296" i="1" s="1"/>
  <c r="C297" i="1" s="1"/>
  <c r="D297" i="1" l="1"/>
  <c r="A297" i="1" s="1"/>
  <c r="E297" i="1"/>
  <c r="B297" i="1" l="1"/>
  <c r="F297" i="1"/>
  <c r="H297" i="1" s="1"/>
  <c r="C298" i="1" s="1"/>
  <c r="E298" i="1" l="1"/>
  <c r="D298" i="1"/>
  <c r="A298" i="1" s="1"/>
  <c r="B298" i="1" l="1"/>
  <c r="F298" i="1"/>
  <c r="H298" i="1" s="1"/>
  <c r="C299" i="1" s="1"/>
  <c r="E299" i="1" l="1"/>
  <c r="D299" i="1"/>
  <c r="A299" i="1" s="1"/>
  <c r="B299" i="1" l="1"/>
  <c r="F299" i="1"/>
  <c r="H299" i="1" s="1"/>
  <c r="C300" i="1" s="1"/>
  <c r="E300" i="1" l="1"/>
  <c r="D300" i="1"/>
  <c r="A300" i="1" s="1"/>
  <c r="B300" i="1" l="1"/>
  <c r="F300" i="1"/>
  <c r="H300" i="1" s="1"/>
  <c r="C301" i="1" s="1"/>
  <c r="D301" i="1" l="1"/>
  <c r="A301" i="1" s="1"/>
  <c r="E301" i="1"/>
  <c r="B301" i="1" l="1"/>
  <c r="F301" i="1"/>
  <c r="H301" i="1" s="1"/>
  <c r="C302" i="1" s="1"/>
  <c r="E302" i="1" l="1"/>
  <c r="D302" i="1"/>
  <c r="A302" i="1" s="1"/>
  <c r="B302" i="1" l="1"/>
  <c r="F302" i="1"/>
  <c r="H302" i="1" s="1"/>
  <c r="C303" i="1" s="1"/>
  <c r="E303" i="1" l="1"/>
  <c r="D303" i="1"/>
  <c r="A303" i="1" s="1"/>
  <c r="B303" i="1" l="1"/>
  <c r="F303" i="1"/>
  <c r="H303" i="1" s="1"/>
  <c r="C304" i="1" s="1"/>
  <c r="E304" i="1" l="1"/>
  <c r="D304" i="1"/>
  <c r="A304" i="1" s="1"/>
  <c r="F304" i="1" l="1"/>
  <c r="H304" i="1" s="1"/>
  <c r="C305" i="1" s="1"/>
  <c r="B304" i="1"/>
  <c r="E305" i="1" l="1"/>
  <c r="D305" i="1"/>
  <c r="A305" i="1" s="1"/>
  <c r="B305" i="1" l="1"/>
  <c r="F305" i="1"/>
  <c r="H305" i="1" s="1"/>
  <c r="C306" i="1" s="1"/>
  <c r="E306" i="1" l="1"/>
  <c r="D306" i="1"/>
  <c r="A306" i="1" s="1"/>
  <c r="B306" i="1" l="1"/>
  <c r="F306" i="1"/>
  <c r="H306" i="1" s="1"/>
  <c r="C307" i="1" s="1"/>
  <c r="D307" i="1" l="1"/>
  <c r="A307" i="1" s="1"/>
  <c r="E307" i="1"/>
  <c r="B307" i="1" l="1"/>
  <c r="F307" i="1"/>
  <c r="H307" i="1" s="1"/>
  <c r="C308" i="1" s="1"/>
  <c r="E308" i="1" l="1"/>
  <c r="D308" i="1"/>
  <c r="A308" i="1" s="1"/>
  <c r="B308" i="1" l="1"/>
  <c r="F308" i="1"/>
  <c r="H308" i="1" s="1"/>
  <c r="C309" i="1" s="1"/>
  <c r="D309" i="1" l="1"/>
  <c r="A309" i="1" s="1"/>
  <c r="E309" i="1"/>
  <c r="B309" i="1" l="1"/>
  <c r="F309" i="1"/>
  <c r="H309" i="1" s="1"/>
  <c r="C310" i="1" s="1"/>
  <c r="E310" i="1" l="1"/>
  <c r="D310" i="1"/>
  <c r="A310" i="1" s="1"/>
  <c r="B310" i="1" l="1"/>
  <c r="F310" i="1"/>
  <c r="H310" i="1" s="1"/>
  <c r="C311" i="1" s="1"/>
  <c r="E311" i="1" l="1"/>
  <c r="D311" i="1"/>
  <c r="A311" i="1" s="1"/>
  <c r="B311" i="1" l="1"/>
  <c r="F311" i="1"/>
  <c r="H311" i="1" s="1"/>
  <c r="C312" i="1" s="1"/>
  <c r="E312" i="1" l="1"/>
  <c r="D312" i="1"/>
  <c r="A312" i="1" s="1"/>
  <c r="B312" i="1" l="1"/>
  <c r="F312" i="1"/>
  <c r="H312" i="1" s="1"/>
  <c r="C313" i="1" s="1"/>
  <c r="D313" i="1" l="1"/>
  <c r="A313" i="1" s="1"/>
  <c r="E313" i="1"/>
  <c r="B313" i="1" l="1"/>
  <c r="F313" i="1"/>
  <c r="H313" i="1" s="1"/>
  <c r="C314" i="1" s="1"/>
  <c r="D314" i="1" l="1"/>
  <c r="A314" i="1" s="1"/>
  <c r="E314" i="1"/>
  <c r="B314" i="1" l="1"/>
  <c r="F314" i="1"/>
  <c r="H314" i="1" s="1"/>
  <c r="C315" i="1" s="1"/>
  <c r="E315" i="1" l="1"/>
  <c r="D315" i="1"/>
  <c r="A315" i="1" s="1"/>
  <c r="B315" i="1" l="1"/>
  <c r="F315" i="1"/>
  <c r="H315" i="1" s="1"/>
  <c r="C316" i="1" s="1"/>
  <c r="E316" i="1" l="1"/>
  <c r="D316" i="1"/>
  <c r="A316" i="1" s="1"/>
  <c r="F316" i="1" l="1"/>
  <c r="H316" i="1" s="1"/>
  <c r="C317" i="1" s="1"/>
  <c r="B316" i="1"/>
  <c r="E317" i="1" l="1"/>
  <c r="D317" i="1"/>
  <c r="A317" i="1" s="1"/>
  <c r="B317" i="1" l="1"/>
  <c r="F317" i="1"/>
  <c r="H317" i="1" s="1"/>
  <c r="C318" i="1" s="1"/>
  <c r="E318" i="1" l="1"/>
  <c r="D318" i="1"/>
  <c r="A318" i="1" s="1"/>
  <c r="B318" i="1" l="1"/>
  <c r="F318" i="1"/>
  <c r="H318" i="1" s="1"/>
  <c r="C319" i="1" s="1"/>
  <c r="D319" i="1" l="1"/>
  <c r="A319" i="1" s="1"/>
  <c r="E319" i="1"/>
  <c r="B319" i="1" l="1"/>
  <c r="F319" i="1"/>
  <c r="H319" i="1" s="1"/>
  <c r="C320" i="1" s="1"/>
  <c r="E320" i="1" l="1"/>
  <c r="D320" i="1"/>
  <c r="A320" i="1" s="1"/>
  <c r="B320" i="1" l="1"/>
  <c r="F320" i="1"/>
  <c r="H320" i="1" s="1"/>
  <c r="C321" i="1" s="1"/>
  <c r="E321" i="1" l="1"/>
  <c r="D321" i="1"/>
  <c r="A321" i="1" s="1"/>
  <c r="B321" i="1" l="1"/>
  <c r="F321" i="1"/>
  <c r="H321" i="1" s="1"/>
  <c r="C322" i="1" s="1"/>
  <c r="E322" i="1" l="1"/>
  <c r="D322" i="1"/>
  <c r="A322" i="1" s="1"/>
  <c r="B322" i="1" l="1"/>
  <c r="F322" i="1"/>
  <c r="H322" i="1" s="1"/>
  <c r="C323" i="1" s="1"/>
  <c r="E323" i="1" l="1"/>
  <c r="D323" i="1"/>
  <c r="A323" i="1" s="1"/>
  <c r="B323" i="1" l="1"/>
  <c r="F323" i="1"/>
  <c r="H323" i="1" s="1"/>
  <c r="C324" i="1" s="1"/>
  <c r="E324" i="1" l="1"/>
  <c r="D324" i="1"/>
  <c r="A324" i="1" s="1"/>
  <c r="B324" i="1" l="1"/>
  <c r="F324" i="1"/>
  <c r="H324" i="1" s="1"/>
  <c r="C325" i="1" s="1"/>
  <c r="D325" i="1" l="1"/>
  <c r="A325" i="1" s="1"/>
  <c r="E325" i="1"/>
  <c r="B325" i="1" l="1"/>
  <c r="F325" i="1"/>
  <c r="H325" i="1" s="1"/>
  <c r="C326" i="1" s="1"/>
  <c r="E326" i="1" l="1"/>
  <c r="D326" i="1"/>
  <c r="A326" i="1" s="1"/>
  <c r="B326" i="1" l="1"/>
  <c r="F326" i="1"/>
  <c r="H326" i="1" s="1"/>
  <c r="C327" i="1" s="1"/>
  <c r="D327" i="1" l="1"/>
  <c r="A327" i="1" s="1"/>
  <c r="E327" i="1"/>
  <c r="B327" i="1" l="1"/>
  <c r="F327" i="1"/>
  <c r="H327" i="1" s="1"/>
  <c r="C328" i="1" s="1"/>
  <c r="E328" i="1" l="1"/>
  <c r="D328" i="1"/>
  <c r="A328" i="1" s="1"/>
  <c r="F328" i="1" l="1"/>
  <c r="H328" i="1" s="1"/>
  <c r="C329" i="1" s="1"/>
  <c r="B328" i="1"/>
  <c r="E329" i="1" l="1"/>
  <c r="D329" i="1"/>
  <c r="A329" i="1" s="1"/>
  <c r="B329" i="1" l="1"/>
  <c r="F329" i="1"/>
  <c r="H329" i="1" s="1"/>
  <c r="C330" i="1" s="1"/>
  <c r="E330" i="1" l="1"/>
  <c r="D330" i="1"/>
  <c r="A330" i="1" s="1"/>
  <c r="B330" i="1" l="1"/>
  <c r="F330" i="1"/>
  <c r="H330" i="1" s="1"/>
  <c r="C331" i="1" s="1"/>
  <c r="D331" i="1" l="1"/>
  <c r="A331" i="1" s="1"/>
  <c r="E331" i="1"/>
  <c r="B331" i="1" l="1"/>
  <c r="F331" i="1"/>
  <c r="H331" i="1" s="1"/>
  <c r="C332" i="1" s="1"/>
  <c r="E332" i="1" l="1"/>
  <c r="D332" i="1"/>
  <c r="A332" i="1" s="1"/>
  <c r="B332" i="1" l="1"/>
  <c r="F332" i="1"/>
  <c r="H332" i="1" s="1"/>
  <c r="C333" i="1" s="1"/>
  <c r="E333" i="1" l="1"/>
  <c r="D333" i="1"/>
  <c r="A333" i="1" s="1"/>
  <c r="B333" i="1" l="1"/>
  <c r="F333" i="1"/>
  <c r="H333" i="1" s="1"/>
  <c r="C334" i="1" s="1"/>
  <c r="E334" i="1" l="1"/>
  <c r="D334" i="1"/>
  <c r="A334" i="1" s="1"/>
  <c r="B334" i="1" l="1"/>
  <c r="F334" i="1"/>
  <c r="H334" i="1" s="1"/>
  <c r="C335" i="1" s="1"/>
  <c r="E335" i="1" l="1"/>
  <c r="D335" i="1"/>
  <c r="A335" i="1" s="1"/>
  <c r="B335" i="1" l="1"/>
  <c r="F335" i="1"/>
  <c r="H335" i="1" s="1"/>
  <c r="C336" i="1" s="1"/>
  <c r="E336" i="1" l="1"/>
  <c r="D336" i="1"/>
  <c r="A336" i="1" s="1"/>
  <c r="B336" i="1" l="1"/>
  <c r="F336" i="1"/>
  <c r="H336" i="1" s="1"/>
  <c r="C337" i="1" s="1"/>
  <c r="D337" i="1" l="1"/>
  <c r="A337" i="1" s="1"/>
  <c r="E337" i="1"/>
  <c r="B337" i="1" l="1"/>
  <c r="F337" i="1"/>
  <c r="H337" i="1" s="1"/>
  <c r="C338" i="1" s="1"/>
  <c r="E338" i="1" l="1"/>
  <c r="D338" i="1"/>
  <c r="A338" i="1" s="1"/>
  <c r="B338" i="1" l="1"/>
  <c r="F338" i="1"/>
  <c r="H338" i="1" s="1"/>
  <c r="C339" i="1" s="1"/>
  <c r="E339" i="1" l="1"/>
  <c r="D339" i="1"/>
  <c r="A339" i="1" s="1"/>
  <c r="B339" i="1" l="1"/>
  <c r="F339" i="1"/>
  <c r="H339" i="1" s="1"/>
  <c r="C340" i="1" s="1"/>
  <c r="E340" i="1" l="1"/>
  <c r="D340" i="1"/>
  <c r="A340" i="1" s="1"/>
  <c r="F340" i="1" l="1"/>
  <c r="H340" i="1" s="1"/>
  <c r="C341" i="1" s="1"/>
  <c r="B340" i="1"/>
  <c r="E341" i="1" l="1"/>
  <c r="D341" i="1"/>
  <c r="A341" i="1" s="1"/>
  <c r="B341" i="1" l="1"/>
  <c r="F341" i="1"/>
  <c r="H341" i="1" s="1"/>
  <c r="C342" i="1" s="1"/>
  <c r="E342" i="1" l="1"/>
  <c r="D342" i="1"/>
  <c r="A342" i="1" s="1"/>
  <c r="B342" i="1" l="1"/>
  <c r="F342" i="1"/>
  <c r="H342" i="1" s="1"/>
  <c r="C343" i="1" s="1"/>
  <c r="D343" i="1" l="1"/>
  <c r="A343" i="1" s="1"/>
  <c r="E343" i="1"/>
  <c r="B343" i="1" l="1"/>
  <c r="F343" i="1"/>
  <c r="H343" i="1" s="1"/>
  <c r="C344" i="1" s="1"/>
  <c r="E344" i="1" l="1"/>
  <c r="D344" i="1"/>
  <c r="A344" i="1" s="1"/>
  <c r="B344" i="1" l="1"/>
  <c r="F344" i="1"/>
  <c r="H344" i="1" s="1"/>
  <c r="C345" i="1" s="1"/>
  <c r="E345" i="1" l="1"/>
  <c r="D345" i="1"/>
  <c r="A345" i="1" s="1"/>
  <c r="B345" i="1" l="1"/>
  <c r="F345" i="1"/>
  <c r="H345" i="1" s="1"/>
  <c r="C346" i="1" s="1"/>
  <c r="E346" i="1" l="1"/>
  <c r="D346" i="1"/>
  <c r="A346" i="1" s="1"/>
  <c r="B346" i="1" l="1"/>
  <c r="F346" i="1"/>
  <c r="H346" i="1" s="1"/>
  <c r="C347" i="1" s="1"/>
  <c r="E347" i="1" l="1"/>
  <c r="D347" i="1"/>
  <c r="A347" i="1" s="1"/>
  <c r="B347" i="1" l="1"/>
  <c r="F347" i="1"/>
  <c r="H347" i="1" s="1"/>
  <c r="C348" i="1" s="1"/>
  <c r="E348" i="1" l="1"/>
  <c r="D348" i="1"/>
  <c r="A348" i="1" s="1"/>
  <c r="B348" i="1" l="1"/>
  <c r="F348" i="1"/>
  <c r="H348" i="1" s="1"/>
  <c r="C349" i="1" s="1"/>
  <c r="D349" i="1" l="1"/>
  <c r="A349" i="1" s="1"/>
  <c r="E349" i="1"/>
  <c r="B349" i="1" l="1"/>
  <c r="F349" i="1"/>
  <c r="H349" i="1" s="1"/>
  <c r="C350" i="1" s="1"/>
  <c r="E350" i="1" l="1"/>
  <c r="D350" i="1"/>
  <c r="A350" i="1" s="1"/>
  <c r="B350" i="1" l="1"/>
  <c r="F350" i="1"/>
  <c r="H350" i="1" s="1"/>
  <c r="C351" i="1" s="1"/>
  <c r="D351" i="1" l="1"/>
  <c r="A351" i="1" s="1"/>
  <c r="E351" i="1"/>
  <c r="B351" i="1" l="1"/>
  <c r="F351" i="1"/>
  <c r="H351" i="1" s="1"/>
  <c r="C352" i="1" s="1"/>
  <c r="E352" i="1" l="1"/>
  <c r="D352" i="1"/>
  <c r="A352" i="1" s="1"/>
  <c r="F352" i="1" l="1"/>
  <c r="H352" i="1" s="1"/>
  <c r="C353" i="1" s="1"/>
  <c r="B352" i="1"/>
  <c r="E353" i="1" l="1"/>
  <c r="D353" i="1"/>
  <c r="A353" i="1" s="1"/>
  <c r="F353" i="1" l="1"/>
  <c r="H353" i="1" s="1"/>
  <c r="C354" i="1" s="1"/>
  <c r="B353" i="1"/>
  <c r="E354" i="1" l="1"/>
  <c r="D354" i="1"/>
  <c r="A354" i="1" s="1"/>
  <c r="B354" i="1" l="1"/>
  <c r="F354" i="1"/>
  <c r="H354" i="1" s="1"/>
  <c r="C355" i="1" s="1"/>
  <c r="D355" i="1" l="1"/>
  <c r="A355" i="1" s="1"/>
  <c r="E355" i="1"/>
  <c r="F355" i="1" l="1"/>
  <c r="H355" i="1" s="1"/>
  <c r="C356" i="1" s="1"/>
  <c r="B355" i="1"/>
  <c r="E356" i="1" l="1"/>
  <c r="D356" i="1"/>
  <c r="A356" i="1" s="1"/>
  <c r="B356" i="1" l="1"/>
  <c r="F356" i="1"/>
  <c r="H356" i="1" s="1"/>
  <c r="C357" i="1" s="1"/>
  <c r="E357" i="1" l="1"/>
  <c r="D357" i="1"/>
  <c r="A357" i="1" s="1"/>
  <c r="B357" i="1" l="1"/>
  <c r="F357" i="1"/>
  <c r="H357" i="1" s="1"/>
  <c r="C358" i="1" s="1"/>
  <c r="E358" i="1" l="1"/>
  <c r="D358" i="1"/>
  <c r="A358" i="1" s="1"/>
  <c r="B358" i="1" l="1"/>
  <c r="F358" i="1"/>
  <c r="H358" i="1" s="1"/>
  <c r="C359" i="1" s="1"/>
  <c r="E359" i="1" l="1"/>
  <c r="D359" i="1"/>
  <c r="A359" i="1" s="1"/>
  <c r="B359" i="1" l="1"/>
  <c r="F359" i="1"/>
  <c r="H359" i="1" s="1"/>
  <c r="C360" i="1" s="1"/>
  <c r="E360" i="1" l="1"/>
  <c r="D360" i="1"/>
  <c r="A360" i="1" s="1"/>
  <c r="F360" i="1" l="1"/>
  <c r="H360" i="1" s="1"/>
  <c r="C361" i="1" s="1"/>
  <c r="B360" i="1"/>
  <c r="D361" i="1" l="1"/>
  <c r="A361" i="1" s="1"/>
  <c r="E361" i="1"/>
  <c r="B361" i="1" l="1"/>
  <c r="F361" i="1"/>
  <c r="H361" i="1" s="1"/>
  <c r="C362" i="1" s="1"/>
  <c r="E362" i="1" l="1"/>
  <c r="D362" i="1"/>
  <c r="A362" i="1" s="1"/>
  <c r="B362" i="1" l="1"/>
  <c r="F362" i="1"/>
  <c r="H362" i="1" s="1"/>
  <c r="C363" i="1" s="1"/>
  <c r="D363" i="1" l="1"/>
  <c r="A363" i="1" s="1"/>
  <c r="E363" i="1"/>
  <c r="B363" i="1" l="1"/>
  <c r="F363" i="1"/>
  <c r="H363" i="1" s="1"/>
  <c r="C364" i="1" s="1"/>
  <c r="E364" i="1" l="1"/>
  <c r="D364" i="1"/>
  <c r="A364" i="1" s="1"/>
  <c r="F364" i="1" l="1"/>
  <c r="H364" i="1" s="1"/>
  <c r="C365" i="1" s="1"/>
  <c r="B364" i="1"/>
  <c r="E365" i="1" l="1"/>
  <c r="D365" i="1"/>
  <c r="A365" i="1" s="1"/>
  <c r="B365" i="1" l="1"/>
  <c r="F365" i="1"/>
  <c r="H365" i="1" s="1"/>
  <c r="C366" i="1" s="1"/>
  <c r="E366" i="1" l="1"/>
  <c r="D366" i="1"/>
  <c r="A366" i="1" s="1"/>
  <c r="F366" i="1" l="1"/>
  <c r="H366" i="1" s="1"/>
  <c r="C367" i="1" s="1"/>
  <c r="B366" i="1"/>
  <c r="D367" i="1" l="1"/>
  <c r="A367" i="1" s="1"/>
  <c r="E367" i="1"/>
  <c r="B367" i="1" l="1"/>
  <c r="F367" i="1"/>
  <c r="H367" i="1" s="1"/>
  <c r="C368" i="1" s="1"/>
  <c r="E368" i="1" l="1"/>
  <c r="D368" i="1"/>
  <c r="A368" i="1" s="1"/>
  <c r="B368" i="1" l="1"/>
  <c r="F368" i="1"/>
  <c r="H368" i="1" s="1"/>
  <c r="C369" i="1" s="1"/>
  <c r="E369" i="1" l="1"/>
  <c r="D369" i="1"/>
  <c r="A369" i="1" s="1"/>
  <c r="B369" i="1" l="1"/>
  <c r="F369" i="1"/>
  <c r="H369" i="1" s="1"/>
  <c r="C370" i="1" s="1"/>
  <c r="E370" i="1" l="1"/>
  <c r="D370" i="1"/>
  <c r="A370" i="1" s="1"/>
  <c r="B370" i="1" l="1"/>
  <c r="F370" i="1"/>
  <c r="H370" i="1" s="1"/>
  <c r="C371" i="1" s="1"/>
  <c r="E371" i="1" l="1"/>
  <c r="D371" i="1"/>
  <c r="A371" i="1" s="1"/>
  <c r="B371" i="1" l="1"/>
  <c r="F371" i="1"/>
  <c r="H371" i="1" s="1"/>
  <c r="C372" i="1" s="1"/>
  <c r="E372" i="1" l="1"/>
  <c r="D372" i="1"/>
  <c r="A372" i="1" s="1"/>
  <c r="F372" i="1" l="1"/>
  <c r="H372" i="1" s="1"/>
  <c r="C373" i="1" s="1"/>
  <c r="B372" i="1"/>
  <c r="D373" i="1" l="1"/>
  <c r="A373" i="1" s="1"/>
  <c r="E373" i="1"/>
  <c r="B373" i="1" l="1"/>
  <c r="F373" i="1"/>
  <c r="H373" i="1" s="1"/>
  <c r="C374" i="1" s="1"/>
  <c r="E374" i="1" l="1"/>
  <c r="D374" i="1"/>
  <c r="A374" i="1" s="1"/>
  <c r="F374" i="1" l="1"/>
  <c r="H374" i="1" s="1"/>
  <c r="C375" i="1" s="1"/>
  <c r="B374" i="1"/>
  <c r="E375" i="1" l="1"/>
  <c r="D375" i="1"/>
  <c r="A375" i="1" s="1"/>
  <c r="B375" i="1" l="1"/>
  <c r="F375" i="1"/>
  <c r="H375" i="1" s="1"/>
  <c r="C376" i="1" s="1"/>
  <c r="E376" i="1" l="1"/>
  <c r="D376" i="1"/>
  <c r="A376" i="1" s="1"/>
  <c r="F376" i="1" l="1"/>
  <c r="H376" i="1" s="1"/>
  <c r="C377" i="1" s="1"/>
  <c r="B376" i="1"/>
  <c r="E377" i="1" l="1"/>
  <c r="D377" i="1"/>
  <c r="A377" i="1" s="1"/>
  <c r="F377" i="1" l="1"/>
  <c r="H377" i="1" s="1"/>
  <c r="C378" i="1" s="1"/>
  <c r="B377" i="1"/>
  <c r="E378" i="1" l="1"/>
  <c r="D378" i="1"/>
  <c r="A378" i="1" s="1"/>
  <c r="B378" i="1" l="1"/>
  <c r="F378" i="1"/>
  <c r="H378" i="1" s="1"/>
  <c r="C379" i="1" s="1"/>
  <c r="D379" i="1" l="1"/>
  <c r="A379" i="1" s="1"/>
  <c r="E379" i="1"/>
  <c r="B379" i="1" l="1"/>
  <c r="F379" i="1"/>
  <c r="H379" i="1" s="1"/>
  <c r="C380" i="1" s="1"/>
  <c r="E380" i="1" l="1"/>
  <c r="D380" i="1"/>
  <c r="A380" i="1" s="1"/>
  <c r="F380" i="1" l="1"/>
  <c r="H380" i="1" s="1"/>
  <c r="C381" i="1" s="1"/>
  <c r="B380" i="1"/>
  <c r="E381" i="1" l="1"/>
  <c r="D381" i="1"/>
  <c r="A381" i="1" s="1"/>
  <c r="B381" i="1" l="1"/>
  <c r="F381" i="1"/>
  <c r="H381" i="1" s="1"/>
  <c r="C382" i="1" s="1"/>
  <c r="E382" i="1" l="1"/>
  <c r="D382" i="1"/>
  <c r="A382" i="1" s="1"/>
  <c r="B382" i="1" l="1"/>
  <c r="F382" i="1"/>
  <c r="H382" i="1" s="1"/>
  <c r="C383" i="1" s="1"/>
  <c r="E383" i="1" l="1"/>
  <c r="D383" i="1"/>
  <c r="A383" i="1" s="1"/>
  <c r="B383" i="1" l="1"/>
  <c r="F383" i="1"/>
  <c r="H383" i="1" s="1"/>
  <c r="C384" i="1" s="1"/>
  <c r="E384" i="1" l="1"/>
  <c r="D384" i="1"/>
  <c r="A384" i="1" s="1"/>
  <c r="B384" i="1" l="1"/>
  <c r="F384" i="1"/>
  <c r="H384" i="1" s="1"/>
  <c r="C385" i="1" s="1"/>
  <c r="D385" i="1" l="1"/>
  <c r="A385" i="1" s="1"/>
  <c r="E385" i="1"/>
  <c r="B385" i="1" l="1"/>
  <c r="F385" i="1"/>
  <c r="H385" i="1" s="1"/>
  <c r="C386" i="1" s="1"/>
  <c r="D386" i="1" l="1"/>
  <c r="A386" i="1" s="1"/>
  <c r="E386" i="1"/>
  <c r="B386" i="1" l="1"/>
  <c r="F386" i="1"/>
  <c r="H386" i="1" s="1"/>
  <c r="C387" i="1" s="1"/>
  <c r="D387" i="1" l="1"/>
  <c r="A387" i="1" s="1"/>
  <c r="E387" i="1"/>
  <c r="B387" i="1" l="1"/>
  <c r="F387" i="1"/>
  <c r="H387" i="1" s="1"/>
  <c r="C388" i="1" s="1"/>
  <c r="E388" i="1" l="1"/>
  <c r="D388" i="1"/>
  <c r="A388" i="1" s="1"/>
  <c r="F388" i="1" l="1"/>
  <c r="H388" i="1" s="1"/>
  <c r="C389" i="1" s="1"/>
  <c r="B388" i="1"/>
  <c r="E389" i="1" l="1"/>
  <c r="D389" i="1"/>
  <c r="A389" i="1" s="1"/>
  <c r="B389" i="1" l="1"/>
  <c r="F389" i="1"/>
  <c r="H389" i="1" s="1"/>
  <c r="C390" i="1" s="1"/>
  <c r="E390" i="1" l="1"/>
  <c r="D390" i="1"/>
  <c r="A390" i="1" s="1"/>
  <c r="B390" i="1" l="1"/>
  <c r="F390" i="1"/>
  <c r="H390" i="1" s="1"/>
  <c r="C391" i="1" s="1"/>
  <c r="D391" i="1" l="1"/>
  <c r="A391" i="1" s="1"/>
  <c r="E391" i="1"/>
  <c r="B391" i="1" l="1"/>
  <c r="F391" i="1"/>
  <c r="H391" i="1" s="1"/>
  <c r="C392" i="1" s="1"/>
  <c r="E392" i="1" l="1"/>
  <c r="D392" i="1"/>
  <c r="A392" i="1" s="1"/>
  <c r="B392" i="1" l="1"/>
  <c r="F392" i="1"/>
  <c r="H392" i="1" s="1"/>
  <c r="C393" i="1" s="1"/>
  <c r="E393" i="1" l="1"/>
  <c r="D393" i="1"/>
  <c r="A393" i="1" s="1"/>
  <c r="B393" i="1" l="1"/>
  <c r="F393" i="1"/>
  <c r="H393" i="1" s="1"/>
  <c r="C394" i="1" s="1"/>
  <c r="E394" i="1" l="1"/>
  <c r="D394" i="1"/>
  <c r="A394" i="1" s="1"/>
  <c r="B394" i="1" l="1"/>
  <c r="F394" i="1"/>
  <c r="H394" i="1" s="1"/>
  <c r="C395" i="1" s="1"/>
  <c r="E395" i="1" l="1"/>
  <c r="D395" i="1"/>
  <c r="A395" i="1" s="1"/>
  <c r="B395" i="1" l="1"/>
  <c r="F395" i="1"/>
  <c r="H395" i="1" s="1"/>
  <c r="C396" i="1" s="1"/>
  <c r="E396" i="1" l="1"/>
  <c r="D396" i="1"/>
  <c r="A396" i="1" s="1"/>
  <c r="B396" i="1" l="1"/>
  <c r="F396" i="1"/>
  <c r="H396" i="1" s="1"/>
  <c r="C397" i="1" s="1"/>
  <c r="D397" i="1" l="1"/>
  <c r="A397" i="1" s="1"/>
  <c r="E397" i="1"/>
  <c r="B397" i="1" l="1"/>
  <c r="F397" i="1"/>
  <c r="H397" i="1" s="1"/>
  <c r="C398" i="1" s="1"/>
  <c r="E398" i="1" l="1"/>
  <c r="D398" i="1"/>
  <c r="A398" i="1" s="1"/>
  <c r="B398" i="1" l="1"/>
  <c r="F398" i="1"/>
  <c r="H398" i="1" s="1"/>
  <c r="C399" i="1" s="1"/>
  <c r="D399" i="1" l="1"/>
  <c r="A399" i="1" s="1"/>
  <c r="E399" i="1"/>
  <c r="B399" i="1" l="1"/>
  <c r="F399" i="1"/>
  <c r="H399" i="1" s="1"/>
  <c r="C400" i="1" s="1"/>
  <c r="E400" i="1" l="1"/>
  <c r="D400" i="1"/>
  <c r="A400" i="1" s="1"/>
  <c r="F400" i="1" l="1"/>
  <c r="H400" i="1" s="1"/>
  <c r="C401" i="1" s="1"/>
  <c r="B400" i="1"/>
  <c r="E401" i="1" l="1"/>
  <c r="D401" i="1"/>
  <c r="A401" i="1" s="1"/>
  <c r="B401" i="1" l="1"/>
  <c r="F401" i="1"/>
  <c r="H401" i="1" s="1"/>
  <c r="C402" i="1" s="1"/>
  <c r="E402" i="1" l="1"/>
  <c r="D402" i="1"/>
  <c r="A402" i="1" s="1"/>
  <c r="B402" i="1" l="1"/>
  <c r="F402" i="1"/>
  <c r="H402" i="1" s="1"/>
  <c r="C403" i="1" s="1"/>
  <c r="D403" i="1" l="1"/>
  <c r="A403" i="1" s="1"/>
  <c r="E403" i="1"/>
  <c r="B403" i="1" l="1"/>
  <c r="F403" i="1"/>
  <c r="H403" i="1" s="1"/>
  <c r="C404" i="1" s="1"/>
  <c r="D404" i="1" l="1"/>
  <c r="A404" i="1" s="1"/>
  <c r="E404" i="1"/>
  <c r="B404" i="1" l="1"/>
  <c r="F404" i="1"/>
  <c r="H404" i="1" s="1"/>
  <c r="C405" i="1" s="1"/>
  <c r="E405" i="1" l="1"/>
  <c r="D405" i="1"/>
  <c r="A405" i="1" s="1"/>
  <c r="B405" i="1" l="1"/>
  <c r="F405" i="1"/>
  <c r="H405" i="1" s="1"/>
  <c r="C406" i="1" s="1"/>
  <c r="E406" i="1" l="1"/>
  <c r="D406" i="1"/>
  <c r="A406" i="1" s="1"/>
  <c r="B406" i="1" l="1"/>
  <c r="F406" i="1"/>
  <c r="H406" i="1" s="1"/>
  <c r="C407" i="1" s="1"/>
  <c r="E407" i="1" l="1"/>
  <c r="D407" i="1"/>
  <c r="A407" i="1" s="1"/>
  <c r="B407" i="1" l="1"/>
  <c r="F407" i="1"/>
  <c r="H407" i="1" s="1"/>
  <c r="C408" i="1" s="1"/>
  <c r="E408" i="1" l="1"/>
  <c r="D408" i="1"/>
  <c r="A408" i="1" s="1"/>
  <c r="B408" i="1" l="1"/>
  <c r="F408" i="1"/>
  <c r="H408" i="1" s="1"/>
  <c r="C409" i="1" s="1"/>
  <c r="D409" i="1" l="1"/>
  <c r="A409" i="1" s="1"/>
  <c r="E409" i="1"/>
  <c r="B409" i="1" l="1"/>
  <c r="F409" i="1"/>
  <c r="H409" i="1" s="1"/>
  <c r="C410" i="1" s="1"/>
  <c r="E410" i="1" l="1"/>
  <c r="D410" i="1"/>
  <c r="A410" i="1" s="1"/>
  <c r="B410" i="1" l="1"/>
  <c r="F410" i="1"/>
  <c r="H410" i="1" s="1"/>
  <c r="C411" i="1" s="1"/>
  <c r="E411" i="1" l="1"/>
  <c r="D411" i="1"/>
  <c r="A411" i="1" s="1"/>
  <c r="B411" i="1" l="1"/>
  <c r="F411" i="1"/>
  <c r="H411" i="1" s="1"/>
  <c r="C412" i="1" s="1"/>
  <c r="E412" i="1" l="1"/>
  <c r="D412" i="1"/>
  <c r="A412" i="1" s="1"/>
  <c r="F412" i="1" l="1"/>
  <c r="H412" i="1" s="1"/>
  <c r="C413" i="1" s="1"/>
  <c r="B412" i="1"/>
  <c r="E413" i="1" l="1"/>
  <c r="D413" i="1"/>
  <c r="A413" i="1" s="1"/>
  <c r="B413" i="1" l="1"/>
  <c r="F413" i="1"/>
  <c r="H413" i="1" s="1"/>
  <c r="C414" i="1" s="1"/>
  <c r="E414" i="1" l="1"/>
  <c r="D414" i="1"/>
  <c r="A414" i="1" s="1"/>
  <c r="B414" i="1" l="1"/>
  <c r="F414" i="1"/>
  <c r="H414" i="1" s="1"/>
  <c r="C415" i="1" s="1"/>
  <c r="D415" i="1" l="1"/>
  <c r="A415" i="1" s="1"/>
  <c r="E415" i="1"/>
  <c r="B415" i="1" l="1"/>
  <c r="F415" i="1"/>
  <c r="H415" i="1" s="1"/>
  <c r="C416" i="1" s="1"/>
  <c r="D416" i="1" l="1"/>
  <c r="A416" i="1" s="1"/>
  <c r="E416" i="1"/>
  <c r="B416" i="1" l="1"/>
  <c r="F416" i="1"/>
  <c r="H416" i="1" s="1"/>
  <c r="C417" i="1" s="1"/>
  <c r="E417" i="1" l="1"/>
  <c r="D417" i="1"/>
  <c r="A417" i="1" s="1"/>
  <c r="B417" i="1" l="1"/>
  <c r="F417" i="1"/>
  <c r="H417" i="1" s="1"/>
  <c r="C418" i="1" s="1"/>
  <c r="E418" i="1" l="1"/>
  <c r="D418" i="1"/>
  <c r="A418" i="1" s="1"/>
  <c r="B418" i="1" l="1"/>
  <c r="F418" i="1"/>
  <c r="H418" i="1" s="1"/>
  <c r="C419" i="1" s="1"/>
  <c r="E419" i="1" l="1"/>
  <c r="D419" i="1"/>
  <c r="A419" i="1" s="1"/>
  <c r="B419" i="1" l="1"/>
  <c r="F419" i="1"/>
  <c r="H419" i="1" s="1"/>
  <c r="C420" i="1" s="1"/>
  <c r="E420" i="1" l="1"/>
  <c r="D420" i="1"/>
  <c r="A420" i="1" s="1"/>
  <c r="B420" i="1" l="1"/>
  <c r="F420" i="1"/>
  <c r="H420" i="1" s="1"/>
  <c r="C421" i="1" s="1"/>
  <c r="D421" i="1" l="1"/>
  <c r="A421" i="1" s="1"/>
  <c r="E421" i="1"/>
  <c r="B421" i="1" l="1"/>
  <c r="F421" i="1"/>
  <c r="H421" i="1" s="1"/>
  <c r="C422" i="1" s="1"/>
  <c r="E422" i="1" l="1"/>
  <c r="D422" i="1"/>
  <c r="A422" i="1" s="1"/>
  <c r="B422" i="1" l="1"/>
  <c r="F422" i="1"/>
  <c r="H422" i="1" s="1"/>
  <c r="C423" i="1" s="1"/>
  <c r="D423" i="1" l="1"/>
  <c r="A423" i="1" s="1"/>
  <c r="E423" i="1"/>
  <c r="B423" i="1" l="1"/>
  <c r="F423" i="1"/>
  <c r="H423" i="1" s="1"/>
  <c r="C424" i="1" s="1"/>
  <c r="E424" i="1" l="1"/>
  <c r="D424" i="1"/>
  <c r="A424" i="1" s="1"/>
  <c r="F424" i="1" l="1"/>
  <c r="H424" i="1" s="1"/>
  <c r="C425" i="1" s="1"/>
  <c r="B424" i="1"/>
  <c r="E425" i="1" l="1"/>
  <c r="D425" i="1"/>
  <c r="A425" i="1" s="1"/>
  <c r="B425" i="1" l="1"/>
  <c r="F425" i="1"/>
  <c r="H425" i="1" s="1"/>
  <c r="C426" i="1" s="1"/>
  <c r="E426" i="1" l="1"/>
  <c r="D426" i="1"/>
  <c r="A426" i="1" s="1"/>
  <c r="B426" i="1" l="1"/>
  <c r="F426" i="1"/>
  <c r="H426" i="1" s="1"/>
  <c r="C427" i="1" s="1"/>
  <c r="D427" i="1" l="1"/>
  <c r="A427" i="1" s="1"/>
  <c r="E427" i="1"/>
  <c r="B427" i="1" l="1"/>
  <c r="F427" i="1"/>
  <c r="H427" i="1" s="1"/>
  <c r="C428" i="1" s="1"/>
  <c r="D428" i="1" l="1"/>
  <c r="A428" i="1" s="1"/>
  <c r="E428" i="1"/>
  <c r="B428" i="1" l="1"/>
  <c r="F428" i="1"/>
  <c r="H428" i="1" s="1"/>
  <c r="C429" i="1" s="1"/>
  <c r="E429" i="1" l="1"/>
  <c r="D429" i="1"/>
  <c r="A429" i="1" s="1"/>
  <c r="B429" i="1" l="1"/>
  <c r="F429" i="1"/>
  <c r="H429" i="1" s="1"/>
  <c r="C430" i="1" s="1"/>
  <c r="E430" i="1" l="1"/>
  <c r="D430" i="1"/>
  <c r="A430" i="1" s="1"/>
  <c r="B430" i="1" l="1"/>
  <c r="F430" i="1"/>
  <c r="H430" i="1" s="1"/>
  <c r="C431" i="1" s="1"/>
  <c r="E431" i="1" l="1"/>
  <c r="D431" i="1"/>
  <c r="A431" i="1" s="1"/>
  <c r="B431" i="1" l="1"/>
  <c r="F431" i="1"/>
  <c r="H431" i="1" s="1"/>
  <c r="C432" i="1" s="1"/>
  <c r="E432" i="1" l="1"/>
  <c r="D432" i="1"/>
  <c r="A432" i="1" s="1"/>
  <c r="B432" i="1" l="1"/>
  <c r="F432" i="1"/>
  <c r="H432" i="1" s="1"/>
  <c r="C433" i="1" s="1"/>
  <c r="D433" i="1" l="1"/>
  <c r="A433" i="1" s="1"/>
  <c r="E433" i="1"/>
  <c r="B433" i="1" l="1"/>
  <c r="F433" i="1"/>
  <c r="H433" i="1" s="1"/>
  <c r="C434" i="1" s="1"/>
  <c r="D434" i="1" l="1"/>
  <c r="A434" i="1" s="1"/>
  <c r="E434" i="1"/>
  <c r="B434" i="1" l="1"/>
  <c r="F434" i="1"/>
  <c r="H434" i="1" s="1"/>
  <c r="C435" i="1" s="1"/>
  <c r="D435" i="1" l="1"/>
  <c r="A435" i="1" s="1"/>
  <c r="E435" i="1"/>
  <c r="F435" i="1" l="1"/>
  <c r="H435" i="1" s="1"/>
  <c r="C436" i="1" s="1"/>
  <c r="B435" i="1"/>
  <c r="E436" i="1" l="1"/>
  <c r="D436" i="1"/>
  <c r="A436" i="1" s="1"/>
  <c r="F436" i="1" l="1"/>
  <c r="H436" i="1" s="1"/>
  <c r="C437" i="1" s="1"/>
  <c r="B436" i="1"/>
  <c r="E437" i="1" l="1"/>
  <c r="D437" i="1"/>
  <c r="A437" i="1" s="1"/>
  <c r="B437" i="1" l="1"/>
  <c r="F437" i="1"/>
  <c r="H437" i="1" s="1"/>
  <c r="C438" i="1" s="1"/>
  <c r="E438" i="1" l="1"/>
  <c r="D438" i="1"/>
  <c r="A438" i="1" s="1"/>
  <c r="B438" i="1" l="1"/>
  <c r="F438" i="1"/>
  <c r="H438" i="1" s="1"/>
  <c r="C439" i="1" s="1"/>
  <c r="D439" i="1" l="1"/>
  <c r="A439" i="1" s="1"/>
  <c r="E439" i="1"/>
  <c r="B439" i="1" l="1"/>
  <c r="F439" i="1"/>
  <c r="H439" i="1" s="1"/>
  <c r="C440" i="1" s="1"/>
  <c r="E440" i="1" l="1"/>
  <c r="D440" i="1"/>
  <c r="A440" i="1" s="1"/>
  <c r="B440" i="1" l="1"/>
  <c r="F440" i="1"/>
  <c r="H440" i="1" s="1"/>
  <c r="C441" i="1" s="1"/>
  <c r="E441" i="1" l="1"/>
  <c r="D441" i="1"/>
  <c r="A441" i="1" s="1"/>
  <c r="B441" i="1" l="1"/>
  <c r="F441" i="1"/>
  <c r="H441" i="1" s="1"/>
  <c r="C442" i="1" s="1"/>
  <c r="E442" i="1" l="1"/>
  <c r="D442" i="1"/>
  <c r="A442" i="1" s="1"/>
  <c r="B442" i="1" l="1"/>
  <c r="F442" i="1"/>
  <c r="H442" i="1" s="1"/>
  <c r="C443" i="1" s="1"/>
  <c r="E443" i="1" l="1"/>
  <c r="D443" i="1"/>
  <c r="A443" i="1" s="1"/>
  <c r="B443" i="1" l="1"/>
  <c r="F443" i="1"/>
  <c r="H443" i="1" s="1"/>
  <c r="C444" i="1" s="1"/>
  <c r="E444" i="1" l="1"/>
  <c r="D444" i="1"/>
  <c r="A444" i="1" s="1"/>
  <c r="B444" i="1" l="1"/>
  <c r="F444" i="1"/>
  <c r="H444" i="1" s="1"/>
  <c r="C445" i="1" s="1"/>
  <c r="D445" i="1" l="1"/>
  <c r="A445" i="1" s="1"/>
  <c r="E445" i="1"/>
  <c r="B445" i="1" l="1"/>
  <c r="F445" i="1"/>
  <c r="H445" i="1" s="1"/>
  <c r="C446" i="1" s="1"/>
  <c r="D446" i="1" l="1"/>
  <c r="A446" i="1" s="1"/>
  <c r="E446" i="1"/>
  <c r="B446" i="1" l="1"/>
  <c r="F446" i="1"/>
  <c r="H446" i="1" s="1"/>
  <c r="C447" i="1" s="1"/>
  <c r="D447" i="1" l="1"/>
  <c r="A447" i="1" s="1"/>
  <c r="E447" i="1"/>
  <c r="B447" i="1" l="1"/>
  <c r="F447" i="1"/>
  <c r="H447" i="1" s="1"/>
  <c r="C448" i="1" s="1"/>
  <c r="E448" i="1" l="1"/>
  <c r="D448" i="1"/>
  <c r="A448" i="1" s="1"/>
  <c r="B448" i="1" l="1"/>
  <c r="F448" i="1"/>
  <c r="H448" i="1" s="1"/>
  <c r="C449" i="1" s="1"/>
  <c r="E449" i="1" l="1"/>
  <c r="D449" i="1"/>
  <c r="A449" i="1" s="1"/>
  <c r="B449" i="1" l="1"/>
  <c r="F449" i="1"/>
  <c r="H449" i="1" s="1"/>
  <c r="C450" i="1" s="1"/>
  <c r="E450" i="1" l="1"/>
  <c r="D450" i="1"/>
  <c r="A450" i="1" s="1"/>
  <c r="B450" i="1" l="1"/>
  <c r="F450" i="1"/>
  <c r="H450" i="1" s="1"/>
  <c r="C451" i="1" s="1"/>
  <c r="D451" i="1" l="1"/>
  <c r="A451" i="1" s="1"/>
  <c r="E451" i="1"/>
  <c r="B451" i="1" l="1"/>
  <c r="F451" i="1"/>
  <c r="H451" i="1" s="1"/>
  <c r="C452" i="1" s="1"/>
  <c r="E452" i="1" l="1"/>
  <c r="D452" i="1"/>
  <c r="A452" i="1" s="1"/>
  <c r="B452" i="1" l="1"/>
  <c r="F452" i="1"/>
  <c r="H452" i="1" s="1"/>
  <c r="C453" i="1" s="1"/>
  <c r="E453" i="1" l="1"/>
  <c r="D453" i="1"/>
  <c r="A453" i="1" s="1"/>
  <c r="F453" i="1" l="1"/>
  <c r="H453" i="1" s="1"/>
  <c r="C454" i="1" s="1"/>
  <c r="B453" i="1"/>
  <c r="E454" i="1" l="1"/>
  <c r="D454" i="1"/>
  <c r="A454" i="1" s="1"/>
  <c r="B454" i="1" l="1"/>
  <c r="F454" i="1"/>
  <c r="H454" i="1" s="1"/>
  <c r="C455" i="1" s="1"/>
  <c r="E455" i="1" l="1"/>
  <c r="D455" i="1"/>
  <c r="A455" i="1" s="1"/>
  <c r="B455" i="1" l="1"/>
  <c r="F455" i="1"/>
  <c r="H455" i="1" s="1"/>
  <c r="C456" i="1" s="1"/>
  <c r="E456" i="1" l="1"/>
  <c r="D456" i="1"/>
  <c r="A456" i="1" s="1"/>
  <c r="B456" i="1" l="1"/>
  <c r="F456" i="1"/>
  <c r="H456" i="1" s="1"/>
  <c r="C457" i="1" s="1"/>
  <c r="D457" i="1" l="1"/>
  <c r="A457" i="1" s="1"/>
  <c r="E457" i="1"/>
  <c r="B457" i="1" l="1"/>
  <c r="F457" i="1"/>
  <c r="H457" i="1" s="1"/>
  <c r="C458" i="1" s="1"/>
  <c r="D458" i="1" l="1"/>
  <c r="A458" i="1" s="1"/>
  <c r="E458" i="1"/>
  <c r="B458" i="1" l="1"/>
  <c r="F458" i="1"/>
  <c r="H458" i="1" s="1"/>
  <c r="C459" i="1" s="1"/>
  <c r="E459" i="1" l="1"/>
  <c r="D459" i="1"/>
  <c r="A459" i="1" s="1"/>
  <c r="B459" i="1" l="1"/>
  <c r="F459" i="1"/>
  <c r="H459" i="1" s="1"/>
  <c r="C460" i="1" s="1"/>
  <c r="E460" i="1" l="1"/>
  <c r="D460" i="1"/>
  <c r="A460" i="1" s="1"/>
  <c r="B460" i="1" l="1"/>
  <c r="F460" i="1"/>
  <c r="H460" i="1" s="1"/>
  <c r="C461" i="1" s="1"/>
  <c r="E461" i="1" l="1"/>
  <c r="D461" i="1"/>
  <c r="A461" i="1" s="1"/>
  <c r="B461" i="1" l="1"/>
  <c r="F461" i="1"/>
  <c r="H461" i="1" s="1"/>
  <c r="C462" i="1" s="1"/>
  <c r="E462" i="1" l="1"/>
  <c r="D462" i="1"/>
  <c r="A462" i="1" s="1"/>
  <c r="B462" i="1" l="1"/>
  <c r="F462" i="1"/>
  <c r="H462" i="1" s="1"/>
  <c r="C463" i="1" s="1"/>
  <c r="D463" i="1" l="1"/>
  <c r="A463" i="1" s="1"/>
  <c r="E463" i="1"/>
  <c r="B463" i="1" l="1"/>
  <c r="F463" i="1"/>
  <c r="H463" i="1" s="1"/>
  <c r="C464" i="1" s="1"/>
  <c r="E464" i="1" l="1"/>
  <c r="D464" i="1"/>
  <c r="A464" i="1" s="1"/>
  <c r="B464" i="1" l="1"/>
  <c r="F464" i="1"/>
  <c r="H464" i="1" s="1"/>
  <c r="C465" i="1" s="1"/>
  <c r="D465" i="1" l="1"/>
  <c r="A465" i="1" s="1"/>
  <c r="E465" i="1"/>
  <c r="B465" i="1" l="1"/>
  <c r="F465" i="1"/>
  <c r="H465" i="1" s="1"/>
  <c r="C466" i="1" s="1"/>
  <c r="E466" i="1" l="1"/>
  <c r="D466" i="1"/>
  <c r="A466" i="1" s="1"/>
  <c r="B466" i="1" l="1"/>
  <c r="F466" i="1"/>
  <c r="H466" i="1" s="1"/>
  <c r="C467" i="1" s="1"/>
  <c r="E467" i="1" l="1"/>
  <c r="D467" i="1"/>
  <c r="A467" i="1" s="1"/>
  <c r="B467" i="1" l="1"/>
  <c r="F467" i="1"/>
  <c r="H467" i="1" s="1"/>
  <c r="C468" i="1" s="1"/>
  <c r="E468" i="1" l="1"/>
  <c r="D468" i="1"/>
  <c r="A468" i="1" s="1"/>
  <c r="B468" i="1" l="1"/>
  <c r="F468" i="1"/>
  <c r="H468" i="1" s="1"/>
  <c r="C469" i="1" s="1"/>
  <c r="D469" i="1" l="1"/>
  <c r="A469" i="1" s="1"/>
  <c r="E469" i="1"/>
  <c r="B469" i="1" l="1"/>
  <c r="F469" i="1"/>
  <c r="H469" i="1" s="1"/>
  <c r="C470" i="1" s="1"/>
  <c r="D470" i="1" l="1"/>
  <c r="A470" i="1" s="1"/>
  <c r="E470" i="1"/>
  <c r="B470" i="1" l="1"/>
  <c r="F470" i="1"/>
  <c r="H470" i="1" s="1"/>
  <c r="C471" i="1" s="1"/>
  <c r="E471" i="1" l="1"/>
  <c r="D471" i="1"/>
  <c r="A471" i="1" s="1"/>
  <c r="B471" i="1" l="1"/>
  <c r="F471" i="1"/>
  <c r="H471" i="1" s="1"/>
  <c r="C472" i="1" s="1"/>
  <c r="E472" i="1" l="1"/>
  <c r="D472" i="1"/>
  <c r="A472" i="1" s="1"/>
  <c r="B472" i="1" l="1"/>
  <c r="F472" i="1"/>
  <c r="H472" i="1" s="1"/>
  <c r="C473" i="1" s="1"/>
  <c r="E473" i="1" l="1"/>
  <c r="D473" i="1"/>
  <c r="A473" i="1" s="1"/>
  <c r="B473" i="1" l="1"/>
  <c r="F473" i="1"/>
  <c r="H473" i="1" s="1"/>
  <c r="C474" i="1" s="1"/>
  <c r="E474" i="1" l="1"/>
  <c r="D474" i="1"/>
  <c r="A474" i="1" s="1"/>
  <c r="B474" i="1" l="1"/>
  <c r="F474" i="1"/>
  <c r="H474" i="1" s="1"/>
  <c r="C475" i="1" s="1"/>
  <c r="D475" i="1" l="1"/>
  <c r="A475" i="1" s="1"/>
  <c r="E475" i="1"/>
  <c r="B475" i="1" l="1"/>
  <c r="F475" i="1"/>
  <c r="H475" i="1" s="1"/>
  <c r="C476" i="1" s="1"/>
  <c r="E476" i="1" l="1"/>
  <c r="D476" i="1"/>
  <c r="A476" i="1" s="1"/>
  <c r="B476" i="1" l="1"/>
  <c r="F476" i="1"/>
  <c r="H476" i="1" s="1"/>
  <c r="C477" i="1" s="1"/>
  <c r="E477" i="1" l="1"/>
  <c r="D477" i="1"/>
  <c r="A477" i="1" s="1"/>
  <c r="B477" i="1" l="1"/>
  <c r="F477" i="1"/>
  <c r="H477" i="1" s="1"/>
  <c r="C478" i="1" s="1"/>
  <c r="E478" i="1" l="1"/>
  <c r="D478" i="1"/>
  <c r="A478" i="1" s="1"/>
  <c r="B478" i="1" l="1"/>
  <c r="F478" i="1"/>
  <c r="H478" i="1" s="1"/>
  <c r="C479" i="1" s="1"/>
  <c r="E479" i="1" l="1"/>
  <c r="D479" i="1"/>
  <c r="A479" i="1" s="1"/>
  <c r="B479" i="1" l="1"/>
  <c r="F479" i="1"/>
  <c r="H479" i="1" s="1"/>
  <c r="C480" i="1" s="1"/>
  <c r="E480" i="1" l="1"/>
  <c r="D480" i="1"/>
  <c r="A480" i="1" s="1"/>
  <c r="B480" i="1" l="1"/>
  <c r="F480" i="1"/>
  <c r="H480" i="1" s="1"/>
  <c r="C481" i="1" s="1"/>
  <c r="D481" i="1" l="1"/>
  <c r="A481" i="1" s="1"/>
  <c r="E481" i="1"/>
  <c r="B481" i="1" l="1"/>
  <c r="F481" i="1"/>
  <c r="H481" i="1" s="1"/>
  <c r="C482" i="1" s="1"/>
  <c r="D482" i="1" l="1"/>
  <c r="A482" i="1" s="1"/>
  <c r="E482" i="1"/>
  <c r="B482" i="1" l="1"/>
  <c r="F482" i="1"/>
  <c r="H482" i="1" s="1"/>
  <c r="C483" i="1" s="1"/>
  <c r="E483" i="1" l="1"/>
  <c r="D483" i="1"/>
  <c r="A483" i="1" s="1"/>
  <c r="B483" i="1" l="1"/>
  <c r="F483" i="1"/>
  <c r="H483" i="1" s="1"/>
  <c r="C484" i="1" s="1"/>
  <c r="E484" i="1" l="1"/>
  <c r="D484" i="1"/>
  <c r="A484" i="1" s="1"/>
  <c r="B484" i="1" l="1"/>
  <c r="F484" i="1"/>
  <c r="H484" i="1" s="1"/>
  <c r="C485" i="1" s="1"/>
  <c r="E485" i="1" l="1"/>
  <c r="D485" i="1"/>
  <c r="A485" i="1" s="1"/>
  <c r="B485" i="1" l="1"/>
  <c r="F485" i="1"/>
  <c r="H485" i="1" s="1"/>
  <c r="C486" i="1" s="1"/>
  <c r="E486" i="1" l="1"/>
  <c r="D486" i="1"/>
  <c r="A486" i="1" s="1"/>
  <c r="B486" i="1" l="1"/>
  <c r="F486" i="1"/>
  <c r="H486" i="1" s="1"/>
  <c r="C487" i="1" s="1"/>
  <c r="D487" i="1" l="1"/>
  <c r="A487" i="1" s="1"/>
  <c r="E487" i="1"/>
  <c r="B487" i="1" l="1"/>
  <c r="F487" i="1"/>
  <c r="H487" i="1" s="1"/>
  <c r="C488" i="1" s="1"/>
  <c r="E488" i="1" l="1"/>
  <c r="D488" i="1"/>
  <c r="A488" i="1" s="1"/>
  <c r="B488" i="1" l="1"/>
  <c r="F488" i="1"/>
  <c r="H488" i="1" s="1"/>
  <c r="C489" i="1" s="1"/>
  <c r="E489" i="1" l="1"/>
  <c r="D489" i="1"/>
  <c r="A489" i="1" s="1"/>
  <c r="B489" i="1" l="1"/>
  <c r="F489" i="1"/>
  <c r="H489" i="1" s="1"/>
  <c r="C490" i="1" s="1"/>
  <c r="E490" i="1" l="1"/>
  <c r="D490" i="1"/>
  <c r="D6" i="1" s="1"/>
  <c r="A490" i="1" l="1"/>
  <c r="D7" i="1"/>
  <c r="D8" i="1" s="1"/>
  <c r="B490" i="1"/>
  <c r="F490" i="1"/>
  <c r="H490" i="1" s="1"/>
  <c r="H6" i="1" l="1"/>
  <c r="H5" i="1"/>
  <c r="H7" i="1"/>
  <c r="H8" i="1"/>
</calcChain>
</file>

<file path=xl/sharedStrings.xml><?xml version="1.0" encoding="utf-8"?>
<sst xmlns="http://schemas.openxmlformats.org/spreadsheetml/2006/main" count="43" uniqueCount="35">
  <si>
    <t>按月分期償還表</t>
    <phoneticPr fontId="3" type="noConversion"/>
  </si>
  <si>
    <t>貸款資料</t>
    <phoneticPr fontId="3" type="noConversion"/>
  </si>
  <si>
    <t>貸款資訊</t>
    <phoneticPr fontId="3" type="noConversion"/>
  </si>
  <si>
    <t>查詢特定時間</t>
    <phoneticPr fontId="3" type="noConversion"/>
  </si>
  <si>
    <t>特定時間資訊</t>
    <phoneticPr fontId="3" type="noConversion"/>
  </si>
  <si>
    <t>貸款金額</t>
    <phoneticPr fontId="3" type="noConversion"/>
  </si>
  <si>
    <t>年利率</t>
    <phoneticPr fontId="3" type="noConversion"/>
  </si>
  <si>
    <t>貸款期數(年)</t>
    <phoneticPr fontId="3" type="noConversion"/>
  </si>
  <si>
    <t>月利率</t>
    <phoneticPr fontId="3" type="noConversion"/>
  </si>
  <si>
    <t>總貸款期數(月)</t>
    <phoneticPr fontId="3" type="noConversion"/>
  </si>
  <si>
    <t>總還款金額</t>
    <phoneticPr fontId="3" type="noConversion"/>
  </si>
  <si>
    <t>總還利息</t>
    <phoneticPr fontId="3" type="noConversion"/>
  </si>
  <si>
    <t>每年平均利息</t>
    <phoneticPr fontId="3" type="noConversion"/>
  </si>
  <si>
    <t>查找還款年分</t>
    <phoneticPr fontId="3" type="noConversion"/>
  </si>
  <si>
    <t>還款年分月數</t>
    <phoneticPr fontId="3" type="noConversion"/>
  </si>
  <si>
    <t>查找還款月數</t>
    <phoneticPr fontId="3" type="noConversion"/>
  </si>
  <si>
    <t>還款特定期數</t>
    <phoneticPr fontId="3" type="noConversion"/>
  </si>
  <si>
    <t>該期應還款</t>
    <phoneticPr fontId="3" type="noConversion"/>
  </si>
  <si>
    <t>該期所還利息</t>
    <phoneticPr fontId="3" type="noConversion"/>
  </si>
  <si>
    <t>該期所還本金</t>
    <phoneticPr fontId="3" type="noConversion"/>
  </si>
  <si>
    <t>該期期末餘額</t>
    <phoneticPr fontId="3" type="noConversion"/>
  </si>
  <si>
    <t>還款日期</t>
    <phoneticPr fontId="3" type="noConversion"/>
  </si>
  <si>
    <t>期數</t>
    <phoneticPr fontId="3" type="noConversion"/>
  </si>
  <si>
    <t>期初餘額</t>
    <phoneticPr fontId="3" type="noConversion"/>
  </si>
  <si>
    <t>總付額數</t>
    <phoneticPr fontId="3" type="noConversion"/>
  </si>
  <si>
    <t>利息支付</t>
    <phoneticPr fontId="3" type="noConversion"/>
  </si>
  <si>
    <t>本金償還</t>
    <phoneticPr fontId="3" type="noConversion"/>
  </si>
  <si>
    <t>提早支付</t>
    <phoneticPr fontId="3" type="noConversion"/>
  </si>
  <si>
    <t>期末餘額</t>
    <phoneticPr fontId="3" type="noConversion"/>
  </si>
  <si>
    <t>月利息</t>
    <phoneticPr fontId="3" type="noConversion"/>
  </si>
  <si>
    <t>年利息變動</t>
    <phoneticPr fontId="3" type="noConversion"/>
  </si>
  <si>
    <t>剩餘期數</t>
    <phoneticPr fontId="3" type="noConversion"/>
  </si>
  <si>
    <t>輔助欄</t>
    <phoneticPr fontId="3" type="noConversion"/>
  </si>
  <si>
    <t>黃色格為可變動之項目</t>
    <phoneticPr fontId="3" type="noConversion"/>
  </si>
  <si>
    <t>明細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</si>
</sst>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* #,##0"/>
  </numFmts>
  <fonts count="1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i/>
      <sz val="24"/>
      <color theme="0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b/>
      <sz val="36"/>
      <color rgb="FF006100"/>
      <name val="新細明體"/>
      <family val="1"/>
      <charset val="136"/>
      <scheme val="minor"/>
    </font>
    <font>
      <b/>
      <i/>
      <sz val="24"/>
      <color theme="0"/>
      <name val="新細明體"/>
      <family val="1"/>
      <charset val="136"/>
      <scheme val="minor"/>
    </font>
    <font>
      <b/>
      <i/>
      <sz val="24"/>
      <color theme="0"/>
      <name val="新細明體"/>
      <family val="1"/>
      <scheme val="minor"/>
    </font>
    <font>
      <sz val="16"/>
      <color theme="1" tint="4.9989318521683403E-2"/>
      <name val="新細明體"/>
      <family val="1"/>
      <charset val="136"/>
      <scheme val="minor"/>
    </font>
    <font>
      <sz val="16"/>
      <color theme="1" tint="4.9989318521683403E-2"/>
      <name val="新細明體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theme="1"/>
      </left>
      <right style="dashed">
        <color theme="1"/>
      </right>
      <top/>
      <bottom style="dashed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dashed">
        <color theme="1"/>
      </right>
      <top style="thin">
        <color theme="1"/>
      </top>
      <bottom style="dashed">
        <color theme="1"/>
      </bottom>
      <diagonal/>
    </border>
    <border>
      <left style="dashed">
        <color theme="1"/>
      </left>
      <right style="dashed">
        <color theme="1"/>
      </right>
      <top style="thin">
        <color theme="1"/>
      </top>
      <bottom style="dashed">
        <color theme="1"/>
      </bottom>
      <diagonal/>
    </border>
    <border>
      <left style="dashed">
        <color theme="1"/>
      </left>
      <right/>
      <top style="thin">
        <color theme="1"/>
      </top>
      <bottom style="dashed">
        <color theme="1"/>
      </bottom>
      <diagonal/>
    </border>
    <border>
      <left/>
      <right style="dashed">
        <color theme="1"/>
      </right>
      <top/>
      <bottom style="dashed">
        <color theme="1"/>
      </bottom>
      <diagonal/>
    </border>
    <border>
      <left style="dashed">
        <color theme="1"/>
      </left>
      <right/>
      <top style="dashed">
        <color theme="1"/>
      </top>
      <bottom style="dashed">
        <color theme="1"/>
      </bottom>
      <diagonal/>
    </border>
    <border>
      <left/>
      <right style="dashed">
        <color theme="1"/>
      </right>
      <top/>
      <bottom/>
      <diagonal/>
    </border>
    <border>
      <left style="dashed">
        <color theme="1"/>
      </left>
      <right style="dashed">
        <color theme="1"/>
      </right>
      <top/>
      <bottom/>
      <diagonal/>
    </border>
    <border>
      <left style="dashed">
        <color theme="1"/>
      </left>
      <right style="dashed">
        <color theme="1"/>
      </right>
      <top style="dashed">
        <color theme="1"/>
      </top>
      <bottom/>
      <diagonal/>
    </border>
    <border>
      <left style="dashed">
        <color theme="1"/>
      </left>
      <right/>
      <top style="dashed">
        <color theme="1"/>
      </top>
      <bottom/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1" applyBorder="1">
      <alignment vertical="center"/>
    </xf>
    <xf numFmtId="10" fontId="1" fillId="2" borderId="1" xfId="1" applyNumberFormat="1" applyBorder="1">
      <alignment vertical="center"/>
    </xf>
    <xf numFmtId="176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1" fillId="2" borderId="1" xfId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0" fontId="1" fillId="2" borderId="2" xfId="1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>
      <alignment vertical="center"/>
    </xf>
    <xf numFmtId="176" fontId="1" fillId="2" borderId="4" xfId="1" applyNumberFormat="1" applyBorder="1">
      <alignment vertical="center"/>
    </xf>
    <xf numFmtId="10" fontId="1" fillId="2" borderId="4" xfId="1" applyNumberFormat="1" applyBorder="1">
      <alignment vertical="center"/>
    </xf>
    <xf numFmtId="0" fontId="0" fillId="0" borderId="5" xfId="0" applyBorder="1" applyAlignment="1">
      <alignment horizontal="center" vertical="center"/>
    </xf>
    <xf numFmtId="176" fontId="1" fillId="2" borderId="5" xfId="1" applyNumberFormat="1" applyBorder="1">
      <alignment vertical="center"/>
    </xf>
    <xf numFmtId="0" fontId="0" fillId="0" borderId="5" xfId="0" applyBorder="1">
      <alignment vertical="center"/>
    </xf>
    <xf numFmtId="176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>
      <alignment vertical="center"/>
    </xf>
    <xf numFmtId="10" fontId="0" fillId="0" borderId="3" xfId="0" applyNumberFormat="1" applyBorder="1">
      <alignment vertical="center"/>
    </xf>
    <xf numFmtId="0" fontId="2" fillId="3" borderId="9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5" borderId="10" xfId="4" applyBorder="1" applyAlignment="1">
      <alignment horizontal="center" vertical="center"/>
    </xf>
    <xf numFmtId="0" fontId="2" fillId="5" borderId="11" xfId="4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13" xfId="0" applyNumberFormat="1" applyBorder="1">
      <alignment vertical="center"/>
    </xf>
    <xf numFmtId="176" fontId="1" fillId="2" borderId="13" xfId="1" applyNumberFormat="1" applyBorder="1">
      <alignment vertical="center"/>
    </xf>
    <xf numFmtId="10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0" fillId="0" borderId="19" xfId="0" applyNumberFormat="1" applyBorder="1">
      <alignment vertical="center"/>
    </xf>
    <xf numFmtId="176" fontId="1" fillId="2" borderId="19" xfId="1" applyNumberFormat="1" applyBorder="1">
      <alignment vertical="center"/>
    </xf>
    <xf numFmtId="10" fontId="1" fillId="2" borderId="19" xfId="1" applyNumberFormat="1" applyBorder="1">
      <alignment vertical="center"/>
    </xf>
    <xf numFmtId="10" fontId="0" fillId="0" borderId="18" xfId="0" applyNumberFormat="1" applyBorder="1">
      <alignment vertical="center"/>
    </xf>
    <xf numFmtId="0" fontId="0" fillId="0" borderId="20" xfId="0" applyBorder="1">
      <alignment vertical="center"/>
    </xf>
    <xf numFmtId="176" fontId="0" fillId="0" borderId="0" xfId="0" applyNumberFormat="1">
      <alignment vertical="center"/>
    </xf>
    <xf numFmtId="0" fontId="7" fillId="4" borderId="6" xfId="3" applyFont="1" applyBorder="1" applyAlignment="1">
      <alignment horizontal="center" vertical="center"/>
    </xf>
    <xf numFmtId="0" fontId="8" fillId="4" borderId="7" xfId="3" applyFont="1" applyBorder="1" applyAlignment="1">
      <alignment horizontal="center" vertical="center"/>
    </xf>
    <xf numFmtId="0" fontId="8" fillId="4" borderId="8" xfId="3" applyFont="1" applyBorder="1" applyAlignment="1">
      <alignment horizontal="center" vertical="center"/>
    </xf>
    <xf numFmtId="0" fontId="9" fillId="2" borderId="0" xfId="1" applyFont="1" applyAlignment="1">
      <alignment horizontal="center" vertical="center"/>
    </xf>
    <xf numFmtId="0" fontId="10" fillId="2" borderId="0" xfId="1" applyFont="1" applyBorder="1" applyAlignment="1">
      <alignment horizontal="center" vertical="center"/>
    </xf>
    <xf numFmtId="0" fontId="4" fillId="4" borderId="6" xfId="3" applyFont="1" applyBorder="1" applyAlignment="1">
      <alignment horizontal="center" vertical="center"/>
    </xf>
    <xf numFmtId="0" fontId="4" fillId="4" borderId="7" xfId="3" applyFont="1" applyBorder="1" applyAlignment="1">
      <alignment horizontal="center" vertical="center"/>
    </xf>
    <xf numFmtId="0" fontId="4" fillId="4" borderId="8" xfId="3" applyFont="1" applyBorder="1" applyAlignment="1">
      <alignment horizontal="center" vertical="center"/>
    </xf>
    <xf numFmtId="0" fontId="6" fillId="6" borderId="0" xfId="5" applyFont="1" applyAlignment="1">
      <alignment horizontal="center" vertical="center"/>
    </xf>
    <xf numFmtId="0" fontId="2" fillId="3" borderId="1" xfId="2" applyBorder="1" applyAlignment="1">
      <alignment horizontal="center" vertical="center"/>
    </xf>
  </cellXfs>
  <cellStyles count="6">
    <cellStyle name="20% - 輔色4" xfId="1" builtinId="42"/>
    <cellStyle name="一般" xfId="0" builtinId="0"/>
    <cellStyle name="好" xfId="5" builtinId="26"/>
    <cellStyle name="輔色3" xfId="3" builtinId="37"/>
    <cellStyle name="輔色5" xfId="2" builtinId="45"/>
    <cellStyle name="輔色6" xfId="4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F$1" inc="2" max="462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10</xdr:row>
          <xdr:rowOff>7620</xdr:rowOff>
        </xdr:from>
        <xdr:to>
          <xdr:col>12</xdr:col>
          <xdr:colOff>0</xdr:colOff>
          <xdr:row>23</xdr:row>
          <xdr:rowOff>30480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71F4-31F3-4500-AC7A-EC1813CF249E}">
  <dimension ref="A1:V490"/>
  <sheetViews>
    <sheetView tabSelected="1" topLeftCell="A5" workbookViewId="0">
      <selection activeCell="F16" sqref="F16"/>
    </sheetView>
  </sheetViews>
  <sheetFormatPr defaultRowHeight="16.2" x14ac:dyDescent="0.3"/>
  <cols>
    <col min="1" max="1" width="16.109375" bestFit="1" customWidth="1"/>
    <col min="2" max="2" width="10.6640625" bestFit="1" customWidth="1"/>
    <col min="3" max="3" width="15.21875" bestFit="1" customWidth="1"/>
    <col min="4" max="4" width="10.44140625" bestFit="1" customWidth="1"/>
    <col min="5" max="7" width="13.88671875" bestFit="1" customWidth="1"/>
    <col min="8" max="8" width="10.44140625" bestFit="1" customWidth="1"/>
    <col min="9" max="9" width="11.6640625" bestFit="1" customWidth="1"/>
    <col min="10" max="10" width="7.44140625" bestFit="1" customWidth="1"/>
    <col min="11" max="11" width="9.44140625" bestFit="1" customWidth="1"/>
    <col min="13" max="13" width="15" bestFit="1" customWidth="1"/>
    <col min="14" max="14" width="5.44140625" bestFit="1" customWidth="1"/>
    <col min="15" max="15" width="10.44140625" bestFit="1" customWidth="1"/>
    <col min="16" max="19" width="9.44140625" bestFit="1" customWidth="1"/>
    <col min="20" max="20" width="10.44140625" bestFit="1" customWidth="1"/>
    <col min="21" max="21" width="11.6640625" bestFit="1" customWidth="1"/>
    <col min="22" max="22" width="7.44140625" bestFit="1" customWidth="1"/>
  </cols>
  <sheetData>
    <row r="1" spans="1:22" x14ac:dyDescent="0.3">
      <c r="A1" s="53" t="s">
        <v>0</v>
      </c>
      <c r="B1" s="53"/>
      <c r="C1" s="53"/>
      <c r="D1" s="53"/>
      <c r="E1" s="53"/>
      <c r="F1" s="53">
        <v>1</v>
      </c>
      <c r="G1" s="53"/>
      <c r="H1" s="53"/>
      <c r="I1" s="48" t="s">
        <v>33</v>
      </c>
      <c r="J1" s="48"/>
      <c r="K1" s="48"/>
    </row>
    <row r="2" spans="1:22" x14ac:dyDescent="0.3">
      <c r="A2" s="53"/>
      <c r="B2" s="53"/>
      <c r="C2" s="53"/>
      <c r="D2" s="53"/>
      <c r="E2" s="53"/>
      <c r="F2" s="53"/>
      <c r="G2" s="53"/>
      <c r="H2" s="53"/>
      <c r="I2" s="48"/>
      <c r="J2" s="48"/>
      <c r="K2" s="48"/>
    </row>
    <row r="3" spans="1:22" x14ac:dyDescent="0.3">
      <c r="A3" s="53"/>
      <c r="B3" s="53"/>
      <c r="C3" s="53"/>
      <c r="D3" s="53"/>
      <c r="E3" s="53"/>
      <c r="F3" s="53"/>
      <c r="G3" s="53"/>
      <c r="H3" s="53"/>
      <c r="I3" s="48"/>
      <c r="J3" s="48"/>
      <c r="K3" s="48"/>
    </row>
    <row r="4" spans="1:22" x14ac:dyDescent="0.3">
      <c r="A4" s="54" t="s">
        <v>1</v>
      </c>
      <c r="B4" s="54"/>
      <c r="C4" s="54" t="s">
        <v>2</v>
      </c>
      <c r="D4" s="54"/>
      <c r="E4" s="54" t="s">
        <v>3</v>
      </c>
      <c r="F4" s="54"/>
      <c r="G4" s="54" t="s">
        <v>4</v>
      </c>
      <c r="H4" s="54"/>
      <c r="I4" s="48"/>
      <c r="J4" s="48"/>
      <c r="K4" s="48"/>
    </row>
    <row r="5" spans="1:22" x14ac:dyDescent="0.3">
      <c r="A5" s="18" t="s">
        <v>5</v>
      </c>
      <c r="B5" s="19">
        <v>4000000</v>
      </c>
      <c r="C5" s="18" t="s">
        <v>9</v>
      </c>
      <c r="D5" s="20">
        <f>B7*12</f>
        <v>240</v>
      </c>
      <c r="E5" s="18" t="s">
        <v>13</v>
      </c>
      <c r="F5" s="18" t="s">
        <v>14</v>
      </c>
      <c r="G5" s="20" t="s">
        <v>17</v>
      </c>
      <c r="H5" s="21">
        <f>VLOOKUP(F8,B11:H490,3)</f>
        <v>21947.209752116662</v>
      </c>
      <c r="I5" s="48"/>
      <c r="J5" s="48"/>
      <c r="K5" s="48"/>
    </row>
    <row r="6" spans="1:22" x14ac:dyDescent="0.3">
      <c r="A6" s="2" t="s">
        <v>6</v>
      </c>
      <c r="B6" s="4">
        <v>0.03</v>
      </c>
      <c r="C6" s="2" t="s">
        <v>10</v>
      </c>
      <c r="D6" s="5">
        <f>SUM(D11:D490,G11:G490)</f>
        <v>5312084.4089854974</v>
      </c>
      <c r="E6" s="7">
        <v>3</v>
      </c>
      <c r="F6" s="2" t="str">
        <f>"第"&amp;QUOTIENT(F8,12)&amp;"年第"&amp;MOD(F8,12)&amp;"個月"</f>
        <v>第3年第5個月</v>
      </c>
      <c r="G6" s="1" t="s">
        <v>18</v>
      </c>
      <c r="H6" s="8">
        <f>VLOOKUP(F8,B11:H490,4)</f>
        <v>8627.2456060894201</v>
      </c>
      <c r="I6" s="48"/>
      <c r="J6" s="48"/>
      <c r="K6" s="48"/>
    </row>
    <row r="7" spans="1:22" x14ac:dyDescent="0.3">
      <c r="A7" s="2" t="s">
        <v>7</v>
      </c>
      <c r="B7" s="3">
        <v>20</v>
      </c>
      <c r="C7" s="2" t="s">
        <v>11</v>
      </c>
      <c r="D7" s="5">
        <f>D6-B5</f>
        <v>1312084.4089854974</v>
      </c>
      <c r="E7" s="2" t="s">
        <v>15</v>
      </c>
      <c r="F7" s="2" t="s">
        <v>16</v>
      </c>
      <c r="G7" s="1" t="s">
        <v>19</v>
      </c>
      <c r="H7" s="8">
        <f>VLOOKUP(F8,B11:H490,5)</f>
        <v>13319.964146027241</v>
      </c>
      <c r="I7" s="48"/>
      <c r="J7" s="48"/>
      <c r="K7" s="48"/>
    </row>
    <row r="8" spans="1:22" ht="16.8" thickBot="1" x14ac:dyDescent="0.35">
      <c r="A8" s="9" t="s">
        <v>8</v>
      </c>
      <c r="B8" s="10">
        <f>B6/12</f>
        <v>2.5000000000000001E-3</v>
      </c>
      <c r="C8" s="9" t="s">
        <v>12</v>
      </c>
      <c r="D8" s="11">
        <f>D7/B7</f>
        <v>65604.220449274871</v>
      </c>
      <c r="E8" s="12">
        <v>5</v>
      </c>
      <c r="F8" s="9">
        <f>E6*12+E8</f>
        <v>41</v>
      </c>
      <c r="G8" s="13" t="s">
        <v>20</v>
      </c>
      <c r="H8" s="14">
        <f>VLOOKUP(F8,B11:H490,7)</f>
        <v>3437578.2782897404</v>
      </c>
      <c r="I8" s="49"/>
      <c r="J8" s="49"/>
      <c r="K8" s="49"/>
    </row>
    <row r="9" spans="1:22" ht="33.9" customHeight="1" thickBot="1" x14ac:dyDescent="0.35">
      <c r="A9" s="50" t="s">
        <v>34</v>
      </c>
      <c r="B9" s="51"/>
      <c r="C9" s="51"/>
      <c r="D9" s="51"/>
      <c r="E9" s="51"/>
      <c r="F9" s="51"/>
      <c r="G9" s="51"/>
      <c r="H9" s="52"/>
      <c r="I9" s="45" t="s">
        <v>32</v>
      </c>
      <c r="J9" s="46"/>
      <c r="K9" s="47"/>
    </row>
    <row r="10" spans="1:22" x14ac:dyDescent="0.3">
      <c r="A10" s="25" t="s">
        <v>21</v>
      </c>
      <c r="B10" s="26" t="s">
        <v>22</v>
      </c>
      <c r="C10" s="26" t="s">
        <v>23</v>
      </c>
      <c r="D10" s="26" t="s">
        <v>24</v>
      </c>
      <c r="E10" s="26" t="s">
        <v>25</v>
      </c>
      <c r="F10" s="26" t="s">
        <v>26</v>
      </c>
      <c r="G10" s="26" t="s">
        <v>27</v>
      </c>
      <c r="H10" s="26" t="s">
        <v>28</v>
      </c>
      <c r="I10" s="27" t="s">
        <v>30</v>
      </c>
      <c r="J10" s="27" t="s">
        <v>29</v>
      </c>
      <c r="K10" s="28" t="s">
        <v>31</v>
      </c>
      <c r="M10" s="25" t="s">
        <v>21</v>
      </c>
      <c r="N10" s="26" t="s">
        <v>22</v>
      </c>
      <c r="O10" s="26" t="s">
        <v>23</v>
      </c>
      <c r="P10" s="26" t="s">
        <v>24</v>
      </c>
      <c r="Q10" s="26" t="s">
        <v>25</v>
      </c>
      <c r="R10" s="26" t="s">
        <v>26</v>
      </c>
      <c r="S10" s="26" t="s">
        <v>27</v>
      </c>
      <c r="T10" s="26" t="s">
        <v>28</v>
      </c>
    </row>
    <row r="11" spans="1:22" x14ac:dyDescent="0.3">
      <c r="A11" s="29" t="str">
        <f>IF(ISERROR(D11-1),"","第"&amp;QUOTIENT(B11,12)&amp;"年第"&amp;MOD(B11,12)&amp;"個月")</f>
        <v>第0年第1個月</v>
      </c>
      <c r="B11" s="30">
        <f>IF(ISERROR(D11-1),"",1)</f>
        <v>1</v>
      </c>
      <c r="C11" s="31">
        <f>IF(ISERROR(B5),"",B5)</f>
        <v>4000000</v>
      </c>
      <c r="D11" s="31">
        <f>IF(ISERROR(PMT(J11,K11,-C11,0)),"",PMT(J11,K11,-C11,0))</f>
        <v>22183.903914156483</v>
      </c>
      <c r="E11" s="31">
        <f>IF(ISERROR(C11*J11),"",C11*J11)</f>
        <v>10000</v>
      </c>
      <c r="F11" s="31">
        <f>IF(ISERROR(D11-E11),"",D11-E11)</f>
        <v>12183.903914156483</v>
      </c>
      <c r="G11" s="32"/>
      <c r="H11" s="31">
        <f>IF(ISERROR(I11),"",C11-F11-G11)</f>
        <v>3987816.0960858436</v>
      </c>
      <c r="I11" s="33">
        <f>IF(K11&lt;=0,"",B6)</f>
        <v>0.03</v>
      </c>
      <c r="J11" s="33">
        <f>IF(ISERROR(I11/12),"",I11/12)</f>
        <v>2.5000000000000001E-3</v>
      </c>
      <c r="K11" s="34">
        <f>IF(C11&lt;=0,"",D5)</f>
        <v>240</v>
      </c>
      <c r="M11" t="str">
        <f t="shared" ref="M11:M23" ca="1" si="0">OFFSET(A10,$F$1,0)</f>
        <v>第0年第1個月</v>
      </c>
      <c r="N11">
        <f t="shared" ref="N11:N23" ca="1" si="1">OFFSET(B10,$F$1,0)</f>
        <v>1</v>
      </c>
      <c r="O11" s="44">
        <f t="shared" ref="O11:O23" ca="1" si="2">OFFSET(C10,$F$1,0)</f>
        <v>4000000</v>
      </c>
      <c r="P11" s="44">
        <f t="shared" ref="P11:P23" ca="1" si="3">OFFSET(D10,$F$1,0)</f>
        <v>22183.903914156483</v>
      </c>
      <c r="Q11" s="44">
        <f t="shared" ref="Q11:Q23" ca="1" si="4">OFFSET(E10,$F$1,0)</f>
        <v>10000</v>
      </c>
      <c r="R11" s="44">
        <f t="shared" ref="R11:R23" ca="1" si="5">OFFSET(F10,$F$1,0)</f>
        <v>12183.903914156483</v>
      </c>
      <c r="S11" s="44" t="str">
        <f ca="1">IF(OFFSET(G10,$F$1,0)=0,"",(OFFSET(G10,$F$1,0)))</f>
        <v/>
      </c>
      <c r="T11" s="44">
        <f t="shared" ref="T11:T23" ca="1" si="6">OFFSET(H10,$F$1,0)</f>
        <v>3987816.0960858436</v>
      </c>
      <c r="U11" s="6"/>
      <c r="V11" s="6"/>
    </row>
    <row r="12" spans="1:22" x14ac:dyDescent="0.3">
      <c r="A12" s="35" t="str">
        <f t="shared" ref="A12:A75" si="7">IF(ISERROR(D12-1),"","第"&amp;QUOTIENT(B12,12)&amp;"年第"&amp;MOD(B12,12)&amp;"個月")</f>
        <v>第0年第2個月</v>
      </c>
      <c r="B12" s="22">
        <f>IF(ISERROR(D12-1),"",B11+1)</f>
        <v>2</v>
      </c>
      <c r="C12" s="15">
        <f>IF(ISERROR(H11),"",H11)</f>
        <v>3987816.0960858436</v>
      </c>
      <c r="D12" s="23">
        <f t="shared" ref="D12:D75" si="8">IF(ISERROR(PMT(J12,K12,-C12,0)),"",PMT(J12,K12,-C12,0))</f>
        <v>22183.903914156486</v>
      </c>
      <c r="E12" s="23">
        <f>IF(ISERROR(C12*J12),"",C12*J12)</f>
        <v>9969.5402402146101</v>
      </c>
      <c r="F12" s="23">
        <f>IF(ISERROR(D12-E12),"",D12-E12)</f>
        <v>12214.363673941876</v>
      </c>
      <c r="G12" s="16"/>
      <c r="H12" s="23">
        <f>IF(ISERROR(C12-F12-G12),"",C12-F12-G12)</f>
        <v>3975601.7324119019</v>
      </c>
      <c r="I12" s="17">
        <f>IF(K12&lt;=0,"",I11)</f>
        <v>0.03</v>
      </c>
      <c r="J12" s="24">
        <f>IF(ISERROR(I12/12),"",I12/12)</f>
        <v>2.5000000000000001E-3</v>
      </c>
      <c r="K12" s="36">
        <f>IF(ISERROR(0/K11-2),"",K11-1)</f>
        <v>239</v>
      </c>
      <c r="M12" t="str">
        <f t="shared" ca="1" si="0"/>
        <v>第0年第2個月</v>
      </c>
      <c r="N12">
        <f t="shared" ca="1" si="1"/>
        <v>2</v>
      </c>
      <c r="O12" s="44">
        <f t="shared" ca="1" si="2"/>
        <v>3987816.0960858436</v>
      </c>
      <c r="P12" s="44">
        <f t="shared" ca="1" si="3"/>
        <v>22183.903914156486</v>
      </c>
      <c r="Q12" s="44">
        <f t="shared" ca="1" si="4"/>
        <v>9969.5402402146101</v>
      </c>
      <c r="R12" s="44">
        <f t="shared" ca="1" si="5"/>
        <v>12214.363673941876</v>
      </c>
      <c r="S12" s="44" t="str">
        <f ca="1">IF(OFFSET(G11,$F$1,0)=0,"",(OFFSET(G11,$F$1,0)))</f>
        <v/>
      </c>
      <c r="T12" s="44">
        <f t="shared" ca="1" si="6"/>
        <v>3975601.7324119019</v>
      </c>
      <c r="U12" s="6"/>
      <c r="V12" s="6"/>
    </row>
    <row r="13" spans="1:22" x14ac:dyDescent="0.3">
      <c r="A13" s="35" t="str">
        <f t="shared" si="7"/>
        <v>第0年第3個月</v>
      </c>
      <c r="B13" s="22">
        <f t="shared" ref="B13:B76" si="9">IF(ISERROR(D13-1),"",B12+1)</f>
        <v>3</v>
      </c>
      <c r="C13" s="15">
        <f>IF(ISERROR(H12),"",H12)</f>
        <v>3975601.7324119019</v>
      </c>
      <c r="D13" s="23">
        <f t="shared" si="8"/>
        <v>22183.903914156483</v>
      </c>
      <c r="E13" s="23">
        <f t="shared" ref="E13:E76" si="10">IF(ISERROR(C13*J13),"",C13*J13)</f>
        <v>9939.0043310297551</v>
      </c>
      <c r="F13" s="23">
        <f t="shared" ref="F13:F76" si="11">IF(ISERROR(D13-E13),"",D13-E13)</f>
        <v>12244.899583126728</v>
      </c>
      <c r="G13" s="16"/>
      <c r="H13" s="23">
        <f t="shared" ref="H13:H76" si="12">IF(ISERROR(C13-F13-G13),"",C13-F13-G13)</f>
        <v>3963356.832828775</v>
      </c>
      <c r="I13" s="17">
        <f t="shared" ref="I13:I76" si="13">IF(K13&lt;=0,"",I12)</f>
        <v>0.03</v>
      </c>
      <c r="J13" s="24">
        <f t="shared" ref="J13:J76" si="14">IF(ISERROR(I13/12),"",I13/12)</f>
        <v>2.5000000000000001E-3</v>
      </c>
      <c r="K13" s="36">
        <f t="shared" ref="K13:K76" si="15">IF(ISERROR(0/K12-2),"",K12-1)</f>
        <v>238</v>
      </c>
      <c r="M13" t="str">
        <f t="shared" ca="1" si="0"/>
        <v>第0年第3個月</v>
      </c>
      <c r="N13">
        <f t="shared" ca="1" si="1"/>
        <v>3</v>
      </c>
      <c r="O13" s="44">
        <f t="shared" ca="1" si="2"/>
        <v>3975601.7324119019</v>
      </c>
      <c r="P13" s="44">
        <f t="shared" ca="1" si="3"/>
        <v>22183.903914156483</v>
      </c>
      <c r="Q13" s="44">
        <f t="shared" ca="1" si="4"/>
        <v>9939.0043310297551</v>
      </c>
      <c r="R13" s="44">
        <f t="shared" ca="1" si="5"/>
        <v>12244.899583126728</v>
      </c>
      <c r="S13" s="44" t="str">
        <f t="shared" ref="S13:S23" ca="1" si="16">IF(OFFSET(G12,$F$1,0)=0,"",(OFFSET(G12,$F$1,0)))</f>
        <v/>
      </c>
      <c r="T13" s="44">
        <f t="shared" ca="1" si="6"/>
        <v>3963356.832828775</v>
      </c>
      <c r="U13" s="6"/>
      <c r="V13" s="6"/>
    </row>
    <row r="14" spans="1:22" x14ac:dyDescent="0.3">
      <c r="A14" s="35" t="str">
        <f t="shared" si="7"/>
        <v>第0年第4個月</v>
      </c>
      <c r="B14" s="22">
        <f t="shared" si="9"/>
        <v>4</v>
      </c>
      <c r="C14" s="15">
        <f t="shared" ref="C14:C77" si="17">IF(ISERROR(H13),"",H13)</f>
        <v>3963356.832828775</v>
      </c>
      <c r="D14" s="23">
        <f t="shared" si="8"/>
        <v>22183.903914156483</v>
      </c>
      <c r="E14" s="23">
        <f t="shared" si="10"/>
        <v>9908.3920820719377</v>
      </c>
      <c r="F14" s="23">
        <f t="shared" si="11"/>
        <v>12275.511832084545</v>
      </c>
      <c r="G14" s="16"/>
      <c r="H14" s="23">
        <f t="shared" si="12"/>
        <v>3951081.3209966905</v>
      </c>
      <c r="I14" s="17">
        <f t="shared" si="13"/>
        <v>0.03</v>
      </c>
      <c r="J14" s="24">
        <f t="shared" si="14"/>
        <v>2.5000000000000001E-3</v>
      </c>
      <c r="K14" s="36">
        <f t="shared" si="15"/>
        <v>237</v>
      </c>
      <c r="M14" t="str">
        <f t="shared" ca="1" si="0"/>
        <v>第0年第4個月</v>
      </c>
      <c r="N14">
        <f t="shared" ca="1" si="1"/>
        <v>4</v>
      </c>
      <c r="O14" s="44">
        <f t="shared" ca="1" si="2"/>
        <v>3963356.832828775</v>
      </c>
      <c r="P14" s="44">
        <f t="shared" ca="1" si="3"/>
        <v>22183.903914156483</v>
      </c>
      <c r="Q14" s="44">
        <f t="shared" ca="1" si="4"/>
        <v>9908.3920820719377</v>
      </c>
      <c r="R14" s="44">
        <f t="shared" ca="1" si="5"/>
        <v>12275.511832084545</v>
      </c>
      <c r="S14" s="44" t="str">
        <f t="shared" ca="1" si="16"/>
        <v/>
      </c>
      <c r="T14" s="44">
        <f t="shared" ca="1" si="6"/>
        <v>3951081.3209966905</v>
      </c>
      <c r="U14" s="6"/>
      <c r="V14" s="6"/>
    </row>
    <row r="15" spans="1:22" x14ac:dyDescent="0.3">
      <c r="A15" s="35" t="str">
        <f t="shared" si="7"/>
        <v>第0年第5個月</v>
      </c>
      <c r="B15" s="22">
        <f t="shared" si="9"/>
        <v>5</v>
      </c>
      <c r="C15" s="15">
        <f t="shared" si="17"/>
        <v>3951081.3209966905</v>
      </c>
      <c r="D15" s="23">
        <f t="shared" si="8"/>
        <v>22183.903914156483</v>
      </c>
      <c r="E15" s="23">
        <f t="shared" si="10"/>
        <v>9877.7033024917273</v>
      </c>
      <c r="F15" s="23">
        <f t="shared" si="11"/>
        <v>12306.200611664755</v>
      </c>
      <c r="G15" s="16"/>
      <c r="H15" s="23">
        <f t="shared" si="12"/>
        <v>3938775.1203850256</v>
      </c>
      <c r="I15" s="17">
        <f t="shared" si="13"/>
        <v>0.03</v>
      </c>
      <c r="J15" s="24">
        <f t="shared" si="14"/>
        <v>2.5000000000000001E-3</v>
      </c>
      <c r="K15" s="36">
        <f t="shared" si="15"/>
        <v>236</v>
      </c>
      <c r="M15" t="str">
        <f t="shared" ca="1" si="0"/>
        <v>第0年第5個月</v>
      </c>
      <c r="N15">
        <f t="shared" ca="1" si="1"/>
        <v>5</v>
      </c>
      <c r="O15" s="44">
        <f t="shared" ca="1" si="2"/>
        <v>3951081.3209966905</v>
      </c>
      <c r="P15" s="44">
        <f t="shared" ca="1" si="3"/>
        <v>22183.903914156483</v>
      </c>
      <c r="Q15" s="44">
        <f t="shared" ca="1" si="4"/>
        <v>9877.7033024917273</v>
      </c>
      <c r="R15" s="44">
        <f t="shared" ca="1" si="5"/>
        <v>12306.200611664755</v>
      </c>
      <c r="S15" s="44" t="str">
        <f t="shared" ca="1" si="16"/>
        <v/>
      </c>
      <c r="T15" s="44">
        <f t="shared" ca="1" si="6"/>
        <v>3938775.1203850256</v>
      </c>
      <c r="U15" s="6"/>
      <c r="V15" s="6"/>
    </row>
    <row r="16" spans="1:22" x14ac:dyDescent="0.3">
      <c r="A16" s="35" t="str">
        <f t="shared" si="7"/>
        <v>第0年第6個月</v>
      </c>
      <c r="B16" s="22">
        <f t="shared" si="9"/>
        <v>6</v>
      </c>
      <c r="C16" s="15">
        <f t="shared" si="17"/>
        <v>3938775.1203850256</v>
      </c>
      <c r="D16" s="23">
        <f t="shared" si="8"/>
        <v>22183.903914156479</v>
      </c>
      <c r="E16" s="23">
        <f t="shared" si="10"/>
        <v>9846.9378009625634</v>
      </c>
      <c r="F16" s="23">
        <f t="shared" si="11"/>
        <v>12336.966113193916</v>
      </c>
      <c r="G16" s="16"/>
      <c r="H16" s="23">
        <f t="shared" si="12"/>
        <v>3926438.1542718317</v>
      </c>
      <c r="I16" s="17">
        <f t="shared" si="13"/>
        <v>0.03</v>
      </c>
      <c r="J16" s="24">
        <f t="shared" si="14"/>
        <v>2.5000000000000001E-3</v>
      </c>
      <c r="K16" s="36">
        <f t="shared" si="15"/>
        <v>235</v>
      </c>
      <c r="M16" t="str">
        <f t="shared" ca="1" si="0"/>
        <v>第0年第6個月</v>
      </c>
      <c r="N16">
        <f t="shared" ca="1" si="1"/>
        <v>6</v>
      </c>
      <c r="O16" s="44">
        <f t="shared" ca="1" si="2"/>
        <v>3938775.1203850256</v>
      </c>
      <c r="P16" s="44">
        <f t="shared" ca="1" si="3"/>
        <v>22183.903914156479</v>
      </c>
      <c r="Q16" s="44">
        <f t="shared" ca="1" si="4"/>
        <v>9846.9378009625634</v>
      </c>
      <c r="R16" s="44">
        <f t="shared" ca="1" si="5"/>
        <v>12336.966113193916</v>
      </c>
      <c r="S16" s="44" t="str">
        <f t="shared" ca="1" si="16"/>
        <v/>
      </c>
      <c r="T16" s="44">
        <f t="shared" ca="1" si="6"/>
        <v>3926438.1542718317</v>
      </c>
      <c r="U16" s="6"/>
      <c r="V16" s="6"/>
    </row>
    <row r="17" spans="1:22" x14ac:dyDescent="0.3">
      <c r="A17" s="35" t="str">
        <f t="shared" si="7"/>
        <v>第0年第7個月</v>
      </c>
      <c r="B17" s="22">
        <f t="shared" si="9"/>
        <v>7</v>
      </c>
      <c r="C17" s="15">
        <f t="shared" si="17"/>
        <v>3926438.1542718317</v>
      </c>
      <c r="D17" s="23">
        <f t="shared" si="8"/>
        <v>22183.903914156483</v>
      </c>
      <c r="E17" s="23">
        <f t="shared" si="10"/>
        <v>9816.0953856795804</v>
      </c>
      <c r="F17" s="23">
        <f t="shared" si="11"/>
        <v>12367.808528476902</v>
      </c>
      <c r="G17" s="16"/>
      <c r="H17" s="23">
        <f t="shared" si="12"/>
        <v>3914070.3457433549</v>
      </c>
      <c r="I17" s="17">
        <f t="shared" si="13"/>
        <v>0.03</v>
      </c>
      <c r="J17" s="24">
        <f t="shared" si="14"/>
        <v>2.5000000000000001E-3</v>
      </c>
      <c r="K17" s="36">
        <f t="shared" si="15"/>
        <v>234</v>
      </c>
      <c r="M17" t="str">
        <f t="shared" ca="1" si="0"/>
        <v>第0年第7個月</v>
      </c>
      <c r="N17">
        <f t="shared" ca="1" si="1"/>
        <v>7</v>
      </c>
      <c r="O17" s="44">
        <f t="shared" ca="1" si="2"/>
        <v>3926438.1542718317</v>
      </c>
      <c r="P17" s="44">
        <f t="shared" ca="1" si="3"/>
        <v>22183.903914156483</v>
      </c>
      <c r="Q17" s="44">
        <f t="shared" ca="1" si="4"/>
        <v>9816.0953856795804</v>
      </c>
      <c r="R17" s="44">
        <f t="shared" ca="1" si="5"/>
        <v>12367.808528476902</v>
      </c>
      <c r="S17" s="44" t="str">
        <f t="shared" ca="1" si="16"/>
        <v/>
      </c>
      <c r="T17" s="44">
        <f t="shared" ca="1" si="6"/>
        <v>3914070.3457433549</v>
      </c>
      <c r="U17" s="6"/>
      <c r="V17" s="6"/>
    </row>
    <row r="18" spans="1:22" x14ac:dyDescent="0.3">
      <c r="A18" s="35" t="str">
        <f t="shared" si="7"/>
        <v>第0年第8個月</v>
      </c>
      <c r="B18" s="22">
        <f t="shared" si="9"/>
        <v>8</v>
      </c>
      <c r="C18" s="15">
        <f t="shared" si="17"/>
        <v>3914070.3457433549</v>
      </c>
      <c r="D18" s="23">
        <f t="shared" si="8"/>
        <v>22183.903914156486</v>
      </c>
      <c r="E18" s="23">
        <f t="shared" si="10"/>
        <v>9785.1758643583871</v>
      </c>
      <c r="F18" s="23">
        <f t="shared" si="11"/>
        <v>12398.728049798099</v>
      </c>
      <c r="G18" s="16"/>
      <c r="H18" s="23">
        <f t="shared" si="12"/>
        <v>3901671.6176935569</v>
      </c>
      <c r="I18" s="17">
        <f t="shared" si="13"/>
        <v>0.03</v>
      </c>
      <c r="J18" s="24">
        <f t="shared" si="14"/>
        <v>2.5000000000000001E-3</v>
      </c>
      <c r="K18" s="36">
        <f t="shared" si="15"/>
        <v>233</v>
      </c>
      <c r="M18" t="str">
        <f t="shared" ca="1" si="0"/>
        <v>第0年第8個月</v>
      </c>
      <c r="N18">
        <f t="shared" ca="1" si="1"/>
        <v>8</v>
      </c>
      <c r="O18" s="44">
        <f t="shared" ca="1" si="2"/>
        <v>3914070.3457433549</v>
      </c>
      <c r="P18" s="44">
        <f t="shared" ca="1" si="3"/>
        <v>22183.903914156486</v>
      </c>
      <c r="Q18" s="44">
        <f t="shared" ca="1" si="4"/>
        <v>9785.1758643583871</v>
      </c>
      <c r="R18" s="44">
        <f t="shared" ca="1" si="5"/>
        <v>12398.728049798099</v>
      </c>
      <c r="S18" s="44" t="str">
        <f t="shared" ca="1" si="16"/>
        <v/>
      </c>
      <c r="T18" s="44">
        <f t="shared" ca="1" si="6"/>
        <v>3901671.6176935569</v>
      </c>
      <c r="U18" s="6"/>
      <c r="V18" s="6"/>
    </row>
    <row r="19" spans="1:22" x14ac:dyDescent="0.3">
      <c r="A19" s="35" t="str">
        <f t="shared" si="7"/>
        <v>第0年第9個月</v>
      </c>
      <c r="B19" s="22">
        <f t="shared" si="9"/>
        <v>9</v>
      </c>
      <c r="C19" s="15">
        <f t="shared" si="17"/>
        <v>3901671.6176935569</v>
      </c>
      <c r="D19" s="23">
        <f t="shared" si="8"/>
        <v>22183.903914156483</v>
      </c>
      <c r="E19" s="23">
        <f t="shared" si="10"/>
        <v>9754.1790442338934</v>
      </c>
      <c r="F19" s="23">
        <f t="shared" si="11"/>
        <v>12429.724869922589</v>
      </c>
      <c r="G19" s="16"/>
      <c r="H19" s="23">
        <f t="shared" si="12"/>
        <v>3889241.8928236342</v>
      </c>
      <c r="I19" s="17">
        <f t="shared" si="13"/>
        <v>0.03</v>
      </c>
      <c r="J19" s="24">
        <f t="shared" si="14"/>
        <v>2.5000000000000001E-3</v>
      </c>
      <c r="K19" s="36">
        <f t="shared" si="15"/>
        <v>232</v>
      </c>
      <c r="M19" t="str">
        <f t="shared" ca="1" si="0"/>
        <v>第0年第9個月</v>
      </c>
      <c r="N19">
        <f t="shared" ca="1" si="1"/>
        <v>9</v>
      </c>
      <c r="O19" s="44">
        <f t="shared" ca="1" si="2"/>
        <v>3901671.6176935569</v>
      </c>
      <c r="P19" s="44">
        <f t="shared" ca="1" si="3"/>
        <v>22183.903914156483</v>
      </c>
      <c r="Q19" s="44">
        <f t="shared" ca="1" si="4"/>
        <v>9754.1790442338934</v>
      </c>
      <c r="R19" s="44">
        <f t="shared" ca="1" si="5"/>
        <v>12429.724869922589</v>
      </c>
      <c r="S19" s="44" t="str">
        <f t="shared" ca="1" si="16"/>
        <v/>
      </c>
      <c r="T19" s="44">
        <f t="shared" ca="1" si="6"/>
        <v>3889241.8928236342</v>
      </c>
      <c r="U19" s="6"/>
      <c r="V19" s="6"/>
    </row>
    <row r="20" spans="1:22" x14ac:dyDescent="0.3">
      <c r="A20" s="35" t="str">
        <f t="shared" si="7"/>
        <v>第0年第10個月</v>
      </c>
      <c r="B20" s="22">
        <f t="shared" si="9"/>
        <v>10</v>
      </c>
      <c r="C20" s="15">
        <f t="shared" si="17"/>
        <v>3889241.8928236342</v>
      </c>
      <c r="D20" s="23">
        <f t="shared" si="8"/>
        <v>22183.903914156479</v>
      </c>
      <c r="E20" s="23">
        <f t="shared" si="10"/>
        <v>9723.104732059086</v>
      </c>
      <c r="F20" s="23">
        <f t="shared" si="11"/>
        <v>12460.799182097393</v>
      </c>
      <c r="G20" s="16"/>
      <c r="H20" s="23">
        <f t="shared" si="12"/>
        <v>3876781.0936415368</v>
      </c>
      <c r="I20" s="17">
        <f t="shared" si="13"/>
        <v>0.03</v>
      </c>
      <c r="J20" s="24">
        <f t="shared" si="14"/>
        <v>2.5000000000000001E-3</v>
      </c>
      <c r="K20" s="36">
        <f t="shared" si="15"/>
        <v>231</v>
      </c>
      <c r="M20" t="str">
        <f t="shared" ca="1" si="0"/>
        <v>第0年第10個月</v>
      </c>
      <c r="N20">
        <f t="shared" ca="1" si="1"/>
        <v>10</v>
      </c>
      <c r="O20" s="44">
        <f t="shared" ca="1" si="2"/>
        <v>3889241.8928236342</v>
      </c>
      <c r="P20" s="44">
        <f t="shared" ca="1" si="3"/>
        <v>22183.903914156479</v>
      </c>
      <c r="Q20" s="44">
        <f t="shared" ca="1" si="4"/>
        <v>9723.104732059086</v>
      </c>
      <c r="R20" s="44">
        <f t="shared" ca="1" si="5"/>
        <v>12460.799182097393</v>
      </c>
      <c r="S20" s="44" t="str">
        <f t="shared" ca="1" si="16"/>
        <v/>
      </c>
      <c r="T20" s="44">
        <f t="shared" ca="1" si="6"/>
        <v>3876781.0936415368</v>
      </c>
      <c r="U20" s="6"/>
      <c r="V20" s="6"/>
    </row>
    <row r="21" spans="1:22" x14ac:dyDescent="0.3">
      <c r="A21" s="35" t="str">
        <f t="shared" si="7"/>
        <v>第0年第11個月</v>
      </c>
      <c r="B21" s="22">
        <f t="shared" si="9"/>
        <v>11</v>
      </c>
      <c r="C21" s="15">
        <f t="shared" si="17"/>
        <v>3876781.0936415368</v>
      </c>
      <c r="D21" s="23">
        <f t="shared" si="8"/>
        <v>22183.903914156483</v>
      </c>
      <c r="E21" s="23">
        <f t="shared" si="10"/>
        <v>9691.9527341038429</v>
      </c>
      <c r="F21" s="23">
        <f t="shared" si="11"/>
        <v>12491.95118005264</v>
      </c>
      <c r="G21" s="16"/>
      <c r="H21" s="23">
        <f t="shared" si="12"/>
        <v>3864289.1424614843</v>
      </c>
      <c r="I21" s="17">
        <f t="shared" si="13"/>
        <v>0.03</v>
      </c>
      <c r="J21" s="24">
        <f t="shared" si="14"/>
        <v>2.5000000000000001E-3</v>
      </c>
      <c r="K21" s="36">
        <f t="shared" si="15"/>
        <v>230</v>
      </c>
      <c r="M21" t="str">
        <f t="shared" ca="1" si="0"/>
        <v>第0年第11個月</v>
      </c>
      <c r="N21">
        <f t="shared" ca="1" si="1"/>
        <v>11</v>
      </c>
      <c r="O21" s="44">
        <f t="shared" ca="1" si="2"/>
        <v>3876781.0936415368</v>
      </c>
      <c r="P21" s="44">
        <f t="shared" ca="1" si="3"/>
        <v>22183.903914156483</v>
      </c>
      <c r="Q21" s="44">
        <f t="shared" ca="1" si="4"/>
        <v>9691.9527341038429</v>
      </c>
      <c r="R21" s="44">
        <f t="shared" ca="1" si="5"/>
        <v>12491.95118005264</v>
      </c>
      <c r="S21" s="44" t="str">
        <f t="shared" ca="1" si="16"/>
        <v/>
      </c>
      <c r="T21" s="44">
        <f t="shared" ca="1" si="6"/>
        <v>3864289.1424614843</v>
      </c>
      <c r="U21" s="6"/>
      <c r="V21" s="6"/>
    </row>
    <row r="22" spans="1:22" x14ac:dyDescent="0.3">
      <c r="A22" s="35" t="str">
        <f t="shared" si="7"/>
        <v>第1年第0個月</v>
      </c>
      <c r="B22" s="22">
        <f t="shared" si="9"/>
        <v>12</v>
      </c>
      <c r="C22" s="15">
        <f t="shared" si="17"/>
        <v>3864289.1424614843</v>
      </c>
      <c r="D22" s="23">
        <f t="shared" si="8"/>
        <v>22183.903914156483</v>
      </c>
      <c r="E22" s="23">
        <f t="shared" si="10"/>
        <v>9660.7228561537104</v>
      </c>
      <c r="F22" s="23">
        <f t="shared" si="11"/>
        <v>12523.181058002772</v>
      </c>
      <c r="G22" s="16"/>
      <c r="H22" s="23">
        <f t="shared" si="12"/>
        <v>3851765.9614034817</v>
      </c>
      <c r="I22" s="17">
        <f t="shared" si="13"/>
        <v>0.03</v>
      </c>
      <c r="J22" s="24">
        <f t="shared" si="14"/>
        <v>2.5000000000000001E-3</v>
      </c>
      <c r="K22" s="36">
        <f t="shared" si="15"/>
        <v>229</v>
      </c>
      <c r="M22" t="str">
        <f t="shared" ca="1" si="0"/>
        <v>第1年第0個月</v>
      </c>
      <c r="N22">
        <f t="shared" ca="1" si="1"/>
        <v>12</v>
      </c>
      <c r="O22" s="44">
        <f t="shared" ca="1" si="2"/>
        <v>3864289.1424614843</v>
      </c>
      <c r="P22" s="44">
        <f t="shared" ca="1" si="3"/>
        <v>22183.903914156483</v>
      </c>
      <c r="Q22" s="44">
        <f t="shared" ca="1" si="4"/>
        <v>9660.7228561537104</v>
      </c>
      <c r="R22" s="44">
        <f t="shared" ca="1" si="5"/>
        <v>12523.181058002772</v>
      </c>
      <c r="S22" s="44" t="str">
        <f t="shared" ca="1" si="16"/>
        <v/>
      </c>
      <c r="T22" s="44">
        <f t="shared" ca="1" si="6"/>
        <v>3851765.9614034817</v>
      </c>
      <c r="U22" s="6"/>
      <c r="V22" s="6"/>
    </row>
    <row r="23" spans="1:22" x14ac:dyDescent="0.3">
      <c r="A23" s="35" t="str">
        <f t="shared" si="7"/>
        <v>第1年第1個月</v>
      </c>
      <c r="B23" s="22">
        <f t="shared" si="9"/>
        <v>13</v>
      </c>
      <c r="C23" s="15">
        <f t="shared" si="17"/>
        <v>3851765.9614034817</v>
      </c>
      <c r="D23" s="23">
        <f t="shared" si="8"/>
        <v>22183.903914156483</v>
      </c>
      <c r="E23" s="23">
        <f t="shared" si="10"/>
        <v>9629.4149035087048</v>
      </c>
      <c r="F23" s="23">
        <f t="shared" si="11"/>
        <v>12554.489010647778</v>
      </c>
      <c r="G23" s="16"/>
      <c r="H23" s="23">
        <f t="shared" si="12"/>
        <v>3839211.4723928338</v>
      </c>
      <c r="I23" s="17">
        <f t="shared" si="13"/>
        <v>0.03</v>
      </c>
      <c r="J23" s="24">
        <f t="shared" si="14"/>
        <v>2.5000000000000001E-3</v>
      </c>
      <c r="K23" s="36">
        <f t="shared" si="15"/>
        <v>228</v>
      </c>
      <c r="M23" t="str">
        <f t="shared" ca="1" si="0"/>
        <v>第1年第1個月</v>
      </c>
      <c r="N23">
        <f t="shared" ca="1" si="1"/>
        <v>13</v>
      </c>
      <c r="O23" s="44">
        <f t="shared" ca="1" si="2"/>
        <v>3851765.9614034817</v>
      </c>
      <c r="P23" s="44">
        <f t="shared" ca="1" si="3"/>
        <v>22183.903914156483</v>
      </c>
      <c r="Q23" s="44">
        <f t="shared" ca="1" si="4"/>
        <v>9629.4149035087048</v>
      </c>
      <c r="R23" s="44">
        <f t="shared" ca="1" si="5"/>
        <v>12554.489010647778</v>
      </c>
      <c r="S23" s="44" t="str">
        <f t="shared" ca="1" si="16"/>
        <v/>
      </c>
      <c r="T23" s="44">
        <f t="shared" ca="1" si="6"/>
        <v>3839211.4723928338</v>
      </c>
    </row>
    <row r="24" spans="1:22" x14ac:dyDescent="0.3">
      <c r="A24" s="35" t="str">
        <f t="shared" si="7"/>
        <v>第1年第2個月</v>
      </c>
      <c r="B24" s="22">
        <f t="shared" si="9"/>
        <v>14</v>
      </c>
      <c r="C24" s="15">
        <f t="shared" si="17"/>
        <v>3839211.4723928338</v>
      </c>
      <c r="D24" s="23">
        <f t="shared" si="8"/>
        <v>22183.903914156483</v>
      </c>
      <c r="E24" s="23">
        <f t="shared" si="10"/>
        <v>9598.0286809820846</v>
      </c>
      <c r="F24" s="23">
        <f t="shared" si="11"/>
        <v>12585.875233174398</v>
      </c>
      <c r="G24" s="16"/>
      <c r="H24" s="23">
        <f t="shared" si="12"/>
        <v>3826625.5971596595</v>
      </c>
      <c r="I24" s="17">
        <f t="shared" si="13"/>
        <v>0.03</v>
      </c>
      <c r="J24" s="24">
        <f t="shared" si="14"/>
        <v>2.5000000000000001E-3</v>
      </c>
      <c r="K24" s="36">
        <f t="shared" si="15"/>
        <v>227</v>
      </c>
    </row>
    <row r="25" spans="1:22" x14ac:dyDescent="0.3">
      <c r="A25" s="35" t="str">
        <f t="shared" si="7"/>
        <v>第1年第3個月</v>
      </c>
      <c r="B25" s="22">
        <f t="shared" si="9"/>
        <v>15</v>
      </c>
      <c r="C25" s="15">
        <f t="shared" si="17"/>
        <v>3826625.5971596595</v>
      </c>
      <c r="D25" s="23">
        <f t="shared" si="8"/>
        <v>22183.903914156486</v>
      </c>
      <c r="E25" s="23">
        <f t="shared" si="10"/>
        <v>9566.5639928991495</v>
      </c>
      <c r="F25" s="23">
        <f t="shared" si="11"/>
        <v>12617.339921257337</v>
      </c>
      <c r="G25" s="16">
        <v>20000</v>
      </c>
      <c r="H25" s="23">
        <f t="shared" si="12"/>
        <v>3794008.257238402</v>
      </c>
      <c r="I25" s="17">
        <f t="shared" si="13"/>
        <v>0.03</v>
      </c>
      <c r="J25" s="24">
        <f t="shared" si="14"/>
        <v>2.5000000000000001E-3</v>
      </c>
      <c r="K25" s="36">
        <f t="shared" si="15"/>
        <v>226</v>
      </c>
    </row>
    <row r="26" spans="1:22" x14ac:dyDescent="0.3">
      <c r="A26" s="35" t="str">
        <f t="shared" si="7"/>
        <v>第1年第4個月</v>
      </c>
      <c r="B26" s="22">
        <f t="shared" si="9"/>
        <v>16</v>
      </c>
      <c r="C26" s="15">
        <f t="shared" si="17"/>
        <v>3794008.257238402</v>
      </c>
      <c r="D26" s="23">
        <f t="shared" si="8"/>
        <v>22067.575356807112</v>
      </c>
      <c r="E26" s="23">
        <f t="shared" si="10"/>
        <v>9485.0206430960061</v>
      </c>
      <c r="F26" s="23">
        <f t="shared" si="11"/>
        <v>12582.554713711106</v>
      </c>
      <c r="G26" s="16"/>
      <c r="H26" s="23">
        <f t="shared" si="12"/>
        <v>3781425.7025246909</v>
      </c>
      <c r="I26" s="17">
        <f t="shared" si="13"/>
        <v>0.03</v>
      </c>
      <c r="J26" s="24">
        <f t="shared" si="14"/>
        <v>2.5000000000000001E-3</v>
      </c>
      <c r="K26" s="36">
        <f t="shared" si="15"/>
        <v>225</v>
      </c>
    </row>
    <row r="27" spans="1:22" x14ac:dyDescent="0.3">
      <c r="A27" s="35" t="str">
        <f t="shared" si="7"/>
        <v>第1年第5個月</v>
      </c>
      <c r="B27" s="22">
        <f t="shared" si="9"/>
        <v>17</v>
      </c>
      <c r="C27" s="15">
        <f t="shared" si="17"/>
        <v>3781425.7025246909</v>
      </c>
      <c r="D27" s="23">
        <f t="shared" si="8"/>
        <v>22067.575356807112</v>
      </c>
      <c r="E27" s="23">
        <f t="shared" si="10"/>
        <v>9453.5642563117271</v>
      </c>
      <c r="F27" s="23">
        <f t="shared" si="11"/>
        <v>12614.011100495385</v>
      </c>
      <c r="G27" s="16"/>
      <c r="H27" s="23">
        <f t="shared" si="12"/>
        <v>3768811.6914241957</v>
      </c>
      <c r="I27" s="17">
        <f t="shared" si="13"/>
        <v>0.03</v>
      </c>
      <c r="J27" s="24">
        <f t="shared" si="14"/>
        <v>2.5000000000000001E-3</v>
      </c>
      <c r="K27" s="36">
        <f t="shared" si="15"/>
        <v>224</v>
      </c>
    </row>
    <row r="28" spans="1:22" x14ac:dyDescent="0.3">
      <c r="A28" s="35" t="str">
        <f t="shared" si="7"/>
        <v>第1年第6個月</v>
      </c>
      <c r="B28" s="22">
        <f t="shared" si="9"/>
        <v>18</v>
      </c>
      <c r="C28" s="15">
        <f t="shared" si="17"/>
        <v>3768811.6914241957</v>
      </c>
      <c r="D28" s="23">
        <f t="shared" si="8"/>
        <v>22067.575356807112</v>
      </c>
      <c r="E28" s="23">
        <f t="shared" si="10"/>
        <v>9422.0292285604901</v>
      </c>
      <c r="F28" s="23">
        <f t="shared" si="11"/>
        <v>12645.546128246622</v>
      </c>
      <c r="G28" s="16"/>
      <c r="H28" s="23">
        <f t="shared" si="12"/>
        <v>3756166.1452959492</v>
      </c>
      <c r="I28" s="17">
        <f t="shared" si="13"/>
        <v>0.03</v>
      </c>
      <c r="J28" s="24">
        <f t="shared" si="14"/>
        <v>2.5000000000000001E-3</v>
      </c>
      <c r="K28" s="36">
        <f t="shared" si="15"/>
        <v>223</v>
      </c>
    </row>
    <row r="29" spans="1:22" x14ac:dyDescent="0.3">
      <c r="A29" s="35" t="str">
        <f t="shared" si="7"/>
        <v>第1年第7個月</v>
      </c>
      <c r="B29" s="22">
        <f t="shared" si="9"/>
        <v>19</v>
      </c>
      <c r="C29" s="15">
        <f t="shared" si="17"/>
        <v>3756166.1452959492</v>
      </c>
      <c r="D29" s="23">
        <f t="shared" si="8"/>
        <v>22067.575356807112</v>
      </c>
      <c r="E29" s="23">
        <f t="shared" si="10"/>
        <v>9390.4153632398738</v>
      </c>
      <c r="F29" s="23">
        <f t="shared" si="11"/>
        <v>12677.159993567238</v>
      </c>
      <c r="G29" s="16"/>
      <c r="H29" s="23">
        <f t="shared" si="12"/>
        <v>3743488.9853023821</v>
      </c>
      <c r="I29" s="17">
        <f t="shared" si="13"/>
        <v>0.03</v>
      </c>
      <c r="J29" s="24">
        <f t="shared" si="14"/>
        <v>2.5000000000000001E-3</v>
      </c>
      <c r="K29" s="36">
        <f t="shared" si="15"/>
        <v>222</v>
      </c>
    </row>
    <row r="30" spans="1:22" x14ac:dyDescent="0.3">
      <c r="A30" s="35" t="str">
        <f t="shared" si="7"/>
        <v>第1年第8個月</v>
      </c>
      <c r="B30" s="22">
        <f t="shared" si="9"/>
        <v>20</v>
      </c>
      <c r="C30" s="15">
        <f t="shared" si="17"/>
        <v>3743488.9853023821</v>
      </c>
      <c r="D30" s="23">
        <f t="shared" si="8"/>
        <v>22067.57535680712</v>
      </c>
      <c r="E30" s="23">
        <f t="shared" si="10"/>
        <v>9358.7224632559555</v>
      </c>
      <c r="F30" s="23">
        <f t="shared" si="11"/>
        <v>12708.852893551164</v>
      </c>
      <c r="G30" s="16"/>
      <c r="H30" s="23">
        <f t="shared" si="12"/>
        <v>3730780.1324088308</v>
      </c>
      <c r="I30" s="17">
        <f t="shared" si="13"/>
        <v>0.03</v>
      </c>
      <c r="J30" s="24">
        <f t="shared" si="14"/>
        <v>2.5000000000000001E-3</v>
      </c>
      <c r="K30" s="36">
        <f t="shared" si="15"/>
        <v>221</v>
      </c>
    </row>
    <row r="31" spans="1:22" x14ac:dyDescent="0.3">
      <c r="A31" s="35" t="str">
        <f t="shared" si="7"/>
        <v>第1年第9個月</v>
      </c>
      <c r="B31" s="22">
        <f t="shared" si="9"/>
        <v>21</v>
      </c>
      <c r="C31" s="15">
        <f t="shared" si="17"/>
        <v>3730780.1324088308</v>
      </c>
      <c r="D31" s="23">
        <f t="shared" si="8"/>
        <v>22067.57535680712</v>
      </c>
      <c r="E31" s="23">
        <f t="shared" si="10"/>
        <v>9326.9503310220771</v>
      </c>
      <c r="F31" s="23">
        <f t="shared" si="11"/>
        <v>12740.625025785042</v>
      </c>
      <c r="G31" s="16"/>
      <c r="H31" s="23">
        <f t="shared" si="12"/>
        <v>3718039.5073830457</v>
      </c>
      <c r="I31" s="17">
        <f t="shared" si="13"/>
        <v>0.03</v>
      </c>
      <c r="J31" s="24">
        <f t="shared" si="14"/>
        <v>2.5000000000000001E-3</v>
      </c>
      <c r="K31" s="36">
        <f t="shared" si="15"/>
        <v>220</v>
      </c>
    </row>
    <row r="32" spans="1:22" x14ac:dyDescent="0.3">
      <c r="A32" s="35" t="str">
        <f t="shared" si="7"/>
        <v>第1年第10個月</v>
      </c>
      <c r="B32" s="22">
        <f t="shared" si="9"/>
        <v>22</v>
      </c>
      <c r="C32" s="15">
        <f t="shared" si="17"/>
        <v>3718039.5073830457</v>
      </c>
      <c r="D32" s="23">
        <f t="shared" si="8"/>
        <v>22067.575356807112</v>
      </c>
      <c r="E32" s="23">
        <f t="shared" si="10"/>
        <v>9295.0987684576139</v>
      </c>
      <c r="F32" s="23">
        <f t="shared" si="11"/>
        <v>12772.476588349498</v>
      </c>
      <c r="G32" s="16"/>
      <c r="H32" s="23">
        <f t="shared" si="12"/>
        <v>3705267.0307946964</v>
      </c>
      <c r="I32" s="17">
        <f t="shared" si="13"/>
        <v>0.03</v>
      </c>
      <c r="J32" s="24">
        <f t="shared" si="14"/>
        <v>2.5000000000000001E-3</v>
      </c>
      <c r="K32" s="36">
        <f t="shared" si="15"/>
        <v>219</v>
      </c>
    </row>
    <row r="33" spans="1:11" x14ac:dyDescent="0.3">
      <c r="A33" s="35" t="str">
        <f t="shared" si="7"/>
        <v>第1年第11個月</v>
      </c>
      <c r="B33" s="22">
        <f t="shared" si="9"/>
        <v>23</v>
      </c>
      <c r="C33" s="15">
        <f t="shared" si="17"/>
        <v>3705267.0307946964</v>
      </c>
      <c r="D33" s="23">
        <f t="shared" si="8"/>
        <v>22067.575356807109</v>
      </c>
      <c r="E33" s="23">
        <f t="shared" si="10"/>
        <v>9263.1675769867416</v>
      </c>
      <c r="F33" s="23">
        <f t="shared" si="11"/>
        <v>12804.407779820367</v>
      </c>
      <c r="G33" s="16"/>
      <c r="H33" s="23">
        <f t="shared" si="12"/>
        <v>3692462.6230148762</v>
      </c>
      <c r="I33" s="17">
        <f t="shared" si="13"/>
        <v>0.03</v>
      </c>
      <c r="J33" s="24">
        <f t="shared" si="14"/>
        <v>2.5000000000000001E-3</v>
      </c>
      <c r="K33" s="36">
        <f t="shared" si="15"/>
        <v>218</v>
      </c>
    </row>
    <row r="34" spans="1:11" x14ac:dyDescent="0.3">
      <c r="A34" s="35" t="str">
        <f t="shared" si="7"/>
        <v>第2年第0個月</v>
      </c>
      <c r="B34" s="22">
        <f t="shared" si="9"/>
        <v>24</v>
      </c>
      <c r="C34" s="15">
        <f t="shared" si="17"/>
        <v>3692462.6230148762</v>
      </c>
      <c r="D34" s="23">
        <f t="shared" si="8"/>
        <v>22067.575356807112</v>
      </c>
      <c r="E34" s="23">
        <f t="shared" si="10"/>
        <v>9231.1565575371915</v>
      </c>
      <c r="F34" s="23">
        <f t="shared" si="11"/>
        <v>12836.418799269921</v>
      </c>
      <c r="G34" s="16"/>
      <c r="H34" s="23">
        <f t="shared" si="12"/>
        <v>3679626.2042156062</v>
      </c>
      <c r="I34" s="17">
        <f t="shared" si="13"/>
        <v>0.03</v>
      </c>
      <c r="J34" s="24">
        <f t="shared" si="14"/>
        <v>2.5000000000000001E-3</v>
      </c>
      <c r="K34" s="36">
        <f t="shared" si="15"/>
        <v>217</v>
      </c>
    </row>
    <row r="35" spans="1:11" x14ac:dyDescent="0.3">
      <c r="A35" s="35" t="str">
        <f t="shared" si="7"/>
        <v>第2年第1個月</v>
      </c>
      <c r="B35" s="22">
        <f t="shared" si="9"/>
        <v>25</v>
      </c>
      <c r="C35" s="15">
        <f t="shared" si="17"/>
        <v>3679626.2042156062</v>
      </c>
      <c r="D35" s="23">
        <f t="shared" si="8"/>
        <v>22067.575356807112</v>
      </c>
      <c r="E35" s="23">
        <f t="shared" si="10"/>
        <v>9199.065510539016</v>
      </c>
      <c r="F35" s="23">
        <f t="shared" si="11"/>
        <v>12868.509846268096</v>
      </c>
      <c r="G35" s="16">
        <v>20000</v>
      </c>
      <c r="H35" s="23">
        <f t="shared" si="12"/>
        <v>3646757.694369338</v>
      </c>
      <c r="I35" s="17">
        <f t="shared" si="13"/>
        <v>0.03</v>
      </c>
      <c r="J35" s="24">
        <f t="shared" si="14"/>
        <v>2.5000000000000001E-3</v>
      </c>
      <c r="K35" s="36">
        <f t="shared" si="15"/>
        <v>216</v>
      </c>
    </row>
    <row r="36" spans="1:11" x14ac:dyDescent="0.3">
      <c r="A36" s="35" t="str">
        <f t="shared" si="7"/>
        <v>第2年第2個月</v>
      </c>
      <c r="B36" s="22">
        <f t="shared" si="9"/>
        <v>26</v>
      </c>
      <c r="C36" s="15">
        <f t="shared" si="17"/>
        <v>3646757.694369338</v>
      </c>
      <c r="D36" s="23">
        <f t="shared" si="8"/>
        <v>21947.209752116662</v>
      </c>
      <c r="E36" s="23">
        <f t="shared" si="10"/>
        <v>9116.8942359233461</v>
      </c>
      <c r="F36" s="23">
        <f t="shared" si="11"/>
        <v>12830.315516193315</v>
      </c>
      <c r="G36" s="16"/>
      <c r="H36" s="23">
        <f t="shared" si="12"/>
        <v>3633927.3788531446</v>
      </c>
      <c r="I36" s="17">
        <f t="shared" si="13"/>
        <v>0.03</v>
      </c>
      <c r="J36" s="24">
        <f t="shared" si="14"/>
        <v>2.5000000000000001E-3</v>
      </c>
      <c r="K36" s="36">
        <f t="shared" si="15"/>
        <v>215</v>
      </c>
    </row>
    <row r="37" spans="1:11" x14ac:dyDescent="0.3">
      <c r="A37" s="35" t="str">
        <f t="shared" si="7"/>
        <v>第2年第3個月</v>
      </c>
      <c r="B37" s="22">
        <f t="shared" si="9"/>
        <v>27</v>
      </c>
      <c r="C37" s="15">
        <f t="shared" si="17"/>
        <v>3633927.3788531446</v>
      </c>
      <c r="D37" s="23">
        <f t="shared" si="8"/>
        <v>21947.209752116662</v>
      </c>
      <c r="E37" s="23">
        <f t="shared" si="10"/>
        <v>9084.8184471328623</v>
      </c>
      <c r="F37" s="23">
        <f t="shared" si="11"/>
        <v>12862.391304983799</v>
      </c>
      <c r="G37" s="16"/>
      <c r="H37" s="23">
        <f t="shared" si="12"/>
        <v>3621064.9875481608</v>
      </c>
      <c r="I37" s="17">
        <f t="shared" si="13"/>
        <v>0.03</v>
      </c>
      <c r="J37" s="24">
        <f t="shared" si="14"/>
        <v>2.5000000000000001E-3</v>
      </c>
      <c r="K37" s="36">
        <f t="shared" si="15"/>
        <v>214</v>
      </c>
    </row>
    <row r="38" spans="1:11" x14ac:dyDescent="0.3">
      <c r="A38" s="35" t="str">
        <f t="shared" si="7"/>
        <v>第2年第4個月</v>
      </c>
      <c r="B38" s="22">
        <f t="shared" si="9"/>
        <v>28</v>
      </c>
      <c r="C38" s="15">
        <f t="shared" si="17"/>
        <v>3621064.9875481608</v>
      </c>
      <c r="D38" s="23">
        <f t="shared" si="8"/>
        <v>21947.209752116662</v>
      </c>
      <c r="E38" s="23">
        <f t="shared" si="10"/>
        <v>9052.6624688704014</v>
      </c>
      <c r="F38" s="23">
        <f t="shared" si="11"/>
        <v>12894.54728324626</v>
      </c>
      <c r="G38" s="16"/>
      <c r="H38" s="23">
        <f t="shared" si="12"/>
        <v>3608170.4402649147</v>
      </c>
      <c r="I38" s="17">
        <f t="shared" si="13"/>
        <v>0.03</v>
      </c>
      <c r="J38" s="24">
        <f t="shared" si="14"/>
        <v>2.5000000000000001E-3</v>
      </c>
      <c r="K38" s="36">
        <f t="shared" si="15"/>
        <v>213</v>
      </c>
    </row>
    <row r="39" spans="1:11" x14ac:dyDescent="0.3">
      <c r="A39" s="35" t="str">
        <f t="shared" si="7"/>
        <v>第2年第5個月</v>
      </c>
      <c r="B39" s="22">
        <f t="shared" si="9"/>
        <v>29</v>
      </c>
      <c r="C39" s="15">
        <f t="shared" si="17"/>
        <v>3608170.4402649147</v>
      </c>
      <c r="D39" s="23">
        <f t="shared" si="8"/>
        <v>21947.209752116662</v>
      </c>
      <c r="E39" s="23">
        <f t="shared" si="10"/>
        <v>9020.4261006622874</v>
      </c>
      <c r="F39" s="23">
        <f t="shared" si="11"/>
        <v>12926.783651454374</v>
      </c>
      <c r="G39" s="16"/>
      <c r="H39" s="23">
        <f t="shared" si="12"/>
        <v>3595243.6566134603</v>
      </c>
      <c r="I39" s="17">
        <f t="shared" si="13"/>
        <v>0.03</v>
      </c>
      <c r="J39" s="24">
        <f t="shared" si="14"/>
        <v>2.5000000000000001E-3</v>
      </c>
      <c r="K39" s="36">
        <f t="shared" si="15"/>
        <v>212</v>
      </c>
    </row>
    <row r="40" spans="1:11" x14ac:dyDescent="0.3">
      <c r="A40" s="35" t="str">
        <f t="shared" si="7"/>
        <v>第2年第6個月</v>
      </c>
      <c r="B40" s="22">
        <f t="shared" si="9"/>
        <v>30</v>
      </c>
      <c r="C40" s="15">
        <f t="shared" si="17"/>
        <v>3595243.6566134603</v>
      </c>
      <c r="D40" s="23">
        <f t="shared" si="8"/>
        <v>21947.209752116665</v>
      </c>
      <c r="E40" s="23">
        <f t="shared" si="10"/>
        <v>8988.1091415336505</v>
      </c>
      <c r="F40" s="23">
        <f t="shared" si="11"/>
        <v>12959.100610583015</v>
      </c>
      <c r="G40" s="16"/>
      <c r="H40" s="23">
        <f t="shared" si="12"/>
        <v>3582284.5560028772</v>
      </c>
      <c r="I40" s="17">
        <f t="shared" si="13"/>
        <v>0.03</v>
      </c>
      <c r="J40" s="24">
        <f t="shared" si="14"/>
        <v>2.5000000000000001E-3</v>
      </c>
      <c r="K40" s="36">
        <f t="shared" si="15"/>
        <v>211</v>
      </c>
    </row>
    <row r="41" spans="1:11" x14ac:dyDescent="0.3">
      <c r="A41" s="35" t="str">
        <f t="shared" si="7"/>
        <v>第2年第7個月</v>
      </c>
      <c r="B41" s="22">
        <f t="shared" si="9"/>
        <v>31</v>
      </c>
      <c r="C41" s="15">
        <f t="shared" si="17"/>
        <v>3582284.5560028772</v>
      </c>
      <c r="D41" s="23">
        <f t="shared" si="8"/>
        <v>21947.209752116654</v>
      </c>
      <c r="E41" s="23">
        <f t="shared" si="10"/>
        <v>8955.7113900071927</v>
      </c>
      <c r="F41" s="23">
        <f t="shared" si="11"/>
        <v>12991.498362109462</v>
      </c>
      <c r="G41" s="16"/>
      <c r="H41" s="23">
        <f t="shared" si="12"/>
        <v>3569293.0576407677</v>
      </c>
      <c r="I41" s="17">
        <f t="shared" si="13"/>
        <v>0.03</v>
      </c>
      <c r="J41" s="24">
        <f t="shared" si="14"/>
        <v>2.5000000000000001E-3</v>
      </c>
      <c r="K41" s="36">
        <f t="shared" si="15"/>
        <v>210</v>
      </c>
    </row>
    <row r="42" spans="1:11" x14ac:dyDescent="0.3">
      <c r="A42" s="35" t="str">
        <f t="shared" si="7"/>
        <v>第2年第8個月</v>
      </c>
      <c r="B42" s="22">
        <f t="shared" si="9"/>
        <v>32</v>
      </c>
      <c r="C42" s="15">
        <f t="shared" si="17"/>
        <v>3569293.0576407677</v>
      </c>
      <c r="D42" s="23">
        <f t="shared" si="8"/>
        <v>21947.209752116662</v>
      </c>
      <c r="E42" s="23">
        <f t="shared" si="10"/>
        <v>8923.2326441019195</v>
      </c>
      <c r="F42" s="23">
        <f t="shared" si="11"/>
        <v>13023.977108014742</v>
      </c>
      <c r="G42" s="16"/>
      <c r="H42" s="23">
        <f t="shared" si="12"/>
        <v>3556269.0805327529</v>
      </c>
      <c r="I42" s="17">
        <f t="shared" si="13"/>
        <v>0.03</v>
      </c>
      <c r="J42" s="24">
        <f t="shared" si="14"/>
        <v>2.5000000000000001E-3</v>
      </c>
      <c r="K42" s="36">
        <f t="shared" si="15"/>
        <v>209</v>
      </c>
    </row>
    <row r="43" spans="1:11" x14ac:dyDescent="0.3">
      <c r="A43" s="35" t="str">
        <f t="shared" si="7"/>
        <v>第2年第9個月</v>
      </c>
      <c r="B43" s="22">
        <f t="shared" si="9"/>
        <v>33</v>
      </c>
      <c r="C43" s="15">
        <f t="shared" si="17"/>
        <v>3556269.0805327529</v>
      </c>
      <c r="D43" s="23">
        <f t="shared" si="8"/>
        <v>21947.209752116662</v>
      </c>
      <c r="E43" s="23">
        <f t="shared" si="10"/>
        <v>8890.6727013318832</v>
      </c>
      <c r="F43" s="23">
        <f t="shared" si="11"/>
        <v>13056.537050784778</v>
      </c>
      <c r="G43" s="16"/>
      <c r="H43" s="23">
        <f t="shared" si="12"/>
        <v>3543212.5434819683</v>
      </c>
      <c r="I43" s="17">
        <f t="shared" si="13"/>
        <v>0.03</v>
      </c>
      <c r="J43" s="24">
        <f t="shared" si="14"/>
        <v>2.5000000000000001E-3</v>
      </c>
      <c r="K43" s="36">
        <f t="shared" si="15"/>
        <v>208</v>
      </c>
    </row>
    <row r="44" spans="1:11" x14ac:dyDescent="0.3">
      <c r="A44" s="35" t="str">
        <f t="shared" si="7"/>
        <v>第2年第10個月</v>
      </c>
      <c r="B44" s="22">
        <f t="shared" si="9"/>
        <v>34</v>
      </c>
      <c r="C44" s="15">
        <f t="shared" si="17"/>
        <v>3543212.5434819683</v>
      </c>
      <c r="D44" s="23">
        <f t="shared" si="8"/>
        <v>21947.209752116662</v>
      </c>
      <c r="E44" s="23">
        <f t="shared" si="10"/>
        <v>8858.0313587049204</v>
      </c>
      <c r="F44" s="23">
        <f t="shared" si="11"/>
        <v>13089.178393411741</v>
      </c>
      <c r="G44" s="16"/>
      <c r="H44" s="23">
        <f t="shared" si="12"/>
        <v>3530123.3650885564</v>
      </c>
      <c r="I44" s="17">
        <f t="shared" si="13"/>
        <v>0.03</v>
      </c>
      <c r="J44" s="24">
        <f t="shared" si="14"/>
        <v>2.5000000000000001E-3</v>
      </c>
      <c r="K44" s="36">
        <f t="shared" si="15"/>
        <v>207</v>
      </c>
    </row>
    <row r="45" spans="1:11" x14ac:dyDescent="0.3">
      <c r="A45" s="35" t="str">
        <f t="shared" si="7"/>
        <v>第2年第11個月</v>
      </c>
      <c r="B45" s="22">
        <f t="shared" si="9"/>
        <v>35</v>
      </c>
      <c r="C45" s="15">
        <f t="shared" si="17"/>
        <v>3530123.3650885564</v>
      </c>
      <c r="D45" s="23">
        <f t="shared" si="8"/>
        <v>21947.209752116662</v>
      </c>
      <c r="E45" s="23">
        <f t="shared" si="10"/>
        <v>8825.3084127213915</v>
      </c>
      <c r="F45" s="23">
        <f t="shared" si="11"/>
        <v>13121.90133939527</v>
      </c>
      <c r="G45" s="16"/>
      <c r="H45" s="23">
        <f t="shared" si="12"/>
        <v>3517001.463749161</v>
      </c>
      <c r="I45" s="17">
        <f t="shared" si="13"/>
        <v>0.03</v>
      </c>
      <c r="J45" s="24">
        <f t="shared" si="14"/>
        <v>2.5000000000000001E-3</v>
      </c>
      <c r="K45" s="36">
        <f t="shared" si="15"/>
        <v>206</v>
      </c>
    </row>
    <row r="46" spans="1:11" x14ac:dyDescent="0.3">
      <c r="A46" s="35" t="str">
        <f t="shared" si="7"/>
        <v>第3年第0個月</v>
      </c>
      <c r="B46" s="22">
        <f t="shared" si="9"/>
        <v>36</v>
      </c>
      <c r="C46" s="15">
        <f t="shared" si="17"/>
        <v>3517001.463749161</v>
      </c>
      <c r="D46" s="23">
        <f t="shared" si="8"/>
        <v>21947.209752116654</v>
      </c>
      <c r="E46" s="23">
        <f t="shared" si="10"/>
        <v>8792.5036593729019</v>
      </c>
      <c r="F46" s="23">
        <f t="shared" si="11"/>
        <v>13154.706092743752</v>
      </c>
      <c r="G46" s="16"/>
      <c r="H46" s="23">
        <f t="shared" si="12"/>
        <v>3503846.7576564173</v>
      </c>
      <c r="I46" s="17">
        <f t="shared" si="13"/>
        <v>0.03</v>
      </c>
      <c r="J46" s="24">
        <f t="shared" si="14"/>
        <v>2.5000000000000001E-3</v>
      </c>
      <c r="K46" s="36">
        <f t="shared" si="15"/>
        <v>205</v>
      </c>
    </row>
    <row r="47" spans="1:11" x14ac:dyDescent="0.3">
      <c r="A47" s="35" t="str">
        <f t="shared" si="7"/>
        <v>第3年第1個月</v>
      </c>
      <c r="B47" s="22">
        <f t="shared" si="9"/>
        <v>37</v>
      </c>
      <c r="C47" s="15">
        <f t="shared" si="17"/>
        <v>3503846.7576564173</v>
      </c>
      <c r="D47" s="23">
        <f t="shared" si="8"/>
        <v>21947.209752116651</v>
      </c>
      <c r="E47" s="23">
        <f t="shared" si="10"/>
        <v>8759.6168941410433</v>
      </c>
      <c r="F47" s="23">
        <f t="shared" si="11"/>
        <v>13187.592857975607</v>
      </c>
      <c r="G47" s="16"/>
      <c r="H47" s="23">
        <f t="shared" si="12"/>
        <v>3490659.1647984418</v>
      </c>
      <c r="I47" s="17">
        <f t="shared" si="13"/>
        <v>0.03</v>
      </c>
      <c r="J47" s="24">
        <f t="shared" si="14"/>
        <v>2.5000000000000001E-3</v>
      </c>
      <c r="K47" s="36">
        <f t="shared" si="15"/>
        <v>204</v>
      </c>
    </row>
    <row r="48" spans="1:11" x14ac:dyDescent="0.3">
      <c r="A48" s="35" t="str">
        <f t="shared" si="7"/>
        <v>第3年第2個月</v>
      </c>
      <c r="B48" s="22">
        <f t="shared" si="9"/>
        <v>38</v>
      </c>
      <c r="C48" s="15">
        <f t="shared" si="17"/>
        <v>3490659.1647984418</v>
      </c>
      <c r="D48" s="23">
        <f t="shared" si="8"/>
        <v>21947.209752116654</v>
      </c>
      <c r="E48" s="23">
        <f t="shared" si="10"/>
        <v>8726.6479119961041</v>
      </c>
      <c r="F48" s="23">
        <f t="shared" si="11"/>
        <v>13220.56184012055</v>
      </c>
      <c r="G48" s="16"/>
      <c r="H48" s="23">
        <f t="shared" si="12"/>
        <v>3477438.6029583211</v>
      </c>
      <c r="I48" s="17">
        <f t="shared" si="13"/>
        <v>0.03</v>
      </c>
      <c r="J48" s="24">
        <f t="shared" si="14"/>
        <v>2.5000000000000001E-3</v>
      </c>
      <c r="K48" s="36">
        <f t="shared" si="15"/>
        <v>203</v>
      </c>
    </row>
    <row r="49" spans="1:11" x14ac:dyDescent="0.3">
      <c r="A49" s="35" t="str">
        <f t="shared" si="7"/>
        <v>第3年第3個月</v>
      </c>
      <c r="B49" s="22">
        <f t="shared" si="9"/>
        <v>39</v>
      </c>
      <c r="C49" s="15">
        <f t="shared" si="17"/>
        <v>3477438.6029583211</v>
      </c>
      <c r="D49" s="23">
        <f t="shared" si="8"/>
        <v>21947.209752116662</v>
      </c>
      <c r="E49" s="23">
        <f t="shared" si="10"/>
        <v>8693.5965073958032</v>
      </c>
      <c r="F49" s="23">
        <f t="shared" si="11"/>
        <v>13253.613244720858</v>
      </c>
      <c r="G49" s="16"/>
      <c r="H49" s="23">
        <f t="shared" si="12"/>
        <v>3464184.9897136004</v>
      </c>
      <c r="I49" s="17">
        <f t="shared" si="13"/>
        <v>0.03</v>
      </c>
      <c r="J49" s="24">
        <f t="shared" si="14"/>
        <v>2.5000000000000001E-3</v>
      </c>
      <c r="K49" s="36">
        <f t="shared" si="15"/>
        <v>202</v>
      </c>
    </row>
    <row r="50" spans="1:11" x14ac:dyDescent="0.3">
      <c r="A50" s="35" t="str">
        <f t="shared" si="7"/>
        <v>第3年第4個月</v>
      </c>
      <c r="B50" s="22">
        <f t="shared" si="9"/>
        <v>40</v>
      </c>
      <c r="C50" s="15">
        <f t="shared" si="17"/>
        <v>3464184.9897136004</v>
      </c>
      <c r="D50" s="23">
        <f t="shared" si="8"/>
        <v>21947.209752116662</v>
      </c>
      <c r="E50" s="23">
        <f t="shared" si="10"/>
        <v>8660.4624742840006</v>
      </c>
      <c r="F50" s="23">
        <f t="shared" si="11"/>
        <v>13286.747277832661</v>
      </c>
      <c r="G50" s="16"/>
      <c r="H50" s="23">
        <f t="shared" si="12"/>
        <v>3450898.2424357678</v>
      </c>
      <c r="I50" s="17">
        <f t="shared" si="13"/>
        <v>0.03</v>
      </c>
      <c r="J50" s="24">
        <f t="shared" si="14"/>
        <v>2.5000000000000001E-3</v>
      </c>
      <c r="K50" s="36">
        <f t="shared" si="15"/>
        <v>201</v>
      </c>
    </row>
    <row r="51" spans="1:11" x14ac:dyDescent="0.3">
      <c r="A51" s="35" t="str">
        <f t="shared" si="7"/>
        <v>第3年第5個月</v>
      </c>
      <c r="B51" s="22">
        <f t="shared" si="9"/>
        <v>41</v>
      </c>
      <c r="C51" s="15">
        <f t="shared" si="17"/>
        <v>3450898.2424357678</v>
      </c>
      <c r="D51" s="23">
        <f t="shared" si="8"/>
        <v>21947.209752116662</v>
      </c>
      <c r="E51" s="23">
        <f t="shared" si="10"/>
        <v>8627.2456060894201</v>
      </c>
      <c r="F51" s="23">
        <f t="shared" si="11"/>
        <v>13319.964146027241</v>
      </c>
      <c r="G51" s="16"/>
      <c r="H51" s="23">
        <f t="shared" si="12"/>
        <v>3437578.2782897404</v>
      </c>
      <c r="I51" s="17">
        <f t="shared" si="13"/>
        <v>0.03</v>
      </c>
      <c r="J51" s="24">
        <f t="shared" si="14"/>
        <v>2.5000000000000001E-3</v>
      </c>
      <c r="K51" s="36">
        <f t="shared" si="15"/>
        <v>200</v>
      </c>
    </row>
    <row r="52" spans="1:11" x14ac:dyDescent="0.3">
      <c r="A52" s="35" t="str">
        <f t="shared" si="7"/>
        <v>第3年第6個月</v>
      </c>
      <c r="B52" s="22">
        <f t="shared" si="9"/>
        <v>42</v>
      </c>
      <c r="C52" s="15">
        <f t="shared" si="17"/>
        <v>3437578.2782897404</v>
      </c>
      <c r="D52" s="23">
        <f t="shared" si="8"/>
        <v>21947.209752116654</v>
      </c>
      <c r="E52" s="23">
        <f t="shared" si="10"/>
        <v>8593.945695724351</v>
      </c>
      <c r="F52" s="23">
        <f t="shared" si="11"/>
        <v>13353.264056392303</v>
      </c>
      <c r="G52" s="16"/>
      <c r="H52" s="23">
        <f t="shared" si="12"/>
        <v>3424225.014233348</v>
      </c>
      <c r="I52" s="17">
        <f t="shared" si="13"/>
        <v>0.03</v>
      </c>
      <c r="J52" s="24">
        <f t="shared" si="14"/>
        <v>2.5000000000000001E-3</v>
      </c>
      <c r="K52" s="36">
        <f t="shared" si="15"/>
        <v>199</v>
      </c>
    </row>
    <row r="53" spans="1:11" x14ac:dyDescent="0.3">
      <c r="A53" s="35" t="str">
        <f t="shared" si="7"/>
        <v>第3年第7個月</v>
      </c>
      <c r="B53" s="22">
        <f t="shared" si="9"/>
        <v>43</v>
      </c>
      <c r="C53" s="15">
        <f t="shared" si="17"/>
        <v>3424225.014233348</v>
      </c>
      <c r="D53" s="23">
        <f t="shared" si="8"/>
        <v>21947.209752116662</v>
      </c>
      <c r="E53" s="23">
        <f t="shared" si="10"/>
        <v>8560.5625355833708</v>
      </c>
      <c r="F53" s="23">
        <f t="shared" si="11"/>
        <v>13386.647216533291</v>
      </c>
      <c r="G53" s="16"/>
      <c r="H53" s="23">
        <f t="shared" si="12"/>
        <v>3410838.3670168146</v>
      </c>
      <c r="I53" s="17">
        <f t="shared" si="13"/>
        <v>0.03</v>
      </c>
      <c r="J53" s="24">
        <f t="shared" si="14"/>
        <v>2.5000000000000001E-3</v>
      </c>
      <c r="K53" s="36">
        <f t="shared" si="15"/>
        <v>198</v>
      </c>
    </row>
    <row r="54" spans="1:11" x14ac:dyDescent="0.3">
      <c r="A54" s="35" t="str">
        <f t="shared" si="7"/>
        <v>第3年第8個月</v>
      </c>
      <c r="B54" s="22">
        <f t="shared" si="9"/>
        <v>44</v>
      </c>
      <c r="C54" s="15">
        <f t="shared" si="17"/>
        <v>3410838.3670168146</v>
      </c>
      <c r="D54" s="23">
        <f t="shared" si="8"/>
        <v>21947.209752116654</v>
      </c>
      <c r="E54" s="23">
        <f t="shared" si="10"/>
        <v>8527.0959175420376</v>
      </c>
      <c r="F54" s="23">
        <f t="shared" si="11"/>
        <v>13420.113834574617</v>
      </c>
      <c r="G54" s="16"/>
      <c r="H54" s="23">
        <f t="shared" si="12"/>
        <v>3397418.2531822398</v>
      </c>
      <c r="I54" s="17">
        <f t="shared" si="13"/>
        <v>0.03</v>
      </c>
      <c r="J54" s="24">
        <f t="shared" si="14"/>
        <v>2.5000000000000001E-3</v>
      </c>
      <c r="K54" s="36">
        <f t="shared" si="15"/>
        <v>197</v>
      </c>
    </row>
    <row r="55" spans="1:11" x14ac:dyDescent="0.3">
      <c r="A55" s="35" t="str">
        <f t="shared" si="7"/>
        <v>第3年第9個月</v>
      </c>
      <c r="B55" s="22">
        <f t="shared" si="9"/>
        <v>45</v>
      </c>
      <c r="C55" s="15">
        <f t="shared" si="17"/>
        <v>3397418.2531822398</v>
      </c>
      <c r="D55" s="23">
        <f t="shared" si="8"/>
        <v>21947.209752116654</v>
      </c>
      <c r="E55" s="23">
        <f t="shared" si="10"/>
        <v>8493.5456329556</v>
      </c>
      <c r="F55" s="23">
        <f t="shared" si="11"/>
        <v>13453.664119161054</v>
      </c>
      <c r="G55" s="16"/>
      <c r="H55" s="23">
        <f t="shared" si="12"/>
        <v>3383964.5890630786</v>
      </c>
      <c r="I55" s="17">
        <f t="shared" si="13"/>
        <v>0.03</v>
      </c>
      <c r="J55" s="24">
        <f t="shared" si="14"/>
        <v>2.5000000000000001E-3</v>
      </c>
      <c r="K55" s="36">
        <f t="shared" si="15"/>
        <v>196</v>
      </c>
    </row>
    <row r="56" spans="1:11" x14ac:dyDescent="0.3">
      <c r="A56" s="35" t="str">
        <f t="shared" si="7"/>
        <v>第3年第10個月</v>
      </c>
      <c r="B56" s="22">
        <f t="shared" si="9"/>
        <v>46</v>
      </c>
      <c r="C56" s="15">
        <f t="shared" si="17"/>
        <v>3383964.5890630786</v>
      </c>
      <c r="D56" s="23">
        <f t="shared" si="8"/>
        <v>21947.209752116654</v>
      </c>
      <c r="E56" s="23">
        <f t="shared" si="10"/>
        <v>8459.9114726576972</v>
      </c>
      <c r="F56" s="23">
        <f t="shared" si="11"/>
        <v>13487.298279458957</v>
      </c>
      <c r="G56" s="16"/>
      <c r="H56" s="23">
        <f t="shared" si="12"/>
        <v>3370477.2907836195</v>
      </c>
      <c r="I56" s="17">
        <f t="shared" si="13"/>
        <v>0.03</v>
      </c>
      <c r="J56" s="24">
        <f t="shared" si="14"/>
        <v>2.5000000000000001E-3</v>
      </c>
      <c r="K56" s="36">
        <f t="shared" si="15"/>
        <v>195</v>
      </c>
    </row>
    <row r="57" spans="1:11" x14ac:dyDescent="0.3">
      <c r="A57" s="35" t="str">
        <f t="shared" si="7"/>
        <v>第3年第11個月</v>
      </c>
      <c r="B57" s="22">
        <f t="shared" si="9"/>
        <v>47</v>
      </c>
      <c r="C57" s="15">
        <f t="shared" si="17"/>
        <v>3370477.2907836195</v>
      </c>
      <c r="D57" s="23">
        <f t="shared" si="8"/>
        <v>21947.209752116654</v>
      </c>
      <c r="E57" s="23">
        <f t="shared" si="10"/>
        <v>8426.1932269590488</v>
      </c>
      <c r="F57" s="23">
        <f t="shared" si="11"/>
        <v>13521.016525157605</v>
      </c>
      <c r="G57" s="16"/>
      <c r="H57" s="23">
        <f t="shared" si="12"/>
        <v>3356956.2742584618</v>
      </c>
      <c r="I57" s="17">
        <f t="shared" si="13"/>
        <v>0.03</v>
      </c>
      <c r="J57" s="24">
        <f t="shared" si="14"/>
        <v>2.5000000000000001E-3</v>
      </c>
      <c r="K57" s="36">
        <f t="shared" si="15"/>
        <v>194</v>
      </c>
    </row>
    <row r="58" spans="1:11" x14ac:dyDescent="0.3">
      <c r="A58" s="35" t="str">
        <f t="shared" si="7"/>
        <v>第4年第0個月</v>
      </c>
      <c r="B58" s="22">
        <f t="shared" si="9"/>
        <v>48</v>
      </c>
      <c r="C58" s="15">
        <f t="shared" si="17"/>
        <v>3356956.2742584618</v>
      </c>
      <c r="D58" s="23">
        <f t="shared" si="8"/>
        <v>21947.209752116651</v>
      </c>
      <c r="E58" s="23">
        <f t="shared" si="10"/>
        <v>8392.3906856461545</v>
      </c>
      <c r="F58" s="23">
        <f t="shared" si="11"/>
        <v>13554.819066470496</v>
      </c>
      <c r="G58" s="16"/>
      <c r="H58" s="23">
        <f t="shared" si="12"/>
        <v>3343401.4551919913</v>
      </c>
      <c r="I58" s="17">
        <f t="shared" si="13"/>
        <v>0.03</v>
      </c>
      <c r="J58" s="24">
        <f t="shared" si="14"/>
        <v>2.5000000000000001E-3</v>
      </c>
      <c r="K58" s="36">
        <f t="shared" si="15"/>
        <v>193</v>
      </c>
    </row>
    <row r="59" spans="1:11" x14ac:dyDescent="0.3">
      <c r="A59" s="35" t="str">
        <f t="shared" si="7"/>
        <v>第4年第1個月</v>
      </c>
      <c r="B59" s="22">
        <f t="shared" si="9"/>
        <v>49</v>
      </c>
      <c r="C59" s="15">
        <f t="shared" si="17"/>
        <v>3343401.4551919913</v>
      </c>
      <c r="D59" s="23">
        <f t="shared" si="8"/>
        <v>21947.209752116654</v>
      </c>
      <c r="E59" s="23">
        <f t="shared" si="10"/>
        <v>8358.5036379799785</v>
      </c>
      <c r="F59" s="23">
        <f t="shared" si="11"/>
        <v>13588.706114136676</v>
      </c>
      <c r="G59" s="16"/>
      <c r="H59" s="23">
        <f t="shared" si="12"/>
        <v>3329812.7490778547</v>
      </c>
      <c r="I59" s="17">
        <f t="shared" si="13"/>
        <v>0.03</v>
      </c>
      <c r="J59" s="24">
        <f t="shared" si="14"/>
        <v>2.5000000000000001E-3</v>
      </c>
      <c r="K59" s="36">
        <f t="shared" si="15"/>
        <v>192</v>
      </c>
    </row>
    <row r="60" spans="1:11" x14ac:dyDescent="0.3">
      <c r="A60" s="35" t="str">
        <f t="shared" si="7"/>
        <v>第4年第2個月</v>
      </c>
      <c r="B60" s="22">
        <f t="shared" si="9"/>
        <v>50</v>
      </c>
      <c r="C60" s="15">
        <f t="shared" si="17"/>
        <v>3329812.7490778547</v>
      </c>
      <c r="D60" s="23">
        <f t="shared" si="8"/>
        <v>21947.209752116654</v>
      </c>
      <c r="E60" s="23">
        <f t="shared" si="10"/>
        <v>8324.5318726946371</v>
      </c>
      <c r="F60" s="23">
        <f t="shared" si="11"/>
        <v>13622.677879422017</v>
      </c>
      <c r="G60" s="16"/>
      <c r="H60" s="23">
        <f t="shared" si="12"/>
        <v>3316190.0711984327</v>
      </c>
      <c r="I60" s="17">
        <f t="shared" si="13"/>
        <v>0.03</v>
      </c>
      <c r="J60" s="24">
        <f t="shared" si="14"/>
        <v>2.5000000000000001E-3</v>
      </c>
      <c r="K60" s="36">
        <f t="shared" si="15"/>
        <v>191</v>
      </c>
    </row>
    <row r="61" spans="1:11" x14ac:dyDescent="0.3">
      <c r="A61" s="35" t="str">
        <f t="shared" si="7"/>
        <v>第4年第3個月</v>
      </c>
      <c r="B61" s="22">
        <f t="shared" si="9"/>
        <v>51</v>
      </c>
      <c r="C61" s="15">
        <f t="shared" si="17"/>
        <v>3316190.0711984327</v>
      </c>
      <c r="D61" s="23">
        <f t="shared" si="8"/>
        <v>21947.209752116651</v>
      </c>
      <c r="E61" s="23">
        <f t="shared" si="10"/>
        <v>8290.4751779960825</v>
      </c>
      <c r="F61" s="23">
        <f t="shared" si="11"/>
        <v>13656.734574120568</v>
      </c>
      <c r="G61" s="16"/>
      <c r="H61" s="23">
        <f t="shared" si="12"/>
        <v>3302533.3366243122</v>
      </c>
      <c r="I61" s="17">
        <f t="shared" si="13"/>
        <v>0.03</v>
      </c>
      <c r="J61" s="24">
        <f t="shared" si="14"/>
        <v>2.5000000000000001E-3</v>
      </c>
      <c r="K61" s="36">
        <f t="shared" si="15"/>
        <v>190</v>
      </c>
    </row>
    <row r="62" spans="1:11" x14ac:dyDescent="0.3">
      <c r="A62" s="35" t="str">
        <f t="shared" si="7"/>
        <v>第4年第4個月</v>
      </c>
      <c r="B62" s="22">
        <f t="shared" si="9"/>
        <v>52</v>
      </c>
      <c r="C62" s="15">
        <f t="shared" si="17"/>
        <v>3302533.3366243122</v>
      </c>
      <c r="D62" s="23">
        <f t="shared" si="8"/>
        <v>21947.209752116654</v>
      </c>
      <c r="E62" s="23">
        <f t="shared" si="10"/>
        <v>8256.3333415607813</v>
      </c>
      <c r="F62" s="23">
        <f t="shared" si="11"/>
        <v>13690.876410555873</v>
      </c>
      <c r="G62" s="16"/>
      <c r="H62" s="23">
        <f t="shared" si="12"/>
        <v>3288842.4602137562</v>
      </c>
      <c r="I62" s="17">
        <f t="shared" si="13"/>
        <v>0.03</v>
      </c>
      <c r="J62" s="24">
        <f t="shared" si="14"/>
        <v>2.5000000000000001E-3</v>
      </c>
      <c r="K62" s="36">
        <f t="shared" si="15"/>
        <v>189</v>
      </c>
    </row>
    <row r="63" spans="1:11" x14ac:dyDescent="0.3">
      <c r="A63" s="35" t="str">
        <f t="shared" si="7"/>
        <v>第4年第5個月</v>
      </c>
      <c r="B63" s="22">
        <f t="shared" si="9"/>
        <v>53</v>
      </c>
      <c r="C63" s="15">
        <f t="shared" si="17"/>
        <v>3288842.4602137562</v>
      </c>
      <c r="D63" s="23">
        <f t="shared" si="8"/>
        <v>21947.209752116654</v>
      </c>
      <c r="E63" s="23">
        <f t="shared" si="10"/>
        <v>8222.1061505343914</v>
      </c>
      <c r="F63" s="23">
        <f t="shared" si="11"/>
        <v>13725.103601582263</v>
      </c>
      <c r="G63" s="16"/>
      <c r="H63" s="23">
        <f t="shared" si="12"/>
        <v>3275117.3566121738</v>
      </c>
      <c r="I63" s="17">
        <f t="shared" si="13"/>
        <v>0.03</v>
      </c>
      <c r="J63" s="24">
        <f t="shared" si="14"/>
        <v>2.5000000000000001E-3</v>
      </c>
      <c r="K63" s="36">
        <f t="shared" si="15"/>
        <v>188</v>
      </c>
    </row>
    <row r="64" spans="1:11" x14ac:dyDescent="0.3">
      <c r="A64" s="35" t="str">
        <f t="shared" si="7"/>
        <v>第4年第6個月</v>
      </c>
      <c r="B64" s="22">
        <f t="shared" si="9"/>
        <v>54</v>
      </c>
      <c r="C64" s="15">
        <f t="shared" si="17"/>
        <v>3275117.3566121738</v>
      </c>
      <c r="D64" s="23">
        <f t="shared" si="8"/>
        <v>21947.209752116651</v>
      </c>
      <c r="E64" s="23">
        <f t="shared" si="10"/>
        <v>8187.7933915304347</v>
      </c>
      <c r="F64" s="23">
        <f t="shared" si="11"/>
        <v>13759.416360586216</v>
      </c>
      <c r="G64" s="16"/>
      <c r="H64" s="23">
        <f t="shared" si="12"/>
        <v>3261357.9402515874</v>
      </c>
      <c r="I64" s="17">
        <f t="shared" si="13"/>
        <v>0.03</v>
      </c>
      <c r="J64" s="24">
        <f t="shared" si="14"/>
        <v>2.5000000000000001E-3</v>
      </c>
      <c r="K64" s="36">
        <f t="shared" si="15"/>
        <v>187</v>
      </c>
    </row>
    <row r="65" spans="1:11" x14ac:dyDescent="0.3">
      <c r="A65" s="35" t="str">
        <f t="shared" si="7"/>
        <v>第4年第7個月</v>
      </c>
      <c r="B65" s="22">
        <f t="shared" si="9"/>
        <v>55</v>
      </c>
      <c r="C65" s="15">
        <f t="shared" si="17"/>
        <v>3261357.9402515874</v>
      </c>
      <c r="D65" s="23">
        <f t="shared" si="8"/>
        <v>21947.209752116647</v>
      </c>
      <c r="E65" s="23">
        <f t="shared" si="10"/>
        <v>8153.3948506289689</v>
      </c>
      <c r="F65" s="23">
        <f t="shared" si="11"/>
        <v>13793.814901487678</v>
      </c>
      <c r="G65" s="16"/>
      <c r="H65" s="23">
        <f t="shared" si="12"/>
        <v>3247564.1253500995</v>
      </c>
      <c r="I65" s="17">
        <f t="shared" si="13"/>
        <v>0.03</v>
      </c>
      <c r="J65" s="24">
        <f t="shared" si="14"/>
        <v>2.5000000000000001E-3</v>
      </c>
      <c r="K65" s="36">
        <f t="shared" si="15"/>
        <v>186</v>
      </c>
    </row>
    <row r="66" spans="1:11" x14ac:dyDescent="0.3">
      <c r="A66" s="35" t="str">
        <f t="shared" si="7"/>
        <v>第4年第8個月</v>
      </c>
      <c r="B66" s="22">
        <f t="shared" si="9"/>
        <v>56</v>
      </c>
      <c r="C66" s="15">
        <f t="shared" si="17"/>
        <v>3247564.1253500995</v>
      </c>
      <c r="D66" s="23">
        <f t="shared" si="8"/>
        <v>21947.209752116651</v>
      </c>
      <c r="E66" s="23">
        <f t="shared" si="10"/>
        <v>8118.9103133752487</v>
      </c>
      <c r="F66" s="23">
        <f t="shared" si="11"/>
        <v>13828.299438741402</v>
      </c>
      <c r="G66" s="16"/>
      <c r="H66" s="23">
        <f t="shared" si="12"/>
        <v>3233735.825911358</v>
      </c>
      <c r="I66" s="17">
        <f t="shared" si="13"/>
        <v>0.03</v>
      </c>
      <c r="J66" s="24">
        <f t="shared" si="14"/>
        <v>2.5000000000000001E-3</v>
      </c>
      <c r="K66" s="36">
        <f t="shared" si="15"/>
        <v>185</v>
      </c>
    </row>
    <row r="67" spans="1:11" x14ac:dyDescent="0.3">
      <c r="A67" s="35" t="str">
        <f t="shared" si="7"/>
        <v>第4年第9個月</v>
      </c>
      <c r="B67" s="22">
        <f t="shared" si="9"/>
        <v>57</v>
      </c>
      <c r="C67" s="15">
        <f t="shared" si="17"/>
        <v>3233735.825911358</v>
      </c>
      <c r="D67" s="23">
        <f t="shared" si="8"/>
        <v>21947.209752116647</v>
      </c>
      <c r="E67" s="23">
        <f t="shared" si="10"/>
        <v>8084.3395647783955</v>
      </c>
      <c r="F67" s="23">
        <f t="shared" si="11"/>
        <v>13862.870187338252</v>
      </c>
      <c r="G67" s="16"/>
      <c r="H67" s="23">
        <f t="shared" si="12"/>
        <v>3219872.9557240196</v>
      </c>
      <c r="I67" s="17">
        <f t="shared" si="13"/>
        <v>0.03</v>
      </c>
      <c r="J67" s="24">
        <f t="shared" si="14"/>
        <v>2.5000000000000001E-3</v>
      </c>
      <c r="K67" s="36">
        <f t="shared" si="15"/>
        <v>184</v>
      </c>
    </row>
    <row r="68" spans="1:11" x14ac:dyDescent="0.3">
      <c r="A68" s="35" t="str">
        <f t="shared" si="7"/>
        <v>第4年第10個月</v>
      </c>
      <c r="B68" s="22">
        <f t="shared" si="9"/>
        <v>58</v>
      </c>
      <c r="C68" s="15">
        <f t="shared" si="17"/>
        <v>3219872.9557240196</v>
      </c>
      <c r="D68" s="23">
        <f t="shared" si="8"/>
        <v>21947.209752116647</v>
      </c>
      <c r="E68" s="23">
        <f t="shared" si="10"/>
        <v>8049.6823893100491</v>
      </c>
      <c r="F68" s="23">
        <f t="shared" si="11"/>
        <v>13897.527362806599</v>
      </c>
      <c r="G68" s="16"/>
      <c r="H68" s="23">
        <f t="shared" si="12"/>
        <v>3205975.4283612128</v>
      </c>
      <c r="I68" s="17">
        <f t="shared" si="13"/>
        <v>0.03</v>
      </c>
      <c r="J68" s="24">
        <f t="shared" si="14"/>
        <v>2.5000000000000001E-3</v>
      </c>
      <c r="K68" s="36">
        <f t="shared" si="15"/>
        <v>183</v>
      </c>
    </row>
    <row r="69" spans="1:11" x14ac:dyDescent="0.3">
      <c r="A69" s="35" t="str">
        <f t="shared" si="7"/>
        <v>第4年第11個月</v>
      </c>
      <c r="B69" s="22">
        <f t="shared" si="9"/>
        <v>59</v>
      </c>
      <c r="C69" s="15">
        <f t="shared" si="17"/>
        <v>3205975.4283612128</v>
      </c>
      <c r="D69" s="23">
        <f t="shared" si="8"/>
        <v>21947.209752116647</v>
      </c>
      <c r="E69" s="23">
        <f t="shared" si="10"/>
        <v>8014.9385709030321</v>
      </c>
      <c r="F69" s="23">
        <f t="shared" si="11"/>
        <v>13932.271181213615</v>
      </c>
      <c r="G69" s="16"/>
      <c r="H69" s="23">
        <f t="shared" si="12"/>
        <v>3192043.1571799992</v>
      </c>
      <c r="I69" s="17">
        <f t="shared" si="13"/>
        <v>0.03</v>
      </c>
      <c r="J69" s="24">
        <f t="shared" si="14"/>
        <v>2.5000000000000001E-3</v>
      </c>
      <c r="K69" s="36">
        <f t="shared" si="15"/>
        <v>182</v>
      </c>
    </row>
    <row r="70" spans="1:11" x14ac:dyDescent="0.3">
      <c r="A70" s="35" t="str">
        <f t="shared" si="7"/>
        <v>第5年第0個月</v>
      </c>
      <c r="B70" s="22">
        <f t="shared" si="9"/>
        <v>60</v>
      </c>
      <c r="C70" s="15">
        <f t="shared" si="17"/>
        <v>3192043.1571799992</v>
      </c>
      <c r="D70" s="23">
        <f t="shared" si="8"/>
        <v>21947.209752116647</v>
      </c>
      <c r="E70" s="23">
        <f t="shared" si="10"/>
        <v>7980.1078929499981</v>
      </c>
      <c r="F70" s="23">
        <f t="shared" si="11"/>
        <v>13967.101859166649</v>
      </c>
      <c r="G70" s="16"/>
      <c r="H70" s="23">
        <f t="shared" si="12"/>
        <v>3178076.0553208324</v>
      </c>
      <c r="I70" s="17">
        <f t="shared" si="13"/>
        <v>0.03</v>
      </c>
      <c r="J70" s="24">
        <f t="shared" si="14"/>
        <v>2.5000000000000001E-3</v>
      </c>
      <c r="K70" s="36">
        <f t="shared" si="15"/>
        <v>181</v>
      </c>
    </row>
    <row r="71" spans="1:11" x14ac:dyDescent="0.3">
      <c r="A71" s="35" t="str">
        <f t="shared" si="7"/>
        <v>第5年第1個月</v>
      </c>
      <c r="B71" s="22">
        <f t="shared" si="9"/>
        <v>61</v>
      </c>
      <c r="C71" s="15">
        <f t="shared" si="17"/>
        <v>3178076.0553208324</v>
      </c>
      <c r="D71" s="23">
        <f t="shared" si="8"/>
        <v>21947.209752116647</v>
      </c>
      <c r="E71" s="23">
        <f t="shared" si="10"/>
        <v>7945.1901383020813</v>
      </c>
      <c r="F71" s="23">
        <f t="shared" si="11"/>
        <v>14002.019613814566</v>
      </c>
      <c r="G71" s="16"/>
      <c r="H71" s="23">
        <f t="shared" si="12"/>
        <v>3164074.0357070179</v>
      </c>
      <c r="I71" s="17">
        <f t="shared" si="13"/>
        <v>0.03</v>
      </c>
      <c r="J71" s="24">
        <f t="shared" si="14"/>
        <v>2.5000000000000001E-3</v>
      </c>
      <c r="K71" s="36">
        <f t="shared" si="15"/>
        <v>180</v>
      </c>
    </row>
    <row r="72" spans="1:11" x14ac:dyDescent="0.3">
      <c r="A72" s="35" t="str">
        <f t="shared" si="7"/>
        <v>第5年第2個月</v>
      </c>
      <c r="B72" s="22">
        <f t="shared" si="9"/>
        <v>62</v>
      </c>
      <c r="C72" s="15">
        <f t="shared" si="17"/>
        <v>3164074.0357070179</v>
      </c>
      <c r="D72" s="23">
        <f t="shared" si="8"/>
        <v>21947.209752116651</v>
      </c>
      <c r="E72" s="23">
        <f t="shared" si="10"/>
        <v>7910.1850892675448</v>
      </c>
      <c r="F72" s="23">
        <f t="shared" si="11"/>
        <v>14037.024662849106</v>
      </c>
      <c r="G72" s="16"/>
      <c r="H72" s="23">
        <f t="shared" si="12"/>
        <v>3150037.0110441688</v>
      </c>
      <c r="I72" s="17">
        <f t="shared" si="13"/>
        <v>0.03</v>
      </c>
      <c r="J72" s="24">
        <f t="shared" si="14"/>
        <v>2.5000000000000001E-3</v>
      </c>
      <c r="K72" s="36">
        <f t="shared" si="15"/>
        <v>179</v>
      </c>
    </row>
    <row r="73" spans="1:11" x14ac:dyDescent="0.3">
      <c r="A73" s="35" t="str">
        <f t="shared" si="7"/>
        <v>第5年第3個月</v>
      </c>
      <c r="B73" s="22">
        <f t="shared" si="9"/>
        <v>63</v>
      </c>
      <c r="C73" s="15">
        <f t="shared" si="17"/>
        <v>3150037.0110441688</v>
      </c>
      <c r="D73" s="23">
        <f t="shared" si="8"/>
        <v>21947.209752116647</v>
      </c>
      <c r="E73" s="23">
        <f t="shared" si="10"/>
        <v>7875.0925276104226</v>
      </c>
      <c r="F73" s="23">
        <f t="shared" si="11"/>
        <v>14072.117224506224</v>
      </c>
      <c r="G73" s="16"/>
      <c r="H73" s="23">
        <f t="shared" si="12"/>
        <v>3135964.8938196627</v>
      </c>
      <c r="I73" s="17">
        <f t="shared" si="13"/>
        <v>0.03</v>
      </c>
      <c r="J73" s="24">
        <f t="shared" si="14"/>
        <v>2.5000000000000001E-3</v>
      </c>
      <c r="K73" s="36">
        <f t="shared" si="15"/>
        <v>178</v>
      </c>
    </row>
    <row r="74" spans="1:11" x14ac:dyDescent="0.3">
      <c r="A74" s="35" t="str">
        <f t="shared" si="7"/>
        <v>第5年第4個月</v>
      </c>
      <c r="B74" s="22">
        <f t="shared" si="9"/>
        <v>64</v>
      </c>
      <c r="C74" s="15">
        <f t="shared" si="17"/>
        <v>3135964.8938196627</v>
      </c>
      <c r="D74" s="23">
        <f t="shared" si="8"/>
        <v>21947.209752116647</v>
      </c>
      <c r="E74" s="23">
        <f t="shared" si="10"/>
        <v>7839.9122345491569</v>
      </c>
      <c r="F74" s="23">
        <f t="shared" si="11"/>
        <v>14107.297517567491</v>
      </c>
      <c r="G74" s="16"/>
      <c r="H74" s="23">
        <f t="shared" si="12"/>
        <v>3121857.5963020953</v>
      </c>
      <c r="I74" s="17">
        <f t="shared" si="13"/>
        <v>0.03</v>
      </c>
      <c r="J74" s="24">
        <f t="shared" si="14"/>
        <v>2.5000000000000001E-3</v>
      </c>
      <c r="K74" s="36">
        <f t="shared" si="15"/>
        <v>177</v>
      </c>
    </row>
    <row r="75" spans="1:11" x14ac:dyDescent="0.3">
      <c r="A75" s="35" t="str">
        <f t="shared" si="7"/>
        <v>第5年第5個月</v>
      </c>
      <c r="B75" s="22">
        <f t="shared" si="9"/>
        <v>65</v>
      </c>
      <c r="C75" s="15">
        <f t="shared" si="17"/>
        <v>3121857.5963020953</v>
      </c>
      <c r="D75" s="23">
        <f t="shared" si="8"/>
        <v>21947.209752116647</v>
      </c>
      <c r="E75" s="23">
        <f t="shared" si="10"/>
        <v>7804.6439907552385</v>
      </c>
      <c r="F75" s="23">
        <f t="shared" si="11"/>
        <v>14142.565761361409</v>
      </c>
      <c r="G75" s="16"/>
      <c r="H75" s="23">
        <f t="shared" si="12"/>
        <v>3107715.0305407341</v>
      </c>
      <c r="I75" s="17">
        <f t="shared" si="13"/>
        <v>0.03</v>
      </c>
      <c r="J75" s="24">
        <f t="shared" si="14"/>
        <v>2.5000000000000001E-3</v>
      </c>
      <c r="K75" s="36">
        <f t="shared" si="15"/>
        <v>176</v>
      </c>
    </row>
    <row r="76" spans="1:11" x14ac:dyDescent="0.3">
      <c r="A76" s="35" t="str">
        <f t="shared" ref="A76:A139" si="18">IF(ISERROR(D76-1),"","第"&amp;QUOTIENT(B76,12)&amp;"年第"&amp;MOD(B76,12)&amp;"個月")</f>
        <v>第5年第6個月</v>
      </c>
      <c r="B76" s="22">
        <f t="shared" si="9"/>
        <v>66</v>
      </c>
      <c r="C76" s="15">
        <f t="shared" si="17"/>
        <v>3107715.0305407341</v>
      </c>
      <c r="D76" s="23">
        <f t="shared" ref="D76:D139" si="19">IF(ISERROR(PMT(J76,K76,-C76,0)),"",PMT(J76,K76,-C76,0))</f>
        <v>21947.209752116647</v>
      </c>
      <c r="E76" s="23">
        <f t="shared" si="10"/>
        <v>7769.287576351835</v>
      </c>
      <c r="F76" s="23">
        <f t="shared" si="11"/>
        <v>14177.922175764812</v>
      </c>
      <c r="G76" s="16"/>
      <c r="H76" s="23">
        <f t="shared" si="12"/>
        <v>3093537.108364969</v>
      </c>
      <c r="I76" s="17">
        <f t="shared" si="13"/>
        <v>0.03</v>
      </c>
      <c r="J76" s="24">
        <f t="shared" si="14"/>
        <v>2.5000000000000001E-3</v>
      </c>
      <c r="K76" s="36">
        <f t="shared" si="15"/>
        <v>175</v>
      </c>
    </row>
    <row r="77" spans="1:11" x14ac:dyDescent="0.3">
      <c r="A77" s="35" t="str">
        <f t="shared" si="18"/>
        <v>第5年第7個月</v>
      </c>
      <c r="B77" s="22">
        <f t="shared" ref="B77:B140" si="20">IF(ISERROR(D77-1),"",B76+1)</f>
        <v>67</v>
      </c>
      <c r="C77" s="15">
        <f t="shared" si="17"/>
        <v>3093537.108364969</v>
      </c>
      <c r="D77" s="23">
        <f t="shared" si="19"/>
        <v>21947.209752116647</v>
      </c>
      <c r="E77" s="23">
        <f t="shared" ref="E77:E140" si="21">IF(ISERROR(C77*J77),"",C77*J77)</f>
        <v>7733.8427709124226</v>
      </c>
      <c r="F77" s="23">
        <f t="shared" ref="F77:F140" si="22">IF(ISERROR(D77-E77),"",D77-E77)</f>
        <v>14213.366981204224</v>
      </c>
      <c r="G77" s="16"/>
      <c r="H77" s="23">
        <f t="shared" ref="H77:H140" si="23">IF(ISERROR(C77-F77-G77),"",C77-F77-G77)</f>
        <v>3079323.7413837649</v>
      </c>
      <c r="I77" s="17">
        <f t="shared" ref="I77:I140" si="24">IF(K77&lt;=0,"",I76)</f>
        <v>0.03</v>
      </c>
      <c r="J77" s="24">
        <f t="shared" ref="J77:J140" si="25">IF(ISERROR(I77/12),"",I77/12)</f>
        <v>2.5000000000000001E-3</v>
      </c>
      <c r="K77" s="36">
        <f t="shared" ref="K77:K140" si="26">IF(ISERROR(0/K76-2),"",K76-1)</f>
        <v>174</v>
      </c>
    </row>
    <row r="78" spans="1:11" x14ac:dyDescent="0.3">
      <c r="A78" s="35" t="str">
        <f t="shared" si="18"/>
        <v>第5年第8個月</v>
      </c>
      <c r="B78" s="22">
        <f t="shared" si="20"/>
        <v>68</v>
      </c>
      <c r="C78" s="15">
        <f t="shared" ref="C78:C141" si="27">IF(ISERROR(H77),"",H77)</f>
        <v>3079323.7413837649</v>
      </c>
      <c r="D78" s="23">
        <f t="shared" si="19"/>
        <v>21947.209752116647</v>
      </c>
      <c r="E78" s="23">
        <f t="shared" si="21"/>
        <v>7698.3093534594127</v>
      </c>
      <c r="F78" s="23">
        <f t="shared" si="22"/>
        <v>14248.900398657235</v>
      </c>
      <c r="G78" s="16"/>
      <c r="H78" s="23">
        <f t="shared" si="23"/>
        <v>3065074.8409851077</v>
      </c>
      <c r="I78" s="17">
        <f t="shared" si="24"/>
        <v>0.03</v>
      </c>
      <c r="J78" s="24">
        <f t="shared" si="25"/>
        <v>2.5000000000000001E-3</v>
      </c>
      <c r="K78" s="36">
        <f t="shared" si="26"/>
        <v>173</v>
      </c>
    </row>
    <row r="79" spans="1:11" x14ac:dyDescent="0.3">
      <c r="A79" s="35" t="str">
        <f t="shared" si="18"/>
        <v>第5年第9個月</v>
      </c>
      <c r="B79" s="22">
        <f t="shared" si="20"/>
        <v>69</v>
      </c>
      <c r="C79" s="15">
        <f t="shared" si="27"/>
        <v>3065074.8409851077</v>
      </c>
      <c r="D79" s="23">
        <f t="shared" si="19"/>
        <v>21947.209752116647</v>
      </c>
      <c r="E79" s="23">
        <f t="shared" si="21"/>
        <v>7662.687102462769</v>
      </c>
      <c r="F79" s="23">
        <f t="shared" si="22"/>
        <v>14284.522649653878</v>
      </c>
      <c r="G79" s="16"/>
      <c r="H79" s="23">
        <f t="shared" si="23"/>
        <v>3050790.318335454</v>
      </c>
      <c r="I79" s="17">
        <f t="shared" si="24"/>
        <v>0.03</v>
      </c>
      <c r="J79" s="24">
        <f t="shared" si="25"/>
        <v>2.5000000000000001E-3</v>
      </c>
      <c r="K79" s="36">
        <f t="shared" si="26"/>
        <v>172</v>
      </c>
    </row>
    <row r="80" spans="1:11" x14ac:dyDescent="0.3">
      <c r="A80" s="35" t="str">
        <f t="shared" si="18"/>
        <v>第5年第10個月</v>
      </c>
      <c r="B80" s="22">
        <f t="shared" si="20"/>
        <v>70</v>
      </c>
      <c r="C80" s="15">
        <f t="shared" si="27"/>
        <v>3050790.318335454</v>
      </c>
      <c r="D80" s="23">
        <f t="shared" si="19"/>
        <v>21947.209752116651</v>
      </c>
      <c r="E80" s="23">
        <f t="shared" si="21"/>
        <v>7626.9757958386353</v>
      </c>
      <c r="F80" s="23">
        <f t="shared" si="22"/>
        <v>14320.233956278014</v>
      </c>
      <c r="G80" s="16"/>
      <c r="H80" s="23">
        <f t="shared" si="23"/>
        <v>3036470.0843791761</v>
      </c>
      <c r="I80" s="17">
        <f t="shared" si="24"/>
        <v>0.03</v>
      </c>
      <c r="J80" s="24">
        <f t="shared" si="25"/>
        <v>2.5000000000000001E-3</v>
      </c>
      <c r="K80" s="36">
        <f t="shared" si="26"/>
        <v>171</v>
      </c>
    </row>
    <row r="81" spans="1:11" x14ac:dyDescent="0.3">
      <c r="A81" s="35" t="str">
        <f t="shared" si="18"/>
        <v>第5年第11個月</v>
      </c>
      <c r="B81" s="22">
        <f t="shared" si="20"/>
        <v>71</v>
      </c>
      <c r="C81" s="15">
        <f t="shared" si="27"/>
        <v>3036470.0843791761</v>
      </c>
      <c r="D81" s="23">
        <f t="shared" si="19"/>
        <v>21947.209752116651</v>
      </c>
      <c r="E81" s="23">
        <f t="shared" si="21"/>
        <v>7591.1752109479403</v>
      </c>
      <c r="F81" s="23">
        <f t="shared" si="22"/>
        <v>14356.03454116871</v>
      </c>
      <c r="G81" s="16"/>
      <c r="H81" s="23">
        <f t="shared" si="23"/>
        <v>3022114.0498380074</v>
      </c>
      <c r="I81" s="17">
        <f t="shared" si="24"/>
        <v>0.03</v>
      </c>
      <c r="J81" s="24">
        <f t="shared" si="25"/>
        <v>2.5000000000000001E-3</v>
      </c>
      <c r="K81" s="36">
        <f t="shared" si="26"/>
        <v>170</v>
      </c>
    </row>
    <row r="82" spans="1:11" x14ac:dyDescent="0.3">
      <c r="A82" s="35" t="str">
        <f t="shared" si="18"/>
        <v>第6年第0個月</v>
      </c>
      <c r="B82" s="22">
        <f t="shared" si="20"/>
        <v>72</v>
      </c>
      <c r="C82" s="15">
        <f t="shared" si="27"/>
        <v>3022114.0498380074</v>
      </c>
      <c r="D82" s="23">
        <f t="shared" si="19"/>
        <v>21947.209752116651</v>
      </c>
      <c r="E82" s="23">
        <f t="shared" si="21"/>
        <v>7555.2851245950187</v>
      </c>
      <c r="F82" s="23">
        <f t="shared" si="22"/>
        <v>14391.924627521632</v>
      </c>
      <c r="G82" s="16"/>
      <c r="H82" s="23">
        <f t="shared" si="23"/>
        <v>3007722.1252104859</v>
      </c>
      <c r="I82" s="17">
        <f t="shared" si="24"/>
        <v>0.03</v>
      </c>
      <c r="J82" s="24">
        <f t="shared" si="25"/>
        <v>2.5000000000000001E-3</v>
      </c>
      <c r="K82" s="36">
        <f t="shared" si="26"/>
        <v>169</v>
      </c>
    </row>
    <row r="83" spans="1:11" x14ac:dyDescent="0.3">
      <c r="A83" s="35" t="str">
        <f t="shared" si="18"/>
        <v>第6年第1個月</v>
      </c>
      <c r="B83" s="22">
        <f t="shared" si="20"/>
        <v>73</v>
      </c>
      <c r="C83" s="15">
        <f t="shared" si="27"/>
        <v>3007722.1252104859</v>
      </c>
      <c r="D83" s="23">
        <f t="shared" si="19"/>
        <v>21947.209752116651</v>
      </c>
      <c r="E83" s="23">
        <f t="shared" si="21"/>
        <v>7519.3053130262151</v>
      </c>
      <c r="F83" s="23">
        <f t="shared" si="22"/>
        <v>14427.904439090435</v>
      </c>
      <c r="G83" s="16"/>
      <c r="H83" s="23">
        <f t="shared" si="23"/>
        <v>2993294.2207713956</v>
      </c>
      <c r="I83" s="17">
        <f t="shared" si="24"/>
        <v>0.03</v>
      </c>
      <c r="J83" s="24">
        <f t="shared" si="25"/>
        <v>2.5000000000000001E-3</v>
      </c>
      <c r="K83" s="36">
        <f t="shared" si="26"/>
        <v>168</v>
      </c>
    </row>
    <row r="84" spans="1:11" x14ac:dyDescent="0.3">
      <c r="A84" s="35" t="str">
        <f t="shared" si="18"/>
        <v>第6年第2個月</v>
      </c>
      <c r="B84" s="22">
        <f t="shared" si="20"/>
        <v>74</v>
      </c>
      <c r="C84" s="15">
        <f t="shared" si="27"/>
        <v>2993294.2207713956</v>
      </c>
      <c r="D84" s="23">
        <f t="shared" si="19"/>
        <v>21947.209752116651</v>
      </c>
      <c r="E84" s="23">
        <f t="shared" si="21"/>
        <v>7483.2355519284893</v>
      </c>
      <c r="F84" s="23">
        <f t="shared" si="22"/>
        <v>14463.97420018816</v>
      </c>
      <c r="G84" s="16"/>
      <c r="H84" s="23">
        <f t="shared" si="23"/>
        <v>2978830.2465712074</v>
      </c>
      <c r="I84" s="17">
        <f t="shared" si="24"/>
        <v>0.03</v>
      </c>
      <c r="J84" s="24">
        <f t="shared" si="25"/>
        <v>2.5000000000000001E-3</v>
      </c>
      <c r="K84" s="36">
        <f t="shared" si="26"/>
        <v>167</v>
      </c>
    </row>
    <row r="85" spans="1:11" x14ac:dyDescent="0.3">
      <c r="A85" s="35" t="str">
        <f t="shared" si="18"/>
        <v>第6年第3個月</v>
      </c>
      <c r="B85" s="22">
        <f t="shared" si="20"/>
        <v>75</v>
      </c>
      <c r="C85" s="15">
        <f t="shared" si="27"/>
        <v>2978830.2465712074</v>
      </c>
      <c r="D85" s="23">
        <f t="shared" si="19"/>
        <v>21947.209752116654</v>
      </c>
      <c r="E85" s="23">
        <f t="shared" si="21"/>
        <v>7447.0756164280183</v>
      </c>
      <c r="F85" s="23">
        <f t="shared" si="22"/>
        <v>14500.134135688637</v>
      </c>
      <c r="G85" s="16"/>
      <c r="H85" s="23">
        <f t="shared" si="23"/>
        <v>2964330.1124355188</v>
      </c>
      <c r="I85" s="17">
        <f t="shared" si="24"/>
        <v>0.03</v>
      </c>
      <c r="J85" s="24">
        <f t="shared" si="25"/>
        <v>2.5000000000000001E-3</v>
      </c>
      <c r="K85" s="36">
        <f t="shared" si="26"/>
        <v>166</v>
      </c>
    </row>
    <row r="86" spans="1:11" x14ac:dyDescent="0.3">
      <c r="A86" s="35" t="str">
        <f t="shared" si="18"/>
        <v>第6年第4個月</v>
      </c>
      <c r="B86" s="22">
        <f t="shared" si="20"/>
        <v>76</v>
      </c>
      <c r="C86" s="15">
        <f t="shared" si="27"/>
        <v>2964330.1124355188</v>
      </c>
      <c r="D86" s="23">
        <f t="shared" si="19"/>
        <v>21947.209752116651</v>
      </c>
      <c r="E86" s="23">
        <f t="shared" si="21"/>
        <v>7410.8252810887971</v>
      </c>
      <c r="F86" s="23">
        <f t="shared" si="22"/>
        <v>14536.384471027854</v>
      </c>
      <c r="G86" s="16"/>
      <c r="H86" s="23">
        <f t="shared" si="23"/>
        <v>2949793.7279644911</v>
      </c>
      <c r="I86" s="17">
        <f t="shared" si="24"/>
        <v>0.03</v>
      </c>
      <c r="J86" s="24">
        <f t="shared" si="25"/>
        <v>2.5000000000000001E-3</v>
      </c>
      <c r="K86" s="36">
        <f t="shared" si="26"/>
        <v>165</v>
      </c>
    </row>
    <row r="87" spans="1:11" x14ac:dyDescent="0.3">
      <c r="A87" s="35" t="str">
        <f t="shared" si="18"/>
        <v>第6年第5個月</v>
      </c>
      <c r="B87" s="22">
        <f t="shared" si="20"/>
        <v>77</v>
      </c>
      <c r="C87" s="15">
        <f t="shared" si="27"/>
        <v>2949793.7279644911</v>
      </c>
      <c r="D87" s="23">
        <f t="shared" si="19"/>
        <v>21947.209752116651</v>
      </c>
      <c r="E87" s="23">
        <f t="shared" si="21"/>
        <v>7374.4843199112283</v>
      </c>
      <c r="F87" s="23">
        <f t="shared" si="22"/>
        <v>14572.725432205421</v>
      </c>
      <c r="G87" s="16"/>
      <c r="H87" s="23">
        <f t="shared" si="23"/>
        <v>2935221.0025322856</v>
      </c>
      <c r="I87" s="17">
        <f t="shared" si="24"/>
        <v>0.03</v>
      </c>
      <c r="J87" s="24">
        <f t="shared" si="25"/>
        <v>2.5000000000000001E-3</v>
      </c>
      <c r="K87" s="36">
        <f t="shared" si="26"/>
        <v>164</v>
      </c>
    </row>
    <row r="88" spans="1:11" x14ac:dyDescent="0.3">
      <c r="A88" s="35" t="str">
        <f t="shared" si="18"/>
        <v>第6年第6個月</v>
      </c>
      <c r="B88" s="22">
        <f t="shared" si="20"/>
        <v>78</v>
      </c>
      <c r="C88" s="15">
        <f t="shared" si="27"/>
        <v>2935221.0025322856</v>
      </c>
      <c r="D88" s="23">
        <f t="shared" si="19"/>
        <v>21947.209752116654</v>
      </c>
      <c r="E88" s="23">
        <f t="shared" si="21"/>
        <v>7338.0525063307141</v>
      </c>
      <c r="F88" s="23">
        <f t="shared" si="22"/>
        <v>14609.15724578594</v>
      </c>
      <c r="G88" s="16"/>
      <c r="H88" s="23">
        <f t="shared" si="23"/>
        <v>2920611.8452864997</v>
      </c>
      <c r="I88" s="17">
        <f t="shared" si="24"/>
        <v>0.03</v>
      </c>
      <c r="J88" s="24">
        <f t="shared" si="25"/>
        <v>2.5000000000000001E-3</v>
      </c>
      <c r="K88" s="36">
        <f t="shared" si="26"/>
        <v>163</v>
      </c>
    </row>
    <row r="89" spans="1:11" x14ac:dyDescent="0.3">
      <c r="A89" s="35" t="str">
        <f t="shared" si="18"/>
        <v>第6年第7個月</v>
      </c>
      <c r="B89" s="22">
        <f t="shared" si="20"/>
        <v>79</v>
      </c>
      <c r="C89" s="15">
        <f t="shared" si="27"/>
        <v>2920611.8452864997</v>
      </c>
      <c r="D89" s="23">
        <f t="shared" si="19"/>
        <v>21947.209752116651</v>
      </c>
      <c r="E89" s="23">
        <f t="shared" si="21"/>
        <v>7301.5296132162493</v>
      </c>
      <c r="F89" s="23">
        <f t="shared" si="22"/>
        <v>14645.680138900401</v>
      </c>
      <c r="G89" s="16"/>
      <c r="H89" s="23">
        <f t="shared" si="23"/>
        <v>2905966.1651475993</v>
      </c>
      <c r="I89" s="17">
        <f t="shared" si="24"/>
        <v>0.03</v>
      </c>
      <c r="J89" s="24">
        <f t="shared" si="25"/>
        <v>2.5000000000000001E-3</v>
      </c>
      <c r="K89" s="36">
        <f t="shared" si="26"/>
        <v>162</v>
      </c>
    </row>
    <row r="90" spans="1:11" x14ac:dyDescent="0.3">
      <c r="A90" s="35" t="str">
        <f t="shared" si="18"/>
        <v>第6年第8個月</v>
      </c>
      <c r="B90" s="22">
        <f t="shared" si="20"/>
        <v>80</v>
      </c>
      <c r="C90" s="15">
        <f t="shared" si="27"/>
        <v>2905966.1651475993</v>
      </c>
      <c r="D90" s="23">
        <f t="shared" si="19"/>
        <v>21947.209752116651</v>
      </c>
      <c r="E90" s="23">
        <f t="shared" si="21"/>
        <v>7264.9154128689988</v>
      </c>
      <c r="F90" s="23">
        <f t="shared" si="22"/>
        <v>14682.294339247652</v>
      </c>
      <c r="G90" s="16"/>
      <c r="H90" s="23">
        <f t="shared" si="23"/>
        <v>2891283.8708083518</v>
      </c>
      <c r="I90" s="17">
        <f t="shared" si="24"/>
        <v>0.03</v>
      </c>
      <c r="J90" s="24">
        <f t="shared" si="25"/>
        <v>2.5000000000000001E-3</v>
      </c>
      <c r="K90" s="36">
        <f t="shared" si="26"/>
        <v>161</v>
      </c>
    </row>
    <row r="91" spans="1:11" x14ac:dyDescent="0.3">
      <c r="A91" s="35" t="str">
        <f t="shared" si="18"/>
        <v>第6年第9個月</v>
      </c>
      <c r="B91" s="22">
        <f t="shared" si="20"/>
        <v>81</v>
      </c>
      <c r="C91" s="15">
        <f t="shared" si="27"/>
        <v>2891283.8708083518</v>
      </c>
      <c r="D91" s="23">
        <f t="shared" si="19"/>
        <v>21947.209752116662</v>
      </c>
      <c r="E91" s="23">
        <f t="shared" si="21"/>
        <v>7228.20967702088</v>
      </c>
      <c r="F91" s="23">
        <f t="shared" si="22"/>
        <v>14719.000075095781</v>
      </c>
      <c r="G91" s="16"/>
      <c r="H91" s="23">
        <f t="shared" si="23"/>
        <v>2876564.870733256</v>
      </c>
      <c r="I91" s="17">
        <f t="shared" si="24"/>
        <v>0.03</v>
      </c>
      <c r="J91" s="24">
        <f t="shared" si="25"/>
        <v>2.5000000000000001E-3</v>
      </c>
      <c r="K91" s="36">
        <f t="shared" si="26"/>
        <v>160</v>
      </c>
    </row>
    <row r="92" spans="1:11" x14ac:dyDescent="0.3">
      <c r="A92" s="35" t="str">
        <f t="shared" si="18"/>
        <v>第6年第10個月</v>
      </c>
      <c r="B92" s="22">
        <f t="shared" si="20"/>
        <v>82</v>
      </c>
      <c r="C92" s="15">
        <f t="shared" si="27"/>
        <v>2876564.870733256</v>
      </c>
      <c r="D92" s="23">
        <f t="shared" si="19"/>
        <v>21947.209752116654</v>
      </c>
      <c r="E92" s="23">
        <f t="shared" si="21"/>
        <v>7191.4121768331397</v>
      </c>
      <c r="F92" s="23">
        <f t="shared" si="22"/>
        <v>14755.797575283515</v>
      </c>
      <c r="G92" s="16"/>
      <c r="H92" s="23">
        <f t="shared" si="23"/>
        <v>2861809.0731579727</v>
      </c>
      <c r="I92" s="17">
        <f t="shared" si="24"/>
        <v>0.03</v>
      </c>
      <c r="J92" s="24">
        <f t="shared" si="25"/>
        <v>2.5000000000000001E-3</v>
      </c>
      <c r="K92" s="36">
        <f t="shared" si="26"/>
        <v>159</v>
      </c>
    </row>
    <row r="93" spans="1:11" x14ac:dyDescent="0.3">
      <c r="A93" s="35" t="str">
        <f t="shared" si="18"/>
        <v>第6年第11個月</v>
      </c>
      <c r="B93" s="22">
        <f t="shared" si="20"/>
        <v>83</v>
      </c>
      <c r="C93" s="15">
        <f t="shared" si="27"/>
        <v>2861809.0731579727</v>
      </c>
      <c r="D93" s="23">
        <f t="shared" si="19"/>
        <v>21947.209752116662</v>
      </c>
      <c r="E93" s="23">
        <f t="shared" si="21"/>
        <v>7154.5226828949317</v>
      </c>
      <c r="F93" s="23">
        <f t="shared" si="22"/>
        <v>14792.687069221731</v>
      </c>
      <c r="G93" s="16"/>
      <c r="H93" s="23">
        <f t="shared" si="23"/>
        <v>2847016.3860887508</v>
      </c>
      <c r="I93" s="17">
        <f t="shared" si="24"/>
        <v>0.03</v>
      </c>
      <c r="J93" s="24">
        <f t="shared" si="25"/>
        <v>2.5000000000000001E-3</v>
      </c>
      <c r="K93" s="36">
        <f t="shared" si="26"/>
        <v>158</v>
      </c>
    </row>
    <row r="94" spans="1:11" x14ac:dyDescent="0.3">
      <c r="A94" s="35" t="str">
        <f t="shared" si="18"/>
        <v>第7年第0個月</v>
      </c>
      <c r="B94" s="22">
        <f t="shared" si="20"/>
        <v>84</v>
      </c>
      <c r="C94" s="15">
        <f t="shared" si="27"/>
        <v>2847016.3860887508</v>
      </c>
      <c r="D94" s="23">
        <f t="shared" si="19"/>
        <v>21947.209752116651</v>
      </c>
      <c r="E94" s="23">
        <f t="shared" si="21"/>
        <v>7117.5409652218768</v>
      </c>
      <c r="F94" s="23">
        <f t="shared" si="22"/>
        <v>14829.668786894774</v>
      </c>
      <c r="G94" s="16"/>
      <c r="H94" s="23">
        <f t="shared" si="23"/>
        <v>2832186.7173018558</v>
      </c>
      <c r="I94" s="17">
        <f t="shared" si="24"/>
        <v>0.03</v>
      </c>
      <c r="J94" s="24">
        <f t="shared" si="25"/>
        <v>2.5000000000000001E-3</v>
      </c>
      <c r="K94" s="36">
        <f t="shared" si="26"/>
        <v>157</v>
      </c>
    </row>
    <row r="95" spans="1:11" x14ac:dyDescent="0.3">
      <c r="A95" s="35" t="str">
        <f t="shared" si="18"/>
        <v>第7年第1個月</v>
      </c>
      <c r="B95" s="22">
        <f t="shared" si="20"/>
        <v>85</v>
      </c>
      <c r="C95" s="15">
        <f t="shared" si="27"/>
        <v>2832186.7173018558</v>
      </c>
      <c r="D95" s="23">
        <f t="shared" si="19"/>
        <v>21947.209752116651</v>
      </c>
      <c r="E95" s="23">
        <f t="shared" si="21"/>
        <v>7080.4667932546399</v>
      </c>
      <c r="F95" s="23">
        <f t="shared" si="22"/>
        <v>14866.742958862011</v>
      </c>
      <c r="G95" s="16"/>
      <c r="H95" s="23">
        <f t="shared" si="23"/>
        <v>2817319.9743429939</v>
      </c>
      <c r="I95" s="17">
        <f t="shared" si="24"/>
        <v>0.03</v>
      </c>
      <c r="J95" s="24">
        <f t="shared" si="25"/>
        <v>2.5000000000000001E-3</v>
      </c>
      <c r="K95" s="36">
        <f t="shared" si="26"/>
        <v>156</v>
      </c>
    </row>
    <row r="96" spans="1:11" x14ac:dyDescent="0.3">
      <c r="A96" s="35" t="str">
        <f t="shared" si="18"/>
        <v>第7年第2個月</v>
      </c>
      <c r="B96" s="22">
        <f t="shared" si="20"/>
        <v>86</v>
      </c>
      <c r="C96" s="15">
        <f t="shared" si="27"/>
        <v>2817319.9743429939</v>
      </c>
      <c r="D96" s="23">
        <f t="shared" si="19"/>
        <v>21947.209752116654</v>
      </c>
      <c r="E96" s="23">
        <f t="shared" si="21"/>
        <v>7043.2999358574853</v>
      </c>
      <c r="F96" s="23">
        <f t="shared" si="22"/>
        <v>14903.909816259169</v>
      </c>
      <c r="G96" s="16"/>
      <c r="H96" s="23">
        <f t="shared" si="23"/>
        <v>2802416.0645267349</v>
      </c>
      <c r="I96" s="17">
        <f t="shared" si="24"/>
        <v>0.03</v>
      </c>
      <c r="J96" s="24">
        <f t="shared" si="25"/>
        <v>2.5000000000000001E-3</v>
      </c>
      <c r="K96" s="36">
        <f t="shared" si="26"/>
        <v>155</v>
      </c>
    </row>
    <row r="97" spans="1:11" x14ac:dyDescent="0.3">
      <c r="A97" s="35" t="str">
        <f t="shared" si="18"/>
        <v>第7年第3個月</v>
      </c>
      <c r="B97" s="22">
        <f t="shared" si="20"/>
        <v>87</v>
      </c>
      <c r="C97" s="15">
        <f t="shared" si="27"/>
        <v>2802416.0645267349</v>
      </c>
      <c r="D97" s="23">
        <f t="shared" si="19"/>
        <v>21947.209752116662</v>
      </c>
      <c r="E97" s="23">
        <f t="shared" si="21"/>
        <v>7006.0401613168369</v>
      </c>
      <c r="F97" s="23">
        <f t="shared" si="22"/>
        <v>14941.169590799826</v>
      </c>
      <c r="G97" s="16"/>
      <c r="H97" s="23">
        <f t="shared" si="23"/>
        <v>2787474.8949359353</v>
      </c>
      <c r="I97" s="17">
        <f t="shared" si="24"/>
        <v>0.03</v>
      </c>
      <c r="J97" s="24">
        <f t="shared" si="25"/>
        <v>2.5000000000000001E-3</v>
      </c>
      <c r="K97" s="36">
        <f t="shared" si="26"/>
        <v>154</v>
      </c>
    </row>
    <row r="98" spans="1:11" x14ac:dyDescent="0.3">
      <c r="A98" s="35" t="str">
        <f t="shared" si="18"/>
        <v>第7年第4個月</v>
      </c>
      <c r="B98" s="22">
        <f t="shared" si="20"/>
        <v>88</v>
      </c>
      <c r="C98" s="15">
        <f t="shared" si="27"/>
        <v>2787474.8949359353</v>
      </c>
      <c r="D98" s="23">
        <f t="shared" si="19"/>
        <v>21947.209752116654</v>
      </c>
      <c r="E98" s="23">
        <f t="shared" si="21"/>
        <v>6968.6872373398382</v>
      </c>
      <c r="F98" s="23">
        <f t="shared" si="22"/>
        <v>14978.522514776816</v>
      </c>
      <c r="G98" s="16"/>
      <c r="H98" s="23">
        <f t="shared" si="23"/>
        <v>2772496.3724211585</v>
      </c>
      <c r="I98" s="17">
        <f t="shared" si="24"/>
        <v>0.03</v>
      </c>
      <c r="J98" s="24">
        <f t="shared" si="25"/>
        <v>2.5000000000000001E-3</v>
      </c>
      <c r="K98" s="36">
        <f t="shared" si="26"/>
        <v>153</v>
      </c>
    </row>
    <row r="99" spans="1:11" x14ac:dyDescent="0.3">
      <c r="A99" s="35" t="str">
        <f t="shared" si="18"/>
        <v>第7年第5個月</v>
      </c>
      <c r="B99" s="22">
        <f t="shared" si="20"/>
        <v>89</v>
      </c>
      <c r="C99" s="15">
        <f t="shared" si="27"/>
        <v>2772496.3724211585</v>
      </c>
      <c r="D99" s="23">
        <f t="shared" si="19"/>
        <v>21947.209752116654</v>
      </c>
      <c r="E99" s="23">
        <f t="shared" si="21"/>
        <v>6931.2409310528965</v>
      </c>
      <c r="F99" s="23">
        <f t="shared" si="22"/>
        <v>15015.968821063758</v>
      </c>
      <c r="G99" s="16"/>
      <c r="H99" s="23">
        <f t="shared" si="23"/>
        <v>2757480.4036000948</v>
      </c>
      <c r="I99" s="17">
        <f t="shared" si="24"/>
        <v>0.03</v>
      </c>
      <c r="J99" s="24">
        <f t="shared" si="25"/>
        <v>2.5000000000000001E-3</v>
      </c>
      <c r="K99" s="36">
        <f t="shared" si="26"/>
        <v>152</v>
      </c>
    </row>
    <row r="100" spans="1:11" x14ac:dyDescent="0.3">
      <c r="A100" s="35" t="str">
        <f t="shared" si="18"/>
        <v>第7年第6個月</v>
      </c>
      <c r="B100" s="22">
        <f t="shared" si="20"/>
        <v>90</v>
      </c>
      <c r="C100" s="15">
        <f t="shared" si="27"/>
        <v>2757480.4036000948</v>
      </c>
      <c r="D100" s="23">
        <f t="shared" si="19"/>
        <v>21947.209752116662</v>
      </c>
      <c r="E100" s="23">
        <f t="shared" si="21"/>
        <v>6893.7010090002368</v>
      </c>
      <c r="F100" s="23">
        <f t="shared" si="22"/>
        <v>15053.508743116425</v>
      </c>
      <c r="G100" s="16"/>
      <c r="H100" s="23">
        <f t="shared" si="23"/>
        <v>2742426.8948569782</v>
      </c>
      <c r="I100" s="17">
        <f t="shared" si="24"/>
        <v>0.03</v>
      </c>
      <c r="J100" s="24">
        <f t="shared" si="25"/>
        <v>2.5000000000000001E-3</v>
      </c>
      <c r="K100" s="36">
        <f t="shared" si="26"/>
        <v>151</v>
      </c>
    </row>
    <row r="101" spans="1:11" x14ac:dyDescent="0.3">
      <c r="A101" s="35" t="str">
        <f t="shared" si="18"/>
        <v>第7年第7個月</v>
      </c>
      <c r="B101" s="22">
        <f t="shared" si="20"/>
        <v>91</v>
      </c>
      <c r="C101" s="15">
        <f t="shared" si="27"/>
        <v>2742426.8948569782</v>
      </c>
      <c r="D101" s="23">
        <f t="shared" si="19"/>
        <v>21947.209752116654</v>
      </c>
      <c r="E101" s="23">
        <f t="shared" si="21"/>
        <v>6856.0672371424453</v>
      </c>
      <c r="F101" s="23">
        <f t="shared" si="22"/>
        <v>15091.14251497421</v>
      </c>
      <c r="G101" s="16"/>
      <c r="H101" s="23">
        <f t="shared" si="23"/>
        <v>2727335.7523420039</v>
      </c>
      <c r="I101" s="17">
        <f t="shared" si="24"/>
        <v>0.03</v>
      </c>
      <c r="J101" s="24">
        <f t="shared" si="25"/>
        <v>2.5000000000000001E-3</v>
      </c>
      <c r="K101" s="36">
        <f t="shared" si="26"/>
        <v>150</v>
      </c>
    </row>
    <row r="102" spans="1:11" x14ac:dyDescent="0.3">
      <c r="A102" s="35" t="str">
        <f t="shared" si="18"/>
        <v>第7年第8個月</v>
      </c>
      <c r="B102" s="22">
        <f t="shared" si="20"/>
        <v>92</v>
      </c>
      <c r="C102" s="15">
        <f t="shared" si="27"/>
        <v>2727335.7523420039</v>
      </c>
      <c r="D102" s="23">
        <f t="shared" si="19"/>
        <v>21947.209752116654</v>
      </c>
      <c r="E102" s="23">
        <f t="shared" si="21"/>
        <v>6818.3393808550099</v>
      </c>
      <c r="F102" s="23">
        <f t="shared" si="22"/>
        <v>15128.870371261644</v>
      </c>
      <c r="G102" s="16"/>
      <c r="H102" s="23">
        <f t="shared" si="23"/>
        <v>2712206.8819707423</v>
      </c>
      <c r="I102" s="17">
        <f t="shared" si="24"/>
        <v>0.03</v>
      </c>
      <c r="J102" s="24">
        <f t="shared" si="25"/>
        <v>2.5000000000000001E-3</v>
      </c>
      <c r="K102" s="36">
        <f t="shared" si="26"/>
        <v>149</v>
      </c>
    </row>
    <row r="103" spans="1:11" x14ac:dyDescent="0.3">
      <c r="A103" s="35" t="str">
        <f t="shared" si="18"/>
        <v>第7年第9個月</v>
      </c>
      <c r="B103" s="22">
        <f t="shared" si="20"/>
        <v>93</v>
      </c>
      <c r="C103" s="15">
        <f t="shared" si="27"/>
        <v>2712206.8819707423</v>
      </c>
      <c r="D103" s="23">
        <f t="shared" si="19"/>
        <v>21947.209752116654</v>
      </c>
      <c r="E103" s="23">
        <f t="shared" si="21"/>
        <v>6780.5172049268558</v>
      </c>
      <c r="F103" s="23">
        <f t="shared" si="22"/>
        <v>15166.692547189799</v>
      </c>
      <c r="G103" s="16"/>
      <c r="H103" s="23">
        <f t="shared" si="23"/>
        <v>2697040.1894235522</v>
      </c>
      <c r="I103" s="17">
        <f t="shared" si="24"/>
        <v>0.03</v>
      </c>
      <c r="J103" s="24">
        <f t="shared" si="25"/>
        <v>2.5000000000000001E-3</v>
      </c>
      <c r="K103" s="36">
        <f t="shared" si="26"/>
        <v>148</v>
      </c>
    </row>
    <row r="104" spans="1:11" x14ac:dyDescent="0.3">
      <c r="A104" s="35" t="str">
        <f t="shared" si="18"/>
        <v>第7年第10個月</v>
      </c>
      <c r="B104" s="22">
        <f t="shared" si="20"/>
        <v>94</v>
      </c>
      <c r="C104" s="15">
        <f t="shared" si="27"/>
        <v>2697040.1894235522</v>
      </c>
      <c r="D104" s="23">
        <f t="shared" si="19"/>
        <v>21947.209752116654</v>
      </c>
      <c r="E104" s="23">
        <f t="shared" si="21"/>
        <v>6742.6004735588804</v>
      </c>
      <c r="F104" s="23">
        <f t="shared" si="22"/>
        <v>15204.609278557775</v>
      </c>
      <c r="G104" s="16"/>
      <c r="H104" s="23">
        <f t="shared" si="23"/>
        <v>2681835.5801449944</v>
      </c>
      <c r="I104" s="17">
        <f t="shared" si="24"/>
        <v>0.03</v>
      </c>
      <c r="J104" s="24">
        <f t="shared" si="25"/>
        <v>2.5000000000000001E-3</v>
      </c>
      <c r="K104" s="36">
        <f t="shared" si="26"/>
        <v>147</v>
      </c>
    </row>
    <row r="105" spans="1:11" x14ac:dyDescent="0.3">
      <c r="A105" s="35" t="str">
        <f t="shared" si="18"/>
        <v>第7年第11個月</v>
      </c>
      <c r="B105" s="22">
        <f t="shared" si="20"/>
        <v>95</v>
      </c>
      <c r="C105" s="15">
        <f t="shared" si="27"/>
        <v>2681835.5801449944</v>
      </c>
      <c r="D105" s="23">
        <f t="shared" si="19"/>
        <v>21947.209752116651</v>
      </c>
      <c r="E105" s="23">
        <f t="shared" si="21"/>
        <v>6704.5889503624858</v>
      </c>
      <c r="F105" s="23">
        <f t="shared" si="22"/>
        <v>15242.620801754165</v>
      </c>
      <c r="G105" s="16"/>
      <c r="H105" s="23">
        <f t="shared" si="23"/>
        <v>2666592.9593432401</v>
      </c>
      <c r="I105" s="17">
        <f t="shared" si="24"/>
        <v>0.03</v>
      </c>
      <c r="J105" s="24">
        <f t="shared" si="25"/>
        <v>2.5000000000000001E-3</v>
      </c>
      <c r="K105" s="36">
        <f t="shared" si="26"/>
        <v>146</v>
      </c>
    </row>
    <row r="106" spans="1:11" x14ac:dyDescent="0.3">
      <c r="A106" s="35" t="str">
        <f t="shared" si="18"/>
        <v>第8年第0個月</v>
      </c>
      <c r="B106" s="22">
        <f t="shared" si="20"/>
        <v>96</v>
      </c>
      <c r="C106" s="15">
        <f t="shared" si="27"/>
        <v>2666592.9593432401</v>
      </c>
      <c r="D106" s="23">
        <f t="shared" si="19"/>
        <v>21947.209752116654</v>
      </c>
      <c r="E106" s="23">
        <f t="shared" si="21"/>
        <v>6666.4823983581009</v>
      </c>
      <c r="F106" s="23">
        <f t="shared" si="22"/>
        <v>15280.727353758553</v>
      </c>
      <c r="G106" s="16"/>
      <c r="H106" s="23">
        <f t="shared" si="23"/>
        <v>2651312.2319894815</v>
      </c>
      <c r="I106" s="17">
        <f t="shared" si="24"/>
        <v>0.03</v>
      </c>
      <c r="J106" s="24">
        <f t="shared" si="25"/>
        <v>2.5000000000000001E-3</v>
      </c>
      <c r="K106" s="36">
        <f t="shared" si="26"/>
        <v>145</v>
      </c>
    </row>
    <row r="107" spans="1:11" x14ac:dyDescent="0.3">
      <c r="A107" s="35" t="str">
        <f t="shared" si="18"/>
        <v>第8年第1個月</v>
      </c>
      <c r="B107" s="22">
        <f t="shared" si="20"/>
        <v>97</v>
      </c>
      <c r="C107" s="15">
        <f t="shared" si="27"/>
        <v>2651312.2319894815</v>
      </c>
      <c r="D107" s="23">
        <f t="shared" si="19"/>
        <v>21947.209752116654</v>
      </c>
      <c r="E107" s="23">
        <f t="shared" si="21"/>
        <v>6628.2805799737034</v>
      </c>
      <c r="F107" s="23">
        <f t="shared" si="22"/>
        <v>15318.929172142951</v>
      </c>
      <c r="G107" s="16"/>
      <c r="H107" s="23">
        <f t="shared" si="23"/>
        <v>2635993.3028173386</v>
      </c>
      <c r="I107" s="17">
        <f t="shared" si="24"/>
        <v>0.03</v>
      </c>
      <c r="J107" s="24">
        <f t="shared" si="25"/>
        <v>2.5000000000000001E-3</v>
      </c>
      <c r="K107" s="36">
        <f t="shared" si="26"/>
        <v>144</v>
      </c>
    </row>
    <row r="108" spans="1:11" x14ac:dyDescent="0.3">
      <c r="A108" s="35" t="str">
        <f t="shared" si="18"/>
        <v>第8年第2個月</v>
      </c>
      <c r="B108" s="22">
        <f t="shared" si="20"/>
        <v>98</v>
      </c>
      <c r="C108" s="15">
        <f t="shared" si="27"/>
        <v>2635993.3028173386</v>
      </c>
      <c r="D108" s="23">
        <f t="shared" si="19"/>
        <v>21947.209752116651</v>
      </c>
      <c r="E108" s="23">
        <f t="shared" si="21"/>
        <v>6589.9832570433464</v>
      </c>
      <c r="F108" s="23">
        <f t="shared" si="22"/>
        <v>15357.226495073304</v>
      </c>
      <c r="G108" s="16"/>
      <c r="H108" s="23">
        <f t="shared" si="23"/>
        <v>2620636.0763222654</v>
      </c>
      <c r="I108" s="17">
        <f t="shared" si="24"/>
        <v>0.03</v>
      </c>
      <c r="J108" s="24">
        <f t="shared" si="25"/>
        <v>2.5000000000000001E-3</v>
      </c>
      <c r="K108" s="36">
        <f t="shared" si="26"/>
        <v>143</v>
      </c>
    </row>
    <row r="109" spans="1:11" x14ac:dyDescent="0.3">
      <c r="A109" s="35" t="str">
        <f t="shared" si="18"/>
        <v>第8年第3個月</v>
      </c>
      <c r="B109" s="22">
        <f t="shared" si="20"/>
        <v>99</v>
      </c>
      <c r="C109" s="15">
        <f t="shared" si="27"/>
        <v>2620636.0763222654</v>
      </c>
      <c r="D109" s="23">
        <f t="shared" si="19"/>
        <v>21947.209752116654</v>
      </c>
      <c r="E109" s="23">
        <f t="shared" si="21"/>
        <v>6551.590190805664</v>
      </c>
      <c r="F109" s="23">
        <f t="shared" si="22"/>
        <v>15395.61956131099</v>
      </c>
      <c r="G109" s="16"/>
      <c r="H109" s="23">
        <f t="shared" si="23"/>
        <v>2605240.4567609546</v>
      </c>
      <c r="I109" s="17">
        <f t="shared" si="24"/>
        <v>0.03</v>
      </c>
      <c r="J109" s="24">
        <f t="shared" si="25"/>
        <v>2.5000000000000001E-3</v>
      </c>
      <c r="K109" s="36">
        <f t="shared" si="26"/>
        <v>142</v>
      </c>
    </row>
    <row r="110" spans="1:11" x14ac:dyDescent="0.3">
      <c r="A110" s="35" t="str">
        <f t="shared" si="18"/>
        <v>第8年第4個月</v>
      </c>
      <c r="B110" s="22">
        <f t="shared" si="20"/>
        <v>100</v>
      </c>
      <c r="C110" s="15">
        <f t="shared" si="27"/>
        <v>2605240.4567609546</v>
      </c>
      <c r="D110" s="23">
        <f t="shared" si="19"/>
        <v>21947.209752116654</v>
      </c>
      <c r="E110" s="23">
        <f t="shared" si="21"/>
        <v>6513.1011419023862</v>
      </c>
      <c r="F110" s="23">
        <f t="shared" si="22"/>
        <v>15434.108610214269</v>
      </c>
      <c r="G110" s="16"/>
      <c r="H110" s="23">
        <f t="shared" si="23"/>
        <v>2589806.3481507404</v>
      </c>
      <c r="I110" s="17">
        <f t="shared" si="24"/>
        <v>0.03</v>
      </c>
      <c r="J110" s="24">
        <f t="shared" si="25"/>
        <v>2.5000000000000001E-3</v>
      </c>
      <c r="K110" s="36">
        <f t="shared" si="26"/>
        <v>141</v>
      </c>
    </row>
    <row r="111" spans="1:11" x14ac:dyDescent="0.3">
      <c r="A111" s="35" t="str">
        <f t="shared" si="18"/>
        <v>第8年第5個月</v>
      </c>
      <c r="B111" s="22">
        <f t="shared" si="20"/>
        <v>101</v>
      </c>
      <c r="C111" s="15">
        <f t="shared" si="27"/>
        <v>2589806.3481507404</v>
      </c>
      <c r="D111" s="23">
        <f t="shared" si="19"/>
        <v>21947.209752116654</v>
      </c>
      <c r="E111" s="23">
        <f t="shared" si="21"/>
        <v>6474.5158703768511</v>
      </c>
      <c r="F111" s="23">
        <f t="shared" si="22"/>
        <v>15472.693881739804</v>
      </c>
      <c r="G111" s="16"/>
      <c r="H111" s="23">
        <f t="shared" si="23"/>
        <v>2574333.6542690005</v>
      </c>
      <c r="I111" s="17">
        <f t="shared" si="24"/>
        <v>0.03</v>
      </c>
      <c r="J111" s="24">
        <f t="shared" si="25"/>
        <v>2.5000000000000001E-3</v>
      </c>
      <c r="K111" s="36">
        <f t="shared" si="26"/>
        <v>140</v>
      </c>
    </row>
    <row r="112" spans="1:11" x14ac:dyDescent="0.3">
      <c r="A112" s="35" t="str">
        <f t="shared" si="18"/>
        <v>第8年第6個月</v>
      </c>
      <c r="B112" s="22">
        <f t="shared" si="20"/>
        <v>102</v>
      </c>
      <c r="C112" s="15">
        <f t="shared" si="27"/>
        <v>2574333.6542690005</v>
      </c>
      <c r="D112" s="23">
        <f t="shared" si="19"/>
        <v>21947.209752116654</v>
      </c>
      <c r="E112" s="23">
        <f t="shared" si="21"/>
        <v>6435.8341356725014</v>
      </c>
      <c r="F112" s="23">
        <f t="shared" si="22"/>
        <v>15511.375616444153</v>
      </c>
      <c r="G112" s="16"/>
      <c r="H112" s="23">
        <f t="shared" si="23"/>
        <v>2558822.2786525562</v>
      </c>
      <c r="I112" s="17">
        <f t="shared" si="24"/>
        <v>0.03</v>
      </c>
      <c r="J112" s="24">
        <f t="shared" si="25"/>
        <v>2.5000000000000001E-3</v>
      </c>
      <c r="K112" s="36">
        <f t="shared" si="26"/>
        <v>139</v>
      </c>
    </row>
    <row r="113" spans="1:11" x14ac:dyDescent="0.3">
      <c r="A113" s="35" t="str">
        <f t="shared" si="18"/>
        <v>第8年第7個月</v>
      </c>
      <c r="B113" s="22">
        <f t="shared" si="20"/>
        <v>103</v>
      </c>
      <c r="C113" s="15">
        <f t="shared" si="27"/>
        <v>2558822.2786525562</v>
      </c>
      <c r="D113" s="23">
        <f t="shared" si="19"/>
        <v>21947.209752116654</v>
      </c>
      <c r="E113" s="23">
        <f t="shared" si="21"/>
        <v>6397.0556966313907</v>
      </c>
      <c r="F113" s="23">
        <f t="shared" si="22"/>
        <v>15550.154055485264</v>
      </c>
      <c r="G113" s="16"/>
      <c r="H113" s="23">
        <f t="shared" si="23"/>
        <v>2543272.1245970712</v>
      </c>
      <c r="I113" s="17">
        <f t="shared" si="24"/>
        <v>0.03</v>
      </c>
      <c r="J113" s="24">
        <f t="shared" si="25"/>
        <v>2.5000000000000001E-3</v>
      </c>
      <c r="K113" s="36">
        <f t="shared" si="26"/>
        <v>138</v>
      </c>
    </row>
    <row r="114" spans="1:11" x14ac:dyDescent="0.3">
      <c r="A114" s="35" t="str">
        <f t="shared" si="18"/>
        <v>第8年第8個月</v>
      </c>
      <c r="B114" s="22">
        <f t="shared" si="20"/>
        <v>104</v>
      </c>
      <c r="C114" s="15">
        <f t="shared" si="27"/>
        <v>2543272.1245970712</v>
      </c>
      <c r="D114" s="23">
        <f t="shared" si="19"/>
        <v>21947.209752116651</v>
      </c>
      <c r="E114" s="23">
        <f t="shared" si="21"/>
        <v>6358.1803114926779</v>
      </c>
      <c r="F114" s="23">
        <f t="shared" si="22"/>
        <v>15589.029440623974</v>
      </c>
      <c r="G114" s="16"/>
      <c r="H114" s="23">
        <f t="shared" si="23"/>
        <v>2527683.095156447</v>
      </c>
      <c r="I114" s="17">
        <f t="shared" si="24"/>
        <v>0.03</v>
      </c>
      <c r="J114" s="24">
        <f t="shared" si="25"/>
        <v>2.5000000000000001E-3</v>
      </c>
      <c r="K114" s="36">
        <f t="shared" si="26"/>
        <v>137</v>
      </c>
    </row>
    <row r="115" spans="1:11" x14ac:dyDescent="0.3">
      <c r="A115" s="35" t="str">
        <f t="shared" si="18"/>
        <v>第8年第9個月</v>
      </c>
      <c r="B115" s="22">
        <f t="shared" si="20"/>
        <v>105</v>
      </c>
      <c r="C115" s="15">
        <f t="shared" si="27"/>
        <v>2527683.095156447</v>
      </c>
      <c r="D115" s="23">
        <f t="shared" si="19"/>
        <v>21947.209752116651</v>
      </c>
      <c r="E115" s="23">
        <f t="shared" si="21"/>
        <v>6319.2077378911181</v>
      </c>
      <c r="F115" s="23">
        <f t="shared" si="22"/>
        <v>15628.002014225533</v>
      </c>
      <c r="G115" s="16"/>
      <c r="H115" s="23">
        <f t="shared" si="23"/>
        <v>2512055.0931422217</v>
      </c>
      <c r="I115" s="17">
        <f t="shared" si="24"/>
        <v>0.03</v>
      </c>
      <c r="J115" s="24">
        <f t="shared" si="25"/>
        <v>2.5000000000000001E-3</v>
      </c>
      <c r="K115" s="36">
        <f t="shared" si="26"/>
        <v>136</v>
      </c>
    </row>
    <row r="116" spans="1:11" x14ac:dyDescent="0.3">
      <c r="A116" s="35" t="str">
        <f t="shared" si="18"/>
        <v>第8年第10個月</v>
      </c>
      <c r="B116" s="22">
        <f t="shared" si="20"/>
        <v>106</v>
      </c>
      <c r="C116" s="15">
        <f t="shared" si="27"/>
        <v>2512055.0931422217</v>
      </c>
      <c r="D116" s="23">
        <f t="shared" si="19"/>
        <v>21947.209752116654</v>
      </c>
      <c r="E116" s="23">
        <f t="shared" si="21"/>
        <v>6280.1377328555545</v>
      </c>
      <c r="F116" s="23">
        <f t="shared" si="22"/>
        <v>15667.072019261101</v>
      </c>
      <c r="G116" s="16"/>
      <c r="H116" s="23">
        <f t="shared" si="23"/>
        <v>2496388.0211229604</v>
      </c>
      <c r="I116" s="17">
        <f t="shared" si="24"/>
        <v>0.03</v>
      </c>
      <c r="J116" s="24">
        <f t="shared" si="25"/>
        <v>2.5000000000000001E-3</v>
      </c>
      <c r="K116" s="36">
        <f t="shared" si="26"/>
        <v>135</v>
      </c>
    </row>
    <row r="117" spans="1:11" x14ac:dyDescent="0.3">
      <c r="A117" s="35" t="str">
        <f t="shared" si="18"/>
        <v>第8年第11個月</v>
      </c>
      <c r="B117" s="22">
        <f t="shared" si="20"/>
        <v>107</v>
      </c>
      <c r="C117" s="15">
        <f t="shared" si="27"/>
        <v>2496388.0211229604</v>
      </c>
      <c r="D117" s="23">
        <f t="shared" si="19"/>
        <v>21947.209752116654</v>
      </c>
      <c r="E117" s="23">
        <f t="shared" si="21"/>
        <v>6240.9700528074009</v>
      </c>
      <c r="F117" s="23">
        <f t="shared" si="22"/>
        <v>15706.239699309253</v>
      </c>
      <c r="G117" s="16"/>
      <c r="H117" s="23">
        <f t="shared" si="23"/>
        <v>2480681.7814236511</v>
      </c>
      <c r="I117" s="17">
        <f t="shared" si="24"/>
        <v>0.03</v>
      </c>
      <c r="J117" s="24">
        <f t="shared" si="25"/>
        <v>2.5000000000000001E-3</v>
      </c>
      <c r="K117" s="36">
        <f t="shared" si="26"/>
        <v>134</v>
      </c>
    </row>
    <row r="118" spans="1:11" x14ac:dyDescent="0.3">
      <c r="A118" s="35" t="str">
        <f t="shared" si="18"/>
        <v>第9年第0個月</v>
      </c>
      <c r="B118" s="22">
        <f t="shared" si="20"/>
        <v>108</v>
      </c>
      <c r="C118" s="15">
        <f t="shared" si="27"/>
        <v>2480681.7814236511</v>
      </c>
      <c r="D118" s="23">
        <f t="shared" si="19"/>
        <v>21947.209752116654</v>
      </c>
      <c r="E118" s="23">
        <f t="shared" si="21"/>
        <v>6201.7044535591276</v>
      </c>
      <c r="F118" s="23">
        <f t="shared" si="22"/>
        <v>15745.505298557528</v>
      </c>
      <c r="G118" s="16"/>
      <c r="H118" s="23">
        <f t="shared" si="23"/>
        <v>2464936.2761250935</v>
      </c>
      <c r="I118" s="17">
        <f t="shared" si="24"/>
        <v>0.03</v>
      </c>
      <c r="J118" s="24">
        <f t="shared" si="25"/>
        <v>2.5000000000000001E-3</v>
      </c>
      <c r="K118" s="36">
        <f t="shared" si="26"/>
        <v>133</v>
      </c>
    </row>
    <row r="119" spans="1:11" x14ac:dyDescent="0.3">
      <c r="A119" s="35" t="str">
        <f t="shared" si="18"/>
        <v>第9年第1個月</v>
      </c>
      <c r="B119" s="22">
        <f t="shared" si="20"/>
        <v>109</v>
      </c>
      <c r="C119" s="15">
        <f t="shared" si="27"/>
        <v>2464936.2761250935</v>
      </c>
      <c r="D119" s="23">
        <f t="shared" si="19"/>
        <v>21947.209752116654</v>
      </c>
      <c r="E119" s="23">
        <f t="shared" si="21"/>
        <v>6162.3406903127334</v>
      </c>
      <c r="F119" s="23">
        <f t="shared" si="22"/>
        <v>15784.869061803922</v>
      </c>
      <c r="G119" s="16"/>
      <c r="H119" s="23">
        <f t="shared" si="23"/>
        <v>2449151.4070632895</v>
      </c>
      <c r="I119" s="17">
        <f t="shared" si="24"/>
        <v>0.03</v>
      </c>
      <c r="J119" s="24">
        <f t="shared" si="25"/>
        <v>2.5000000000000001E-3</v>
      </c>
      <c r="K119" s="36">
        <f t="shared" si="26"/>
        <v>132</v>
      </c>
    </row>
    <row r="120" spans="1:11" x14ac:dyDescent="0.3">
      <c r="A120" s="35" t="str">
        <f t="shared" si="18"/>
        <v>第9年第2個月</v>
      </c>
      <c r="B120" s="22">
        <f t="shared" si="20"/>
        <v>110</v>
      </c>
      <c r="C120" s="15">
        <f t="shared" si="27"/>
        <v>2449151.4070632895</v>
      </c>
      <c r="D120" s="23">
        <f t="shared" si="19"/>
        <v>21947.209752116654</v>
      </c>
      <c r="E120" s="23">
        <f t="shared" si="21"/>
        <v>6122.8785176582242</v>
      </c>
      <c r="F120" s="23">
        <f t="shared" si="22"/>
        <v>15824.33123445843</v>
      </c>
      <c r="G120" s="16"/>
      <c r="H120" s="23">
        <f t="shared" si="23"/>
        <v>2433327.0758288312</v>
      </c>
      <c r="I120" s="17">
        <f t="shared" si="24"/>
        <v>0.03</v>
      </c>
      <c r="J120" s="24">
        <f t="shared" si="25"/>
        <v>2.5000000000000001E-3</v>
      </c>
      <c r="K120" s="36">
        <f t="shared" si="26"/>
        <v>131</v>
      </c>
    </row>
    <row r="121" spans="1:11" x14ac:dyDescent="0.3">
      <c r="A121" s="35" t="str">
        <f t="shared" si="18"/>
        <v>第9年第3個月</v>
      </c>
      <c r="B121" s="22">
        <f t="shared" si="20"/>
        <v>111</v>
      </c>
      <c r="C121" s="15">
        <f t="shared" si="27"/>
        <v>2433327.0758288312</v>
      </c>
      <c r="D121" s="23">
        <f t="shared" si="19"/>
        <v>21947.209752116654</v>
      </c>
      <c r="E121" s="23">
        <f t="shared" si="21"/>
        <v>6083.3176895720781</v>
      </c>
      <c r="F121" s="23">
        <f t="shared" si="22"/>
        <v>15863.892062544575</v>
      </c>
      <c r="G121" s="16"/>
      <c r="H121" s="23">
        <f t="shared" si="23"/>
        <v>2417463.1837662868</v>
      </c>
      <c r="I121" s="17">
        <f t="shared" si="24"/>
        <v>0.03</v>
      </c>
      <c r="J121" s="24">
        <f t="shared" si="25"/>
        <v>2.5000000000000001E-3</v>
      </c>
      <c r="K121" s="36">
        <f t="shared" si="26"/>
        <v>130</v>
      </c>
    </row>
    <row r="122" spans="1:11" x14ac:dyDescent="0.3">
      <c r="A122" s="35" t="str">
        <f t="shared" si="18"/>
        <v>第9年第4個月</v>
      </c>
      <c r="B122" s="22">
        <f t="shared" si="20"/>
        <v>112</v>
      </c>
      <c r="C122" s="15">
        <f t="shared" si="27"/>
        <v>2417463.1837662868</v>
      </c>
      <c r="D122" s="23">
        <f t="shared" si="19"/>
        <v>21947.209752116654</v>
      </c>
      <c r="E122" s="23">
        <f t="shared" si="21"/>
        <v>6043.6579594157174</v>
      </c>
      <c r="F122" s="23">
        <f t="shared" si="22"/>
        <v>15903.551792700937</v>
      </c>
      <c r="G122" s="16"/>
      <c r="H122" s="23">
        <f t="shared" si="23"/>
        <v>2401559.631973586</v>
      </c>
      <c r="I122" s="17">
        <f t="shared" si="24"/>
        <v>0.03</v>
      </c>
      <c r="J122" s="24">
        <f t="shared" si="25"/>
        <v>2.5000000000000001E-3</v>
      </c>
      <c r="K122" s="36">
        <f t="shared" si="26"/>
        <v>129</v>
      </c>
    </row>
    <row r="123" spans="1:11" x14ac:dyDescent="0.3">
      <c r="A123" s="35" t="str">
        <f t="shared" si="18"/>
        <v>第9年第5個月</v>
      </c>
      <c r="B123" s="22">
        <f t="shared" si="20"/>
        <v>113</v>
      </c>
      <c r="C123" s="15">
        <f t="shared" si="27"/>
        <v>2401559.631973586</v>
      </c>
      <c r="D123" s="23">
        <f t="shared" si="19"/>
        <v>21947.209752116654</v>
      </c>
      <c r="E123" s="23">
        <f t="shared" si="21"/>
        <v>6003.8990799339654</v>
      </c>
      <c r="F123" s="23">
        <f t="shared" si="22"/>
        <v>15943.310672182688</v>
      </c>
      <c r="G123" s="16"/>
      <c r="H123" s="23">
        <f t="shared" si="23"/>
        <v>2385616.3213014035</v>
      </c>
      <c r="I123" s="17">
        <f t="shared" si="24"/>
        <v>0.03</v>
      </c>
      <c r="J123" s="24">
        <f t="shared" si="25"/>
        <v>2.5000000000000001E-3</v>
      </c>
      <c r="K123" s="36">
        <f t="shared" si="26"/>
        <v>128</v>
      </c>
    </row>
    <row r="124" spans="1:11" x14ac:dyDescent="0.3">
      <c r="A124" s="35" t="str">
        <f t="shared" si="18"/>
        <v>第9年第6個月</v>
      </c>
      <c r="B124" s="22">
        <f t="shared" si="20"/>
        <v>114</v>
      </c>
      <c r="C124" s="15">
        <f t="shared" si="27"/>
        <v>2385616.3213014035</v>
      </c>
      <c r="D124" s="23">
        <f t="shared" si="19"/>
        <v>21947.209752116654</v>
      </c>
      <c r="E124" s="23">
        <f t="shared" si="21"/>
        <v>5964.0408032535088</v>
      </c>
      <c r="F124" s="23">
        <f t="shared" si="22"/>
        <v>15983.168948863145</v>
      </c>
      <c r="G124" s="16"/>
      <c r="H124" s="23">
        <f t="shared" si="23"/>
        <v>2369633.1523525403</v>
      </c>
      <c r="I124" s="17">
        <f t="shared" si="24"/>
        <v>0.03</v>
      </c>
      <c r="J124" s="24">
        <f t="shared" si="25"/>
        <v>2.5000000000000001E-3</v>
      </c>
      <c r="K124" s="36">
        <f t="shared" si="26"/>
        <v>127</v>
      </c>
    </row>
    <row r="125" spans="1:11" x14ac:dyDescent="0.3">
      <c r="A125" s="35" t="str">
        <f t="shared" si="18"/>
        <v>第9年第7個月</v>
      </c>
      <c r="B125" s="22">
        <f t="shared" si="20"/>
        <v>115</v>
      </c>
      <c r="C125" s="15">
        <f t="shared" si="27"/>
        <v>2369633.1523525403</v>
      </c>
      <c r="D125" s="23">
        <f t="shared" si="19"/>
        <v>21947.209752116654</v>
      </c>
      <c r="E125" s="23">
        <f t="shared" si="21"/>
        <v>5924.0828808813512</v>
      </c>
      <c r="F125" s="23">
        <f t="shared" si="22"/>
        <v>16023.126871235303</v>
      </c>
      <c r="G125" s="16"/>
      <c r="H125" s="23">
        <f t="shared" si="23"/>
        <v>2353610.0254813051</v>
      </c>
      <c r="I125" s="17">
        <f t="shared" si="24"/>
        <v>0.03</v>
      </c>
      <c r="J125" s="24">
        <f t="shared" si="25"/>
        <v>2.5000000000000001E-3</v>
      </c>
      <c r="K125" s="36">
        <f t="shared" si="26"/>
        <v>126</v>
      </c>
    </row>
    <row r="126" spans="1:11" x14ac:dyDescent="0.3">
      <c r="A126" s="35" t="str">
        <f t="shared" si="18"/>
        <v>第9年第8個月</v>
      </c>
      <c r="B126" s="22">
        <f t="shared" si="20"/>
        <v>116</v>
      </c>
      <c r="C126" s="15">
        <f t="shared" si="27"/>
        <v>2353610.0254813051</v>
      </c>
      <c r="D126" s="23">
        <f t="shared" si="19"/>
        <v>21947.209752116654</v>
      </c>
      <c r="E126" s="23">
        <f t="shared" si="21"/>
        <v>5884.0250637032632</v>
      </c>
      <c r="F126" s="23">
        <f t="shared" si="22"/>
        <v>16063.184688413392</v>
      </c>
      <c r="G126" s="16"/>
      <c r="H126" s="23">
        <f t="shared" si="23"/>
        <v>2337546.8407928916</v>
      </c>
      <c r="I126" s="17">
        <f t="shared" si="24"/>
        <v>0.03</v>
      </c>
      <c r="J126" s="24">
        <f t="shared" si="25"/>
        <v>2.5000000000000001E-3</v>
      </c>
      <c r="K126" s="36">
        <f t="shared" si="26"/>
        <v>125</v>
      </c>
    </row>
    <row r="127" spans="1:11" x14ac:dyDescent="0.3">
      <c r="A127" s="35" t="str">
        <f t="shared" si="18"/>
        <v>第9年第9個月</v>
      </c>
      <c r="B127" s="22">
        <f t="shared" si="20"/>
        <v>117</v>
      </c>
      <c r="C127" s="15">
        <f t="shared" si="27"/>
        <v>2337546.8407928916</v>
      </c>
      <c r="D127" s="23">
        <f t="shared" si="19"/>
        <v>21947.209752116662</v>
      </c>
      <c r="E127" s="23">
        <f t="shared" si="21"/>
        <v>5843.8671019822286</v>
      </c>
      <c r="F127" s="23">
        <f t="shared" si="22"/>
        <v>16103.342650134433</v>
      </c>
      <c r="G127" s="16"/>
      <c r="H127" s="23">
        <f t="shared" si="23"/>
        <v>2321443.498142757</v>
      </c>
      <c r="I127" s="17">
        <f t="shared" si="24"/>
        <v>0.03</v>
      </c>
      <c r="J127" s="24">
        <f t="shared" si="25"/>
        <v>2.5000000000000001E-3</v>
      </c>
      <c r="K127" s="36">
        <f t="shared" si="26"/>
        <v>124</v>
      </c>
    </row>
    <row r="128" spans="1:11" x14ac:dyDescent="0.3">
      <c r="A128" s="35" t="str">
        <f t="shared" si="18"/>
        <v>第9年第10個月</v>
      </c>
      <c r="B128" s="22">
        <f t="shared" si="20"/>
        <v>118</v>
      </c>
      <c r="C128" s="15">
        <f t="shared" si="27"/>
        <v>2321443.498142757</v>
      </c>
      <c r="D128" s="23">
        <f t="shared" si="19"/>
        <v>21947.209752116662</v>
      </c>
      <c r="E128" s="23">
        <f t="shared" si="21"/>
        <v>5803.6087453568925</v>
      </c>
      <c r="F128" s="23">
        <f t="shared" si="22"/>
        <v>16143.601006759769</v>
      </c>
      <c r="G128" s="16"/>
      <c r="H128" s="23">
        <f t="shared" si="23"/>
        <v>2305299.8971359972</v>
      </c>
      <c r="I128" s="17">
        <f t="shared" si="24"/>
        <v>0.03</v>
      </c>
      <c r="J128" s="24">
        <f t="shared" si="25"/>
        <v>2.5000000000000001E-3</v>
      </c>
      <c r="K128" s="36">
        <f t="shared" si="26"/>
        <v>123</v>
      </c>
    </row>
    <row r="129" spans="1:11" x14ac:dyDescent="0.3">
      <c r="A129" s="35" t="str">
        <f t="shared" si="18"/>
        <v>第9年第11個月</v>
      </c>
      <c r="B129" s="22">
        <f t="shared" si="20"/>
        <v>119</v>
      </c>
      <c r="C129" s="15">
        <f t="shared" si="27"/>
        <v>2305299.8971359972</v>
      </c>
      <c r="D129" s="23">
        <f t="shared" si="19"/>
        <v>21947.209752116654</v>
      </c>
      <c r="E129" s="23">
        <f t="shared" si="21"/>
        <v>5763.2497428399929</v>
      </c>
      <c r="F129" s="23">
        <f t="shared" si="22"/>
        <v>16183.960009276661</v>
      </c>
      <c r="G129" s="16"/>
      <c r="H129" s="23">
        <f t="shared" si="23"/>
        <v>2289115.9371267203</v>
      </c>
      <c r="I129" s="17">
        <f t="shared" si="24"/>
        <v>0.03</v>
      </c>
      <c r="J129" s="24">
        <f t="shared" si="25"/>
        <v>2.5000000000000001E-3</v>
      </c>
      <c r="K129" s="36">
        <f t="shared" si="26"/>
        <v>122</v>
      </c>
    </row>
    <row r="130" spans="1:11" x14ac:dyDescent="0.3">
      <c r="A130" s="35" t="str">
        <f t="shared" si="18"/>
        <v>第10年第0個月</v>
      </c>
      <c r="B130" s="22">
        <f t="shared" si="20"/>
        <v>120</v>
      </c>
      <c r="C130" s="15">
        <f t="shared" si="27"/>
        <v>2289115.9371267203</v>
      </c>
      <c r="D130" s="23">
        <f t="shared" si="19"/>
        <v>21947.209752116654</v>
      </c>
      <c r="E130" s="23">
        <f t="shared" si="21"/>
        <v>5722.789842816801</v>
      </c>
      <c r="F130" s="23">
        <f t="shared" si="22"/>
        <v>16224.419909299853</v>
      </c>
      <c r="G130" s="16"/>
      <c r="H130" s="23">
        <f t="shared" si="23"/>
        <v>2272891.5172174205</v>
      </c>
      <c r="I130" s="17">
        <f t="shared" si="24"/>
        <v>0.03</v>
      </c>
      <c r="J130" s="24">
        <f t="shared" si="25"/>
        <v>2.5000000000000001E-3</v>
      </c>
      <c r="K130" s="36">
        <f t="shared" si="26"/>
        <v>121</v>
      </c>
    </row>
    <row r="131" spans="1:11" x14ac:dyDescent="0.3">
      <c r="A131" s="35" t="str">
        <f t="shared" si="18"/>
        <v>第10年第1個月</v>
      </c>
      <c r="B131" s="22">
        <f t="shared" si="20"/>
        <v>121</v>
      </c>
      <c r="C131" s="15">
        <f t="shared" si="27"/>
        <v>2272891.5172174205</v>
      </c>
      <c r="D131" s="23">
        <f t="shared" si="19"/>
        <v>21947.209752116654</v>
      </c>
      <c r="E131" s="23">
        <f t="shared" si="21"/>
        <v>5682.2287930435514</v>
      </c>
      <c r="F131" s="23">
        <f t="shared" si="22"/>
        <v>16264.980959073102</v>
      </c>
      <c r="G131" s="16"/>
      <c r="H131" s="23">
        <f t="shared" si="23"/>
        <v>2256626.5362583473</v>
      </c>
      <c r="I131" s="17">
        <f t="shared" si="24"/>
        <v>0.03</v>
      </c>
      <c r="J131" s="24">
        <f t="shared" si="25"/>
        <v>2.5000000000000001E-3</v>
      </c>
      <c r="K131" s="36">
        <f t="shared" si="26"/>
        <v>120</v>
      </c>
    </row>
    <row r="132" spans="1:11" x14ac:dyDescent="0.3">
      <c r="A132" s="35" t="str">
        <f t="shared" si="18"/>
        <v>第10年第2個月</v>
      </c>
      <c r="B132" s="22">
        <f t="shared" si="20"/>
        <v>122</v>
      </c>
      <c r="C132" s="15">
        <f t="shared" si="27"/>
        <v>2256626.5362583473</v>
      </c>
      <c r="D132" s="23">
        <f t="shared" si="19"/>
        <v>21947.209752116651</v>
      </c>
      <c r="E132" s="23">
        <f t="shared" si="21"/>
        <v>5641.5663406458689</v>
      </c>
      <c r="F132" s="23">
        <f t="shared" si="22"/>
        <v>16305.643411470781</v>
      </c>
      <c r="G132" s="16"/>
      <c r="H132" s="23">
        <f t="shared" si="23"/>
        <v>2240320.8928468768</v>
      </c>
      <c r="I132" s="17">
        <f t="shared" si="24"/>
        <v>0.03</v>
      </c>
      <c r="J132" s="24">
        <f t="shared" si="25"/>
        <v>2.5000000000000001E-3</v>
      </c>
      <c r="K132" s="36">
        <f t="shared" si="26"/>
        <v>119</v>
      </c>
    </row>
    <row r="133" spans="1:11" x14ac:dyDescent="0.3">
      <c r="A133" s="35" t="str">
        <f t="shared" si="18"/>
        <v>第10年第3個月</v>
      </c>
      <c r="B133" s="22">
        <f t="shared" si="20"/>
        <v>123</v>
      </c>
      <c r="C133" s="15">
        <f t="shared" si="27"/>
        <v>2240320.8928468768</v>
      </c>
      <c r="D133" s="23">
        <f t="shared" si="19"/>
        <v>21947.209752116651</v>
      </c>
      <c r="E133" s="23">
        <f t="shared" si="21"/>
        <v>5600.802232117192</v>
      </c>
      <c r="F133" s="23">
        <f t="shared" si="22"/>
        <v>16346.407519999459</v>
      </c>
      <c r="G133" s="16"/>
      <c r="H133" s="23">
        <f t="shared" si="23"/>
        <v>2223974.4853268773</v>
      </c>
      <c r="I133" s="17">
        <f t="shared" si="24"/>
        <v>0.03</v>
      </c>
      <c r="J133" s="24">
        <f t="shared" si="25"/>
        <v>2.5000000000000001E-3</v>
      </c>
      <c r="K133" s="36">
        <f t="shared" si="26"/>
        <v>118</v>
      </c>
    </row>
    <row r="134" spans="1:11" x14ac:dyDescent="0.3">
      <c r="A134" s="35" t="str">
        <f t="shared" si="18"/>
        <v>第10年第4個月</v>
      </c>
      <c r="B134" s="22">
        <f t="shared" si="20"/>
        <v>124</v>
      </c>
      <c r="C134" s="15">
        <f t="shared" si="27"/>
        <v>2223974.4853268773</v>
      </c>
      <c r="D134" s="23">
        <f t="shared" si="19"/>
        <v>21947.209752116654</v>
      </c>
      <c r="E134" s="23">
        <f t="shared" si="21"/>
        <v>5559.9362133171935</v>
      </c>
      <c r="F134" s="23">
        <f t="shared" si="22"/>
        <v>16387.273538799462</v>
      </c>
      <c r="G134" s="16"/>
      <c r="H134" s="23">
        <f t="shared" si="23"/>
        <v>2207587.2117880778</v>
      </c>
      <c r="I134" s="17">
        <f t="shared" si="24"/>
        <v>0.03</v>
      </c>
      <c r="J134" s="24">
        <f t="shared" si="25"/>
        <v>2.5000000000000001E-3</v>
      </c>
      <c r="K134" s="36">
        <f t="shared" si="26"/>
        <v>117</v>
      </c>
    </row>
    <row r="135" spans="1:11" x14ac:dyDescent="0.3">
      <c r="A135" s="35" t="str">
        <f t="shared" si="18"/>
        <v>第10年第5個月</v>
      </c>
      <c r="B135" s="22">
        <f t="shared" si="20"/>
        <v>125</v>
      </c>
      <c r="C135" s="15">
        <f t="shared" si="27"/>
        <v>2207587.2117880778</v>
      </c>
      <c r="D135" s="23">
        <f t="shared" si="19"/>
        <v>21947.209752116654</v>
      </c>
      <c r="E135" s="23">
        <f t="shared" si="21"/>
        <v>5518.9680294701948</v>
      </c>
      <c r="F135" s="23">
        <f t="shared" si="22"/>
        <v>16428.24172264646</v>
      </c>
      <c r="G135" s="16"/>
      <c r="H135" s="23">
        <f t="shared" si="23"/>
        <v>2191158.9700654312</v>
      </c>
      <c r="I135" s="17">
        <f t="shared" si="24"/>
        <v>0.03</v>
      </c>
      <c r="J135" s="24">
        <f t="shared" si="25"/>
        <v>2.5000000000000001E-3</v>
      </c>
      <c r="K135" s="36">
        <f t="shared" si="26"/>
        <v>116</v>
      </c>
    </row>
    <row r="136" spans="1:11" x14ac:dyDescent="0.3">
      <c r="A136" s="35" t="str">
        <f t="shared" si="18"/>
        <v>第10年第6個月</v>
      </c>
      <c r="B136" s="22">
        <f t="shared" si="20"/>
        <v>126</v>
      </c>
      <c r="C136" s="15">
        <f t="shared" si="27"/>
        <v>2191158.9700654312</v>
      </c>
      <c r="D136" s="23">
        <f t="shared" si="19"/>
        <v>21947.209752116651</v>
      </c>
      <c r="E136" s="23">
        <f t="shared" si="21"/>
        <v>5477.8974251635782</v>
      </c>
      <c r="F136" s="23">
        <f t="shared" si="22"/>
        <v>16469.312326953073</v>
      </c>
      <c r="G136" s="16"/>
      <c r="H136" s="23">
        <f t="shared" si="23"/>
        <v>2174689.6577384779</v>
      </c>
      <c r="I136" s="17">
        <f t="shared" si="24"/>
        <v>0.03</v>
      </c>
      <c r="J136" s="24">
        <f t="shared" si="25"/>
        <v>2.5000000000000001E-3</v>
      </c>
      <c r="K136" s="36">
        <f t="shared" si="26"/>
        <v>115</v>
      </c>
    </row>
    <row r="137" spans="1:11" x14ac:dyDescent="0.3">
      <c r="A137" s="35" t="str">
        <f t="shared" si="18"/>
        <v>第10年第7個月</v>
      </c>
      <c r="B137" s="22">
        <f t="shared" si="20"/>
        <v>127</v>
      </c>
      <c r="C137" s="15">
        <f t="shared" si="27"/>
        <v>2174689.6577384779</v>
      </c>
      <c r="D137" s="23">
        <f t="shared" si="19"/>
        <v>21947.209752116651</v>
      </c>
      <c r="E137" s="23">
        <f t="shared" si="21"/>
        <v>5436.7241443461953</v>
      </c>
      <c r="F137" s="23">
        <f t="shared" si="22"/>
        <v>16510.485607770453</v>
      </c>
      <c r="G137" s="16"/>
      <c r="H137" s="23">
        <f t="shared" si="23"/>
        <v>2158179.1721307077</v>
      </c>
      <c r="I137" s="17">
        <f t="shared" si="24"/>
        <v>0.03</v>
      </c>
      <c r="J137" s="24">
        <f t="shared" si="25"/>
        <v>2.5000000000000001E-3</v>
      </c>
      <c r="K137" s="36">
        <f t="shared" si="26"/>
        <v>114</v>
      </c>
    </row>
    <row r="138" spans="1:11" x14ac:dyDescent="0.3">
      <c r="A138" s="35" t="str">
        <f t="shared" si="18"/>
        <v>第10年第8個月</v>
      </c>
      <c r="B138" s="22">
        <f t="shared" si="20"/>
        <v>128</v>
      </c>
      <c r="C138" s="15">
        <f t="shared" si="27"/>
        <v>2158179.1721307077</v>
      </c>
      <c r="D138" s="23">
        <f t="shared" si="19"/>
        <v>21947.209752116651</v>
      </c>
      <c r="E138" s="23">
        <f t="shared" si="21"/>
        <v>5395.447930326769</v>
      </c>
      <c r="F138" s="23">
        <f t="shared" si="22"/>
        <v>16551.761821789882</v>
      </c>
      <c r="G138" s="16"/>
      <c r="H138" s="23">
        <f t="shared" si="23"/>
        <v>2141627.410308918</v>
      </c>
      <c r="I138" s="17">
        <f t="shared" si="24"/>
        <v>0.03</v>
      </c>
      <c r="J138" s="24">
        <f t="shared" si="25"/>
        <v>2.5000000000000001E-3</v>
      </c>
      <c r="K138" s="36">
        <f t="shared" si="26"/>
        <v>113</v>
      </c>
    </row>
    <row r="139" spans="1:11" x14ac:dyDescent="0.3">
      <c r="A139" s="35" t="str">
        <f t="shared" si="18"/>
        <v>第10年第9個月</v>
      </c>
      <c r="B139" s="22">
        <f t="shared" si="20"/>
        <v>129</v>
      </c>
      <c r="C139" s="15">
        <f t="shared" si="27"/>
        <v>2141627.410308918</v>
      </c>
      <c r="D139" s="23">
        <f t="shared" si="19"/>
        <v>21947.209752116651</v>
      </c>
      <c r="E139" s="23">
        <f t="shared" si="21"/>
        <v>5354.0685257722953</v>
      </c>
      <c r="F139" s="23">
        <f t="shared" si="22"/>
        <v>16593.141226344356</v>
      </c>
      <c r="G139" s="16"/>
      <c r="H139" s="23">
        <f t="shared" si="23"/>
        <v>2125034.2690825737</v>
      </c>
      <c r="I139" s="17">
        <f t="shared" si="24"/>
        <v>0.03</v>
      </c>
      <c r="J139" s="24">
        <f t="shared" si="25"/>
        <v>2.5000000000000001E-3</v>
      </c>
      <c r="K139" s="36">
        <f t="shared" si="26"/>
        <v>112</v>
      </c>
    </row>
    <row r="140" spans="1:11" x14ac:dyDescent="0.3">
      <c r="A140" s="35" t="str">
        <f t="shared" ref="A140:A203" si="28">IF(ISERROR(D140-1),"","第"&amp;QUOTIENT(B140,12)&amp;"年第"&amp;MOD(B140,12)&amp;"個月")</f>
        <v>第10年第10個月</v>
      </c>
      <c r="B140" s="22">
        <f t="shared" si="20"/>
        <v>130</v>
      </c>
      <c r="C140" s="15">
        <f t="shared" si="27"/>
        <v>2125034.2690825737</v>
      </c>
      <c r="D140" s="23">
        <f t="shared" ref="D140:D203" si="29">IF(ISERROR(PMT(J140,K140,-C140,0)),"",PMT(J140,K140,-C140,0))</f>
        <v>21947.209752116651</v>
      </c>
      <c r="E140" s="23">
        <f t="shared" si="21"/>
        <v>5312.5856727064347</v>
      </c>
      <c r="F140" s="23">
        <f t="shared" si="22"/>
        <v>16634.624079410216</v>
      </c>
      <c r="G140" s="16"/>
      <c r="H140" s="23">
        <f t="shared" si="23"/>
        <v>2108399.6450031637</v>
      </c>
      <c r="I140" s="17">
        <f t="shared" si="24"/>
        <v>0.03</v>
      </c>
      <c r="J140" s="24">
        <f t="shared" si="25"/>
        <v>2.5000000000000001E-3</v>
      </c>
      <c r="K140" s="36">
        <f t="shared" si="26"/>
        <v>111</v>
      </c>
    </row>
    <row r="141" spans="1:11" x14ac:dyDescent="0.3">
      <c r="A141" s="35" t="str">
        <f t="shared" si="28"/>
        <v>第10年第11個月</v>
      </c>
      <c r="B141" s="22">
        <f t="shared" ref="B141:B204" si="30">IF(ISERROR(D141-1),"",B140+1)</f>
        <v>131</v>
      </c>
      <c r="C141" s="15">
        <f t="shared" si="27"/>
        <v>2108399.6450031637</v>
      </c>
      <c r="D141" s="23">
        <f t="shared" si="29"/>
        <v>21947.209752116662</v>
      </c>
      <c r="E141" s="23">
        <f t="shared" ref="E141:E204" si="31">IF(ISERROR(C141*J141),"",C141*J141)</f>
        <v>5270.9991125079096</v>
      </c>
      <c r="F141" s="23">
        <f t="shared" ref="F141:F204" si="32">IF(ISERROR(D141-E141),"",D141-E141)</f>
        <v>16676.210639608751</v>
      </c>
      <c r="G141" s="16"/>
      <c r="H141" s="23">
        <f t="shared" ref="H141:H204" si="33">IF(ISERROR(C141-F141-G141),"",C141-F141-G141)</f>
        <v>2091723.4343635549</v>
      </c>
      <c r="I141" s="17">
        <f t="shared" ref="I141:I204" si="34">IF(K141&lt;=0,"",I140)</f>
        <v>0.03</v>
      </c>
      <c r="J141" s="24">
        <f t="shared" ref="J141:J204" si="35">IF(ISERROR(I141/12),"",I141/12)</f>
        <v>2.5000000000000001E-3</v>
      </c>
      <c r="K141" s="36">
        <f t="shared" ref="K141:K204" si="36">IF(ISERROR(0/K140-2),"",K140-1)</f>
        <v>110</v>
      </c>
    </row>
    <row r="142" spans="1:11" x14ac:dyDescent="0.3">
      <c r="A142" s="35" t="str">
        <f t="shared" si="28"/>
        <v>第11年第0個月</v>
      </c>
      <c r="B142" s="22">
        <f t="shared" si="30"/>
        <v>132</v>
      </c>
      <c r="C142" s="15">
        <f t="shared" ref="C142:C205" si="37">IF(ISERROR(H141),"",H141)</f>
        <v>2091723.4343635549</v>
      </c>
      <c r="D142" s="23">
        <f t="shared" si="29"/>
        <v>21947.209752116654</v>
      </c>
      <c r="E142" s="23">
        <f t="shared" si="31"/>
        <v>5229.3085859088878</v>
      </c>
      <c r="F142" s="23">
        <f t="shared" si="32"/>
        <v>16717.901166207768</v>
      </c>
      <c r="G142" s="16"/>
      <c r="H142" s="23">
        <f t="shared" si="33"/>
        <v>2075005.5331973471</v>
      </c>
      <c r="I142" s="17">
        <f t="shared" si="34"/>
        <v>0.03</v>
      </c>
      <c r="J142" s="24">
        <f t="shared" si="35"/>
        <v>2.5000000000000001E-3</v>
      </c>
      <c r="K142" s="36">
        <f t="shared" si="36"/>
        <v>109</v>
      </c>
    </row>
    <row r="143" spans="1:11" x14ac:dyDescent="0.3">
      <c r="A143" s="35" t="str">
        <f t="shared" si="28"/>
        <v>第11年第1個月</v>
      </c>
      <c r="B143" s="22">
        <f t="shared" si="30"/>
        <v>133</v>
      </c>
      <c r="C143" s="15">
        <f t="shared" si="37"/>
        <v>2075005.5331973471</v>
      </c>
      <c r="D143" s="23">
        <f t="shared" si="29"/>
        <v>21947.209752116654</v>
      </c>
      <c r="E143" s="23">
        <f t="shared" si="31"/>
        <v>5187.5138329933679</v>
      </c>
      <c r="F143" s="23">
        <f t="shared" si="32"/>
        <v>16759.695919123285</v>
      </c>
      <c r="G143" s="16"/>
      <c r="H143" s="23">
        <f t="shared" si="33"/>
        <v>2058245.8372782238</v>
      </c>
      <c r="I143" s="17">
        <f t="shared" si="34"/>
        <v>0.03</v>
      </c>
      <c r="J143" s="24">
        <f t="shared" si="35"/>
        <v>2.5000000000000001E-3</v>
      </c>
      <c r="K143" s="36">
        <f t="shared" si="36"/>
        <v>108</v>
      </c>
    </row>
    <row r="144" spans="1:11" x14ac:dyDescent="0.3">
      <c r="A144" s="35" t="str">
        <f t="shared" si="28"/>
        <v>第11年第2個月</v>
      </c>
      <c r="B144" s="22">
        <f t="shared" si="30"/>
        <v>134</v>
      </c>
      <c r="C144" s="15">
        <f t="shared" si="37"/>
        <v>2058245.8372782238</v>
      </c>
      <c r="D144" s="23">
        <f t="shared" si="29"/>
        <v>21947.209752116662</v>
      </c>
      <c r="E144" s="23">
        <f t="shared" si="31"/>
        <v>5145.6145931955598</v>
      </c>
      <c r="F144" s="23">
        <f t="shared" si="32"/>
        <v>16801.595158921104</v>
      </c>
      <c r="G144" s="16"/>
      <c r="H144" s="23">
        <f t="shared" si="33"/>
        <v>2041444.2421193027</v>
      </c>
      <c r="I144" s="17">
        <f t="shared" si="34"/>
        <v>0.03</v>
      </c>
      <c r="J144" s="24">
        <f t="shared" si="35"/>
        <v>2.5000000000000001E-3</v>
      </c>
      <c r="K144" s="36">
        <f t="shared" si="36"/>
        <v>107</v>
      </c>
    </row>
    <row r="145" spans="1:11" x14ac:dyDescent="0.3">
      <c r="A145" s="35" t="str">
        <f t="shared" si="28"/>
        <v>第11年第3個月</v>
      </c>
      <c r="B145" s="22">
        <f t="shared" si="30"/>
        <v>135</v>
      </c>
      <c r="C145" s="15">
        <f t="shared" si="37"/>
        <v>2041444.2421193027</v>
      </c>
      <c r="D145" s="23">
        <f t="shared" si="29"/>
        <v>21947.209752116662</v>
      </c>
      <c r="E145" s="23">
        <f t="shared" si="31"/>
        <v>5103.6106052982568</v>
      </c>
      <c r="F145" s="23">
        <f t="shared" si="32"/>
        <v>16843.599146818404</v>
      </c>
      <c r="G145" s="16"/>
      <c r="H145" s="23">
        <f t="shared" si="33"/>
        <v>2024600.6429724842</v>
      </c>
      <c r="I145" s="17">
        <f t="shared" si="34"/>
        <v>0.03</v>
      </c>
      <c r="J145" s="24">
        <f t="shared" si="35"/>
        <v>2.5000000000000001E-3</v>
      </c>
      <c r="K145" s="36">
        <f t="shared" si="36"/>
        <v>106</v>
      </c>
    </row>
    <row r="146" spans="1:11" x14ac:dyDescent="0.3">
      <c r="A146" s="35" t="str">
        <f t="shared" si="28"/>
        <v>第11年第4個月</v>
      </c>
      <c r="B146" s="22">
        <f t="shared" si="30"/>
        <v>136</v>
      </c>
      <c r="C146" s="15">
        <f t="shared" si="37"/>
        <v>2024600.6429724842</v>
      </c>
      <c r="D146" s="23">
        <f t="shared" si="29"/>
        <v>21947.209752116654</v>
      </c>
      <c r="E146" s="23">
        <f t="shared" si="31"/>
        <v>5061.5016074312107</v>
      </c>
      <c r="F146" s="23">
        <f t="shared" si="32"/>
        <v>16885.708144685443</v>
      </c>
      <c r="G146" s="16"/>
      <c r="H146" s="23">
        <f t="shared" si="33"/>
        <v>2007714.9348277987</v>
      </c>
      <c r="I146" s="17">
        <f t="shared" si="34"/>
        <v>0.03</v>
      </c>
      <c r="J146" s="24">
        <f t="shared" si="35"/>
        <v>2.5000000000000001E-3</v>
      </c>
      <c r="K146" s="36">
        <f t="shared" si="36"/>
        <v>105</v>
      </c>
    </row>
    <row r="147" spans="1:11" x14ac:dyDescent="0.3">
      <c r="A147" s="35" t="str">
        <f t="shared" si="28"/>
        <v>第11年第5個月</v>
      </c>
      <c r="B147" s="22">
        <f t="shared" si="30"/>
        <v>137</v>
      </c>
      <c r="C147" s="15">
        <f t="shared" si="37"/>
        <v>2007714.9348277987</v>
      </c>
      <c r="D147" s="23">
        <f t="shared" si="29"/>
        <v>21947.209752116662</v>
      </c>
      <c r="E147" s="23">
        <f t="shared" si="31"/>
        <v>5019.287337069497</v>
      </c>
      <c r="F147" s="23">
        <f t="shared" si="32"/>
        <v>16927.922415047164</v>
      </c>
      <c r="G147" s="16"/>
      <c r="H147" s="23">
        <f t="shared" si="33"/>
        <v>1990787.0124127516</v>
      </c>
      <c r="I147" s="17">
        <f t="shared" si="34"/>
        <v>0.03</v>
      </c>
      <c r="J147" s="24">
        <f t="shared" si="35"/>
        <v>2.5000000000000001E-3</v>
      </c>
      <c r="K147" s="36">
        <f t="shared" si="36"/>
        <v>104</v>
      </c>
    </row>
    <row r="148" spans="1:11" x14ac:dyDescent="0.3">
      <c r="A148" s="35" t="str">
        <f t="shared" si="28"/>
        <v>第11年第6個月</v>
      </c>
      <c r="B148" s="22">
        <f t="shared" si="30"/>
        <v>138</v>
      </c>
      <c r="C148" s="15">
        <f t="shared" si="37"/>
        <v>1990787.0124127516</v>
      </c>
      <c r="D148" s="23">
        <f t="shared" si="29"/>
        <v>21947.209752116654</v>
      </c>
      <c r="E148" s="23">
        <f t="shared" si="31"/>
        <v>4976.9675310318789</v>
      </c>
      <c r="F148" s="23">
        <f t="shared" si="32"/>
        <v>16970.242221084776</v>
      </c>
      <c r="G148" s="16"/>
      <c r="H148" s="23">
        <f t="shared" si="33"/>
        <v>1973816.7701916667</v>
      </c>
      <c r="I148" s="17">
        <f t="shared" si="34"/>
        <v>0.03</v>
      </c>
      <c r="J148" s="24">
        <f t="shared" si="35"/>
        <v>2.5000000000000001E-3</v>
      </c>
      <c r="K148" s="36">
        <f t="shared" si="36"/>
        <v>103</v>
      </c>
    </row>
    <row r="149" spans="1:11" x14ac:dyDescent="0.3">
      <c r="A149" s="35" t="str">
        <f t="shared" si="28"/>
        <v>第11年第7個月</v>
      </c>
      <c r="B149" s="22">
        <f t="shared" si="30"/>
        <v>139</v>
      </c>
      <c r="C149" s="15">
        <f t="shared" si="37"/>
        <v>1973816.7701916667</v>
      </c>
      <c r="D149" s="23">
        <f t="shared" si="29"/>
        <v>21947.209752116654</v>
      </c>
      <c r="E149" s="23">
        <f t="shared" si="31"/>
        <v>4934.5419254791668</v>
      </c>
      <c r="F149" s="23">
        <f t="shared" si="32"/>
        <v>17012.667826637487</v>
      </c>
      <c r="G149" s="16"/>
      <c r="H149" s="23">
        <f t="shared" si="33"/>
        <v>1956804.1023650293</v>
      </c>
      <c r="I149" s="17">
        <f t="shared" si="34"/>
        <v>0.03</v>
      </c>
      <c r="J149" s="24">
        <f t="shared" si="35"/>
        <v>2.5000000000000001E-3</v>
      </c>
      <c r="K149" s="36">
        <f t="shared" si="36"/>
        <v>102</v>
      </c>
    </row>
    <row r="150" spans="1:11" x14ac:dyDescent="0.3">
      <c r="A150" s="35" t="str">
        <f t="shared" si="28"/>
        <v>第11年第8個月</v>
      </c>
      <c r="B150" s="22">
        <f t="shared" si="30"/>
        <v>140</v>
      </c>
      <c r="C150" s="15">
        <f t="shared" si="37"/>
        <v>1956804.1023650293</v>
      </c>
      <c r="D150" s="23">
        <f t="shared" si="29"/>
        <v>21947.209752116654</v>
      </c>
      <c r="E150" s="23">
        <f t="shared" si="31"/>
        <v>4892.0102559125735</v>
      </c>
      <c r="F150" s="23">
        <f t="shared" si="32"/>
        <v>17055.199496204081</v>
      </c>
      <c r="G150" s="16"/>
      <c r="H150" s="23">
        <f t="shared" si="33"/>
        <v>1939748.9028688252</v>
      </c>
      <c r="I150" s="17">
        <f t="shared" si="34"/>
        <v>0.03</v>
      </c>
      <c r="J150" s="24">
        <f t="shared" si="35"/>
        <v>2.5000000000000001E-3</v>
      </c>
      <c r="K150" s="36">
        <f t="shared" si="36"/>
        <v>101</v>
      </c>
    </row>
    <row r="151" spans="1:11" x14ac:dyDescent="0.3">
      <c r="A151" s="35" t="str">
        <f t="shared" si="28"/>
        <v>第11年第9個月</v>
      </c>
      <c r="B151" s="22">
        <f t="shared" si="30"/>
        <v>141</v>
      </c>
      <c r="C151" s="15">
        <f t="shared" si="37"/>
        <v>1939748.9028688252</v>
      </c>
      <c r="D151" s="23">
        <f t="shared" si="29"/>
        <v>21947.209752116654</v>
      </c>
      <c r="E151" s="23">
        <f t="shared" si="31"/>
        <v>4849.3722571720637</v>
      </c>
      <c r="F151" s="23">
        <f t="shared" si="32"/>
        <v>17097.83749494459</v>
      </c>
      <c r="G151" s="16"/>
      <c r="H151" s="23">
        <f t="shared" si="33"/>
        <v>1922651.0653738806</v>
      </c>
      <c r="I151" s="17">
        <f t="shared" si="34"/>
        <v>0.03</v>
      </c>
      <c r="J151" s="24">
        <f t="shared" si="35"/>
        <v>2.5000000000000001E-3</v>
      </c>
      <c r="K151" s="36">
        <f t="shared" si="36"/>
        <v>100</v>
      </c>
    </row>
    <row r="152" spans="1:11" x14ac:dyDescent="0.3">
      <c r="A152" s="35" t="str">
        <f t="shared" si="28"/>
        <v>第11年第10個月</v>
      </c>
      <c r="B152" s="22">
        <f t="shared" si="30"/>
        <v>142</v>
      </c>
      <c r="C152" s="15">
        <f t="shared" si="37"/>
        <v>1922651.0653738806</v>
      </c>
      <c r="D152" s="23">
        <f t="shared" si="29"/>
        <v>21947.209752116654</v>
      </c>
      <c r="E152" s="23">
        <f t="shared" si="31"/>
        <v>4806.6276634347014</v>
      </c>
      <c r="F152" s="23">
        <f t="shared" si="32"/>
        <v>17140.582088681953</v>
      </c>
      <c r="G152" s="16"/>
      <c r="H152" s="23">
        <f t="shared" si="33"/>
        <v>1905510.4832851987</v>
      </c>
      <c r="I152" s="17">
        <f t="shared" si="34"/>
        <v>0.03</v>
      </c>
      <c r="J152" s="24">
        <f t="shared" si="35"/>
        <v>2.5000000000000001E-3</v>
      </c>
      <c r="K152" s="36">
        <f t="shared" si="36"/>
        <v>99</v>
      </c>
    </row>
    <row r="153" spans="1:11" x14ac:dyDescent="0.3">
      <c r="A153" s="35" t="str">
        <f t="shared" si="28"/>
        <v>第11年第11個月</v>
      </c>
      <c r="B153" s="22">
        <f t="shared" si="30"/>
        <v>143</v>
      </c>
      <c r="C153" s="15">
        <f t="shared" si="37"/>
        <v>1905510.4832851987</v>
      </c>
      <c r="D153" s="23">
        <f t="shared" si="29"/>
        <v>21947.209752116654</v>
      </c>
      <c r="E153" s="23">
        <f t="shared" si="31"/>
        <v>4763.7762082129966</v>
      </c>
      <c r="F153" s="23">
        <f t="shared" si="32"/>
        <v>17183.433543903659</v>
      </c>
      <c r="G153" s="16"/>
      <c r="H153" s="23">
        <f t="shared" si="33"/>
        <v>1888327.0497412949</v>
      </c>
      <c r="I153" s="17">
        <f t="shared" si="34"/>
        <v>0.03</v>
      </c>
      <c r="J153" s="24">
        <f t="shared" si="35"/>
        <v>2.5000000000000001E-3</v>
      </c>
      <c r="K153" s="36">
        <f t="shared" si="36"/>
        <v>98</v>
      </c>
    </row>
    <row r="154" spans="1:11" x14ac:dyDescent="0.3">
      <c r="A154" s="35" t="str">
        <f t="shared" si="28"/>
        <v>第12年第0個月</v>
      </c>
      <c r="B154" s="22">
        <f t="shared" si="30"/>
        <v>144</v>
      </c>
      <c r="C154" s="15">
        <f t="shared" si="37"/>
        <v>1888327.0497412949</v>
      </c>
      <c r="D154" s="23">
        <f t="shared" si="29"/>
        <v>21947.209752116654</v>
      </c>
      <c r="E154" s="23">
        <f t="shared" si="31"/>
        <v>4720.8176243532371</v>
      </c>
      <c r="F154" s="23">
        <f t="shared" si="32"/>
        <v>17226.392127763418</v>
      </c>
      <c r="G154" s="16"/>
      <c r="H154" s="23">
        <f t="shared" si="33"/>
        <v>1871100.6576135315</v>
      </c>
      <c r="I154" s="17">
        <f t="shared" si="34"/>
        <v>0.03</v>
      </c>
      <c r="J154" s="24">
        <f t="shared" si="35"/>
        <v>2.5000000000000001E-3</v>
      </c>
      <c r="K154" s="36">
        <f t="shared" si="36"/>
        <v>97</v>
      </c>
    </row>
    <row r="155" spans="1:11" x14ac:dyDescent="0.3">
      <c r="A155" s="35" t="str">
        <f t="shared" si="28"/>
        <v>第12年第1個月</v>
      </c>
      <c r="B155" s="22">
        <f t="shared" si="30"/>
        <v>145</v>
      </c>
      <c r="C155" s="15">
        <f t="shared" si="37"/>
        <v>1871100.6576135315</v>
      </c>
      <c r="D155" s="23">
        <f t="shared" si="29"/>
        <v>21947.209752116651</v>
      </c>
      <c r="E155" s="23">
        <f t="shared" si="31"/>
        <v>4677.7516440338286</v>
      </c>
      <c r="F155" s="23">
        <f t="shared" si="32"/>
        <v>17269.458108082821</v>
      </c>
      <c r="G155" s="16"/>
      <c r="H155" s="23">
        <f t="shared" si="33"/>
        <v>1853831.1995054486</v>
      </c>
      <c r="I155" s="17">
        <f t="shared" si="34"/>
        <v>0.03</v>
      </c>
      <c r="J155" s="24">
        <f t="shared" si="35"/>
        <v>2.5000000000000001E-3</v>
      </c>
      <c r="K155" s="36">
        <f t="shared" si="36"/>
        <v>96</v>
      </c>
    </row>
    <row r="156" spans="1:11" x14ac:dyDescent="0.3">
      <c r="A156" s="35" t="str">
        <f t="shared" si="28"/>
        <v>第12年第2個月</v>
      </c>
      <c r="B156" s="22">
        <f t="shared" si="30"/>
        <v>146</v>
      </c>
      <c r="C156" s="15">
        <f t="shared" si="37"/>
        <v>1853831.1995054486</v>
      </c>
      <c r="D156" s="23">
        <f t="shared" si="29"/>
        <v>21947.209752116654</v>
      </c>
      <c r="E156" s="23">
        <f t="shared" si="31"/>
        <v>4634.5779987636215</v>
      </c>
      <c r="F156" s="23">
        <f t="shared" si="32"/>
        <v>17312.631753353031</v>
      </c>
      <c r="G156" s="16"/>
      <c r="H156" s="23">
        <f t="shared" si="33"/>
        <v>1836518.5677520956</v>
      </c>
      <c r="I156" s="17">
        <f t="shared" si="34"/>
        <v>0.03</v>
      </c>
      <c r="J156" s="24">
        <f t="shared" si="35"/>
        <v>2.5000000000000001E-3</v>
      </c>
      <c r="K156" s="36">
        <f t="shared" si="36"/>
        <v>95</v>
      </c>
    </row>
    <row r="157" spans="1:11" x14ac:dyDescent="0.3">
      <c r="A157" s="35" t="str">
        <f t="shared" si="28"/>
        <v>第12年第3個月</v>
      </c>
      <c r="B157" s="22">
        <f t="shared" si="30"/>
        <v>147</v>
      </c>
      <c r="C157" s="15">
        <f t="shared" si="37"/>
        <v>1836518.5677520956</v>
      </c>
      <c r="D157" s="23">
        <f t="shared" si="29"/>
        <v>21947.209752116654</v>
      </c>
      <c r="E157" s="23">
        <f t="shared" si="31"/>
        <v>4591.2964193802391</v>
      </c>
      <c r="F157" s="23">
        <f t="shared" si="32"/>
        <v>17355.913332736414</v>
      </c>
      <c r="G157" s="16"/>
      <c r="H157" s="23">
        <f t="shared" si="33"/>
        <v>1819162.6544193593</v>
      </c>
      <c r="I157" s="17">
        <f t="shared" si="34"/>
        <v>0.03</v>
      </c>
      <c r="J157" s="24">
        <f t="shared" si="35"/>
        <v>2.5000000000000001E-3</v>
      </c>
      <c r="K157" s="36">
        <f t="shared" si="36"/>
        <v>94</v>
      </c>
    </row>
    <row r="158" spans="1:11" x14ac:dyDescent="0.3">
      <c r="A158" s="35" t="str">
        <f t="shared" si="28"/>
        <v>第12年第4個月</v>
      </c>
      <c r="B158" s="22">
        <f t="shared" si="30"/>
        <v>148</v>
      </c>
      <c r="C158" s="15">
        <f t="shared" si="37"/>
        <v>1819162.6544193593</v>
      </c>
      <c r="D158" s="23">
        <f t="shared" si="29"/>
        <v>21947.209752116654</v>
      </c>
      <c r="E158" s="23">
        <f t="shared" si="31"/>
        <v>4547.9066360483985</v>
      </c>
      <c r="F158" s="23">
        <f t="shared" si="32"/>
        <v>17399.303116068255</v>
      </c>
      <c r="G158" s="16"/>
      <c r="H158" s="23">
        <f t="shared" si="33"/>
        <v>1801763.351303291</v>
      </c>
      <c r="I158" s="17">
        <f t="shared" si="34"/>
        <v>0.03</v>
      </c>
      <c r="J158" s="24">
        <f t="shared" si="35"/>
        <v>2.5000000000000001E-3</v>
      </c>
      <c r="K158" s="36">
        <f t="shared" si="36"/>
        <v>93</v>
      </c>
    </row>
    <row r="159" spans="1:11" x14ac:dyDescent="0.3">
      <c r="A159" s="35" t="str">
        <f t="shared" si="28"/>
        <v>第12年第5個月</v>
      </c>
      <c r="B159" s="22">
        <f t="shared" si="30"/>
        <v>149</v>
      </c>
      <c r="C159" s="15">
        <f t="shared" si="37"/>
        <v>1801763.351303291</v>
      </c>
      <c r="D159" s="23">
        <f t="shared" si="29"/>
        <v>21947.209752116654</v>
      </c>
      <c r="E159" s="23">
        <f t="shared" si="31"/>
        <v>4504.4083782582275</v>
      </c>
      <c r="F159" s="23">
        <f t="shared" si="32"/>
        <v>17442.801373858427</v>
      </c>
      <c r="G159" s="16"/>
      <c r="H159" s="23">
        <f t="shared" si="33"/>
        <v>1784320.5499294326</v>
      </c>
      <c r="I159" s="17">
        <f t="shared" si="34"/>
        <v>0.03</v>
      </c>
      <c r="J159" s="24">
        <f t="shared" si="35"/>
        <v>2.5000000000000001E-3</v>
      </c>
      <c r="K159" s="36">
        <f t="shared" si="36"/>
        <v>92</v>
      </c>
    </row>
    <row r="160" spans="1:11" x14ac:dyDescent="0.3">
      <c r="A160" s="35" t="str">
        <f t="shared" si="28"/>
        <v>第12年第6個月</v>
      </c>
      <c r="B160" s="22">
        <f t="shared" si="30"/>
        <v>150</v>
      </c>
      <c r="C160" s="15">
        <f t="shared" si="37"/>
        <v>1784320.5499294326</v>
      </c>
      <c r="D160" s="23">
        <f t="shared" si="29"/>
        <v>21947.209752116654</v>
      </c>
      <c r="E160" s="23">
        <f t="shared" si="31"/>
        <v>4460.8013748235817</v>
      </c>
      <c r="F160" s="23">
        <f t="shared" si="32"/>
        <v>17486.408377293072</v>
      </c>
      <c r="G160" s="16"/>
      <c r="H160" s="23">
        <f t="shared" si="33"/>
        <v>1766834.1415521395</v>
      </c>
      <c r="I160" s="17">
        <f t="shared" si="34"/>
        <v>0.03</v>
      </c>
      <c r="J160" s="24">
        <f t="shared" si="35"/>
        <v>2.5000000000000001E-3</v>
      </c>
      <c r="K160" s="36">
        <f t="shared" si="36"/>
        <v>91</v>
      </c>
    </row>
    <row r="161" spans="1:11" x14ac:dyDescent="0.3">
      <c r="A161" s="35" t="str">
        <f t="shared" si="28"/>
        <v>第12年第7個月</v>
      </c>
      <c r="B161" s="22">
        <f t="shared" si="30"/>
        <v>151</v>
      </c>
      <c r="C161" s="15">
        <f t="shared" si="37"/>
        <v>1766834.1415521395</v>
      </c>
      <c r="D161" s="23">
        <f t="shared" si="29"/>
        <v>21947.209752116654</v>
      </c>
      <c r="E161" s="23">
        <f t="shared" si="31"/>
        <v>4417.0853538803485</v>
      </c>
      <c r="F161" s="23">
        <f t="shared" si="32"/>
        <v>17530.124398236305</v>
      </c>
      <c r="G161" s="16"/>
      <c r="H161" s="23">
        <f t="shared" si="33"/>
        <v>1749304.0171539031</v>
      </c>
      <c r="I161" s="17">
        <f t="shared" si="34"/>
        <v>0.03</v>
      </c>
      <c r="J161" s="24">
        <f t="shared" si="35"/>
        <v>2.5000000000000001E-3</v>
      </c>
      <c r="K161" s="36">
        <f t="shared" si="36"/>
        <v>90</v>
      </c>
    </row>
    <row r="162" spans="1:11" x14ac:dyDescent="0.3">
      <c r="A162" s="35" t="str">
        <f t="shared" si="28"/>
        <v>第12年第8個月</v>
      </c>
      <c r="B162" s="22">
        <f t="shared" si="30"/>
        <v>152</v>
      </c>
      <c r="C162" s="15">
        <f t="shared" si="37"/>
        <v>1749304.0171539031</v>
      </c>
      <c r="D162" s="23">
        <f t="shared" si="29"/>
        <v>21947.209752116654</v>
      </c>
      <c r="E162" s="23">
        <f t="shared" si="31"/>
        <v>4373.2600428847581</v>
      </c>
      <c r="F162" s="23">
        <f t="shared" si="32"/>
        <v>17573.949709231896</v>
      </c>
      <c r="G162" s="16"/>
      <c r="H162" s="23">
        <f t="shared" si="33"/>
        <v>1731730.0674446712</v>
      </c>
      <c r="I162" s="17">
        <f t="shared" si="34"/>
        <v>0.03</v>
      </c>
      <c r="J162" s="24">
        <f t="shared" si="35"/>
        <v>2.5000000000000001E-3</v>
      </c>
      <c r="K162" s="36">
        <f t="shared" si="36"/>
        <v>89</v>
      </c>
    </row>
    <row r="163" spans="1:11" x14ac:dyDescent="0.3">
      <c r="A163" s="35" t="str">
        <f t="shared" si="28"/>
        <v>第12年第9個月</v>
      </c>
      <c r="B163" s="22">
        <f t="shared" si="30"/>
        <v>153</v>
      </c>
      <c r="C163" s="15">
        <f t="shared" si="37"/>
        <v>1731730.0674446712</v>
      </c>
      <c r="D163" s="23">
        <f t="shared" si="29"/>
        <v>21947.209752116654</v>
      </c>
      <c r="E163" s="23">
        <f t="shared" si="31"/>
        <v>4329.3251686116782</v>
      </c>
      <c r="F163" s="23">
        <f t="shared" si="32"/>
        <v>17617.884583504976</v>
      </c>
      <c r="G163" s="16"/>
      <c r="H163" s="23">
        <f t="shared" si="33"/>
        <v>1714112.1828611663</v>
      </c>
      <c r="I163" s="17">
        <f t="shared" si="34"/>
        <v>0.03</v>
      </c>
      <c r="J163" s="24">
        <f t="shared" si="35"/>
        <v>2.5000000000000001E-3</v>
      </c>
      <c r="K163" s="36">
        <f t="shared" si="36"/>
        <v>88</v>
      </c>
    </row>
    <row r="164" spans="1:11" x14ac:dyDescent="0.3">
      <c r="A164" s="35" t="str">
        <f t="shared" si="28"/>
        <v>第12年第10個月</v>
      </c>
      <c r="B164" s="22">
        <f t="shared" si="30"/>
        <v>154</v>
      </c>
      <c r="C164" s="15">
        <f t="shared" si="37"/>
        <v>1714112.1828611663</v>
      </c>
      <c r="D164" s="23">
        <f t="shared" si="29"/>
        <v>21947.209752116654</v>
      </c>
      <c r="E164" s="23">
        <f t="shared" si="31"/>
        <v>4285.2804571529159</v>
      </c>
      <c r="F164" s="23">
        <f t="shared" si="32"/>
        <v>17661.929294963738</v>
      </c>
      <c r="G164" s="16"/>
      <c r="H164" s="23">
        <f t="shared" si="33"/>
        <v>1696450.2535662025</v>
      </c>
      <c r="I164" s="17">
        <f t="shared" si="34"/>
        <v>0.03</v>
      </c>
      <c r="J164" s="24">
        <f t="shared" si="35"/>
        <v>2.5000000000000001E-3</v>
      </c>
      <c r="K164" s="36">
        <f t="shared" si="36"/>
        <v>87</v>
      </c>
    </row>
    <row r="165" spans="1:11" x14ac:dyDescent="0.3">
      <c r="A165" s="35" t="str">
        <f t="shared" si="28"/>
        <v>第12年第11個月</v>
      </c>
      <c r="B165" s="22">
        <f t="shared" si="30"/>
        <v>155</v>
      </c>
      <c r="C165" s="15">
        <f t="shared" si="37"/>
        <v>1696450.2535662025</v>
      </c>
      <c r="D165" s="23">
        <f t="shared" si="29"/>
        <v>21947.209752116654</v>
      </c>
      <c r="E165" s="23">
        <f t="shared" si="31"/>
        <v>4241.1256339155061</v>
      </c>
      <c r="F165" s="23">
        <f t="shared" si="32"/>
        <v>17706.08411820115</v>
      </c>
      <c r="G165" s="16"/>
      <c r="H165" s="23">
        <f t="shared" si="33"/>
        <v>1678744.1694480013</v>
      </c>
      <c r="I165" s="17">
        <f t="shared" si="34"/>
        <v>0.03</v>
      </c>
      <c r="J165" s="24">
        <f t="shared" si="35"/>
        <v>2.5000000000000001E-3</v>
      </c>
      <c r="K165" s="36">
        <f t="shared" si="36"/>
        <v>86</v>
      </c>
    </row>
    <row r="166" spans="1:11" x14ac:dyDescent="0.3">
      <c r="A166" s="35" t="str">
        <f t="shared" si="28"/>
        <v>第13年第0個月</v>
      </c>
      <c r="B166" s="22">
        <f t="shared" si="30"/>
        <v>156</v>
      </c>
      <c r="C166" s="15">
        <f t="shared" si="37"/>
        <v>1678744.1694480013</v>
      </c>
      <c r="D166" s="23">
        <f t="shared" si="29"/>
        <v>21947.209752116654</v>
      </c>
      <c r="E166" s="23">
        <f t="shared" si="31"/>
        <v>4196.8604236200035</v>
      </c>
      <c r="F166" s="23">
        <f t="shared" si="32"/>
        <v>17750.34932849665</v>
      </c>
      <c r="G166" s="16"/>
      <c r="H166" s="23">
        <f t="shared" si="33"/>
        <v>1660993.8201195046</v>
      </c>
      <c r="I166" s="17">
        <f t="shared" si="34"/>
        <v>0.03</v>
      </c>
      <c r="J166" s="24">
        <f t="shared" si="35"/>
        <v>2.5000000000000001E-3</v>
      </c>
      <c r="K166" s="36">
        <f t="shared" si="36"/>
        <v>85</v>
      </c>
    </row>
    <row r="167" spans="1:11" x14ac:dyDescent="0.3">
      <c r="A167" s="35" t="str">
        <f t="shared" si="28"/>
        <v>第13年第1個月</v>
      </c>
      <c r="B167" s="22">
        <f t="shared" si="30"/>
        <v>157</v>
      </c>
      <c r="C167" s="15">
        <f t="shared" si="37"/>
        <v>1660993.8201195046</v>
      </c>
      <c r="D167" s="23">
        <f t="shared" si="29"/>
        <v>21947.209752116651</v>
      </c>
      <c r="E167" s="23">
        <f t="shared" si="31"/>
        <v>4152.4845502987619</v>
      </c>
      <c r="F167" s="23">
        <f t="shared" si="32"/>
        <v>17794.725201817888</v>
      </c>
      <c r="G167" s="16"/>
      <c r="H167" s="23">
        <f t="shared" si="33"/>
        <v>1643199.0949176867</v>
      </c>
      <c r="I167" s="17">
        <f t="shared" si="34"/>
        <v>0.03</v>
      </c>
      <c r="J167" s="24">
        <f t="shared" si="35"/>
        <v>2.5000000000000001E-3</v>
      </c>
      <c r="K167" s="36">
        <f t="shared" si="36"/>
        <v>84</v>
      </c>
    </row>
    <row r="168" spans="1:11" x14ac:dyDescent="0.3">
      <c r="A168" s="35" t="str">
        <f t="shared" si="28"/>
        <v>第13年第2個月</v>
      </c>
      <c r="B168" s="22">
        <f t="shared" si="30"/>
        <v>158</v>
      </c>
      <c r="C168" s="15">
        <f t="shared" si="37"/>
        <v>1643199.0949176867</v>
      </c>
      <c r="D168" s="23">
        <f t="shared" si="29"/>
        <v>21947.209752116651</v>
      </c>
      <c r="E168" s="23">
        <f t="shared" si="31"/>
        <v>4107.9977372942167</v>
      </c>
      <c r="F168" s="23">
        <f t="shared" si="32"/>
        <v>17839.212014822435</v>
      </c>
      <c r="G168" s="16"/>
      <c r="H168" s="23">
        <f t="shared" si="33"/>
        <v>1625359.8829028641</v>
      </c>
      <c r="I168" s="17">
        <f t="shared" si="34"/>
        <v>0.03</v>
      </c>
      <c r="J168" s="24">
        <f t="shared" si="35"/>
        <v>2.5000000000000001E-3</v>
      </c>
      <c r="K168" s="36">
        <f t="shared" si="36"/>
        <v>83</v>
      </c>
    </row>
    <row r="169" spans="1:11" x14ac:dyDescent="0.3">
      <c r="A169" s="35" t="str">
        <f t="shared" si="28"/>
        <v>第13年第3個月</v>
      </c>
      <c r="B169" s="22">
        <f t="shared" si="30"/>
        <v>159</v>
      </c>
      <c r="C169" s="15">
        <f t="shared" si="37"/>
        <v>1625359.8829028641</v>
      </c>
      <c r="D169" s="23">
        <f t="shared" si="29"/>
        <v>21947.209752116647</v>
      </c>
      <c r="E169" s="23">
        <f t="shared" si="31"/>
        <v>4063.3997072571606</v>
      </c>
      <c r="F169" s="23">
        <f t="shared" si="32"/>
        <v>17883.810044859485</v>
      </c>
      <c r="G169" s="16"/>
      <c r="H169" s="23">
        <f t="shared" si="33"/>
        <v>1607476.0728580046</v>
      </c>
      <c r="I169" s="17">
        <f t="shared" si="34"/>
        <v>0.03</v>
      </c>
      <c r="J169" s="24">
        <f t="shared" si="35"/>
        <v>2.5000000000000001E-3</v>
      </c>
      <c r="K169" s="36">
        <f t="shared" si="36"/>
        <v>82</v>
      </c>
    </row>
    <row r="170" spans="1:11" x14ac:dyDescent="0.3">
      <c r="A170" s="35" t="str">
        <f t="shared" si="28"/>
        <v>第13年第4個月</v>
      </c>
      <c r="B170" s="22">
        <f t="shared" si="30"/>
        <v>160</v>
      </c>
      <c r="C170" s="15">
        <f t="shared" si="37"/>
        <v>1607476.0728580046</v>
      </c>
      <c r="D170" s="23">
        <f t="shared" si="29"/>
        <v>21947.209752116651</v>
      </c>
      <c r="E170" s="23">
        <f t="shared" si="31"/>
        <v>4018.6901821450115</v>
      </c>
      <c r="F170" s="23">
        <f t="shared" si="32"/>
        <v>17928.519569971639</v>
      </c>
      <c r="G170" s="16"/>
      <c r="H170" s="23">
        <f t="shared" si="33"/>
        <v>1589547.553288033</v>
      </c>
      <c r="I170" s="17">
        <f t="shared" si="34"/>
        <v>0.03</v>
      </c>
      <c r="J170" s="24">
        <f t="shared" si="35"/>
        <v>2.5000000000000001E-3</v>
      </c>
      <c r="K170" s="36">
        <f t="shared" si="36"/>
        <v>81</v>
      </c>
    </row>
    <row r="171" spans="1:11" x14ac:dyDescent="0.3">
      <c r="A171" s="35" t="str">
        <f t="shared" si="28"/>
        <v>第13年第5個月</v>
      </c>
      <c r="B171" s="22">
        <f t="shared" si="30"/>
        <v>161</v>
      </c>
      <c r="C171" s="15">
        <f t="shared" si="37"/>
        <v>1589547.553288033</v>
      </c>
      <c r="D171" s="23">
        <f t="shared" si="29"/>
        <v>21947.209752116654</v>
      </c>
      <c r="E171" s="23">
        <f t="shared" si="31"/>
        <v>3973.8688832200828</v>
      </c>
      <c r="F171" s="23">
        <f t="shared" si="32"/>
        <v>17973.340868896572</v>
      </c>
      <c r="G171" s="16"/>
      <c r="H171" s="23">
        <f t="shared" si="33"/>
        <v>1571574.2124191364</v>
      </c>
      <c r="I171" s="17">
        <f t="shared" si="34"/>
        <v>0.03</v>
      </c>
      <c r="J171" s="24">
        <f t="shared" si="35"/>
        <v>2.5000000000000001E-3</v>
      </c>
      <c r="K171" s="36">
        <f t="shared" si="36"/>
        <v>80</v>
      </c>
    </row>
    <row r="172" spans="1:11" x14ac:dyDescent="0.3">
      <c r="A172" s="35" t="str">
        <f t="shared" si="28"/>
        <v>第13年第6個月</v>
      </c>
      <c r="B172" s="22">
        <f t="shared" si="30"/>
        <v>162</v>
      </c>
      <c r="C172" s="15">
        <f t="shared" si="37"/>
        <v>1571574.2124191364</v>
      </c>
      <c r="D172" s="23">
        <f t="shared" si="29"/>
        <v>21947.209752116651</v>
      </c>
      <c r="E172" s="23">
        <f t="shared" si="31"/>
        <v>3928.9355310478413</v>
      </c>
      <c r="F172" s="23">
        <f t="shared" si="32"/>
        <v>18018.274221068808</v>
      </c>
      <c r="G172" s="16"/>
      <c r="H172" s="23">
        <f t="shared" si="33"/>
        <v>1553555.9381980677</v>
      </c>
      <c r="I172" s="17">
        <f t="shared" si="34"/>
        <v>0.03</v>
      </c>
      <c r="J172" s="24">
        <f t="shared" si="35"/>
        <v>2.5000000000000001E-3</v>
      </c>
      <c r="K172" s="36">
        <f t="shared" si="36"/>
        <v>79</v>
      </c>
    </row>
    <row r="173" spans="1:11" x14ac:dyDescent="0.3">
      <c r="A173" s="35" t="str">
        <f t="shared" si="28"/>
        <v>第13年第7個月</v>
      </c>
      <c r="B173" s="22">
        <f t="shared" si="30"/>
        <v>163</v>
      </c>
      <c r="C173" s="15">
        <f t="shared" si="37"/>
        <v>1553555.9381980677</v>
      </c>
      <c r="D173" s="23">
        <f t="shared" si="29"/>
        <v>21947.209752116654</v>
      </c>
      <c r="E173" s="23">
        <f t="shared" si="31"/>
        <v>3883.8898454951695</v>
      </c>
      <c r="F173" s="23">
        <f t="shared" si="32"/>
        <v>18063.319906621484</v>
      </c>
      <c r="G173" s="16"/>
      <c r="H173" s="23">
        <f t="shared" si="33"/>
        <v>1535492.6182914462</v>
      </c>
      <c r="I173" s="17">
        <f t="shared" si="34"/>
        <v>0.03</v>
      </c>
      <c r="J173" s="24">
        <f t="shared" si="35"/>
        <v>2.5000000000000001E-3</v>
      </c>
      <c r="K173" s="36">
        <f t="shared" si="36"/>
        <v>78</v>
      </c>
    </row>
    <row r="174" spans="1:11" x14ac:dyDescent="0.3">
      <c r="A174" s="35" t="str">
        <f t="shared" si="28"/>
        <v>第13年第8個月</v>
      </c>
      <c r="B174" s="22">
        <f t="shared" si="30"/>
        <v>164</v>
      </c>
      <c r="C174" s="15">
        <f t="shared" si="37"/>
        <v>1535492.6182914462</v>
      </c>
      <c r="D174" s="23">
        <f t="shared" si="29"/>
        <v>21947.209752116651</v>
      </c>
      <c r="E174" s="23">
        <f t="shared" si="31"/>
        <v>3838.7315457286159</v>
      </c>
      <c r="F174" s="23">
        <f t="shared" si="32"/>
        <v>18108.478206388034</v>
      </c>
      <c r="G174" s="16"/>
      <c r="H174" s="23">
        <f t="shared" si="33"/>
        <v>1517384.1400850583</v>
      </c>
      <c r="I174" s="17">
        <f t="shared" si="34"/>
        <v>0.03</v>
      </c>
      <c r="J174" s="24">
        <f t="shared" si="35"/>
        <v>2.5000000000000001E-3</v>
      </c>
      <c r="K174" s="36">
        <f t="shared" si="36"/>
        <v>77</v>
      </c>
    </row>
    <row r="175" spans="1:11" x14ac:dyDescent="0.3">
      <c r="A175" s="35" t="str">
        <f t="shared" si="28"/>
        <v>第13年第9個月</v>
      </c>
      <c r="B175" s="22">
        <f t="shared" si="30"/>
        <v>165</v>
      </c>
      <c r="C175" s="15">
        <f t="shared" si="37"/>
        <v>1517384.1400850583</v>
      </c>
      <c r="D175" s="23">
        <f t="shared" si="29"/>
        <v>21947.209752116654</v>
      </c>
      <c r="E175" s="23">
        <f t="shared" si="31"/>
        <v>3793.4603502126456</v>
      </c>
      <c r="F175" s="23">
        <f t="shared" si="32"/>
        <v>18153.74940190401</v>
      </c>
      <c r="G175" s="16"/>
      <c r="H175" s="23">
        <f t="shared" si="33"/>
        <v>1499230.3906831543</v>
      </c>
      <c r="I175" s="17">
        <f t="shared" si="34"/>
        <v>0.03</v>
      </c>
      <c r="J175" s="24">
        <f t="shared" si="35"/>
        <v>2.5000000000000001E-3</v>
      </c>
      <c r="K175" s="36">
        <f t="shared" si="36"/>
        <v>76</v>
      </c>
    </row>
    <row r="176" spans="1:11" x14ac:dyDescent="0.3">
      <c r="A176" s="35" t="str">
        <f t="shared" si="28"/>
        <v>第13年第10個月</v>
      </c>
      <c r="B176" s="22">
        <f t="shared" si="30"/>
        <v>166</v>
      </c>
      <c r="C176" s="15">
        <f t="shared" si="37"/>
        <v>1499230.3906831543</v>
      </c>
      <c r="D176" s="23">
        <f t="shared" si="29"/>
        <v>21947.209752116654</v>
      </c>
      <c r="E176" s="23">
        <f t="shared" si="31"/>
        <v>3748.0759767078857</v>
      </c>
      <c r="F176" s="23">
        <f t="shared" si="32"/>
        <v>18199.133775408769</v>
      </c>
      <c r="G176" s="16"/>
      <c r="H176" s="23">
        <f t="shared" si="33"/>
        <v>1481031.2569077455</v>
      </c>
      <c r="I176" s="17">
        <f t="shared" si="34"/>
        <v>0.03</v>
      </c>
      <c r="J176" s="24">
        <f t="shared" si="35"/>
        <v>2.5000000000000001E-3</v>
      </c>
      <c r="K176" s="36">
        <f t="shared" si="36"/>
        <v>75</v>
      </c>
    </row>
    <row r="177" spans="1:11" x14ac:dyDescent="0.3">
      <c r="A177" s="35" t="str">
        <f t="shared" si="28"/>
        <v>第13年第11個月</v>
      </c>
      <c r="B177" s="22">
        <f t="shared" si="30"/>
        <v>167</v>
      </c>
      <c r="C177" s="15">
        <f t="shared" si="37"/>
        <v>1481031.2569077455</v>
      </c>
      <c r="D177" s="23">
        <f t="shared" si="29"/>
        <v>21947.209752116654</v>
      </c>
      <c r="E177" s="23">
        <f t="shared" si="31"/>
        <v>3702.578142269364</v>
      </c>
      <c r="F177" s="23">
        <f t="shared" si="32"/>
        <v>18244.631609847289</v>
      </c>
      <c r="G177" s="16"/>
      <c r="H177" s="23">
        <f t="shared" si="33"/>
        <v>1462786.6252978982</v>
      </c>
      <c r="I177" s="17">
        <f t="shared" si="34"/>
        <v>0.03</v>
      </c>
      <c r="J177" s="24">
        <f t="shared" si="35"/>
        <v>2.5000000000000001E-3</v>
      </c>
      <c r="K177" s="36">
        <f t="shared" si="36"/>
        <v>74</v>
      </c>
    </row>
    <row r="178" spans="1:11" x14ac:dyDescent="0.3">
      <c r="A178" s="35" t="str">
        <f t="shared" si="28"/>
        <v>第14年第0個月</v>
      </c>
      <c r="B178" s="22">
        <f t="shared" si="30"/>
        <v>168</v>
      </c>
      <c r="C178" s="15">
        <f t="shared" si="37"/>
        <v>1462786.6252978982</v>
      </c>
      <c r="D178" s="23">
        <f t="shared" si="29"/>
        <v>21947.209752116654</v>
      </c>
      <c r="E178" s="23">
        <f t="shared" si="31"/>
        <v>3656.9665632447454</v>
      </c>
      <c r="F178" s="23">
        <f t="shared" si="32"/>
        <v>18290.243188871907</v>
      </c>
      <c r="G178" s="16"/>
      <c r="H178" s="23">
        <f t="shared" si="33"/>
        <v>1444496.3821090262</v>
      </c>
      <c r="I178" s="17">
        <f t="shared" si="34"/>
        <v>0.03</v>
      </c>
      <c r="J178" s="24">
        <f t="shared" si="35"/>
        <v>2.5000000000000001E-3</v>
      </c>
      <c r="K178" s="36">
        <f t="shared" si="36"/>
        <v>73</v>
      </c>
    </row>
    <row r="179" spans="1:11" x14ac:dyDescent="0.3">
      <c r="A179" s="35" t="str">
        <f t="shared" si="28"/>
        <v>第14年第1個月</v>
      </c>
      <c r="B179" s="22">
        <f t="shared" si="30"/>
        <v>169</v>
      </c>
      <c r="C179" s="15">
        <f t="shared" si="37"/>
        <v>1444496.3821090262</v>
      </c>
      <c r="D179" s="23">
        <f t="shared" si="29"/>
        <v>21947.209752116654</v>
      </c>
      <c r="E179" s="23">
        <f t="shared" si="31"/>
        <v>3611.2409552725658</v>
      </c>
      <c r="F179" s="23">
        <f t="shared" si="32"/>
        <v>18335.968796844089</v>
      </c>
      <c r="G179" s="16"/>
      <c r="H179" s="23">
        <f t="shared" si="33"/>
        <v>1426160.4133121821</v>
      </c>
      <c r="I179" s="17">
        <f t="shared" si="34"/>
        <v>0.03</v>
      </c>
      <c r="J179" s="24">
        <f t="shared" si="35"/>
        <v>2.5000000000000001E-3</v>
      </c>
      <c r="K179" s="36">
        <f t="shared" si="36"/>
        <v>72</v>
      </c>
    </row>
    <row r="180" spans="1:11" x14ac:dyDescent="0.3">
      <c r="A180" s="35" t="str">
        <f t="shared" si="28"/>
        <v>第14年第2個月</v>
      </c>
      <c r="B180" s="22">
        <f t="shared" si="30"/>
        <v>170</v>
      </c>
      <c r="C180" s="15">
        <f t="shared" si="37"/>
        <v>1426160.4133121821</v>
      </c>
      <c r="D180" s="23">
        <f t="shared" si="29"/>
        <v>21947.209752116654</v>
      </c>
      <c r="E180" s="23">
        <f t="shared" si="31"/>
        <v>3565.4010332804551</v>
      </c>
      <c r="F180" s="23">
        <f t="shared" si="32"/>
        <v>18381.808718836201</v>
      </c>
      <c r="G180" s="16"/>
      <c r="H180" s="23">
        <f t="shared" si="33"/>
        <v>1407778.6045933459</v>
      </c>
      <c r="I180" s="17">
        <f t="shared" si="34"/>
        <v>0.03</v>
      </c>
      <c r="J180" s="24">
        <f t="shared" si="35"/>
        <v>2.5000000000000001E-3</v>
      </c>
      <c r="K180" s="36">
        <f t="shared" si="36"/>
        <v>71</v>
      </c>
    </row>
    <row r="181" spans="1:11" x14ac:dyDescent="0.3">
      <c r="A181" s="35" t="str">
        <f t="shared" si="28"/>
        <v>第14年第3個月</v>
      </c>
      <c r="B181" s="22">
        <f t="shared" si="30"/>
        <v>171</v>
      </c>
      <c r="C181" s="15">
        <f t="shared" si="37"/>
        <v>1407778.6045933459</v>
      </c>
      <c r="D181" s="23">
        <f t="shared" si="29"/>
        <v>21947.209752116651</v>
      </c>
      <c r="E181" s="23">
        <f t="shared" si="31"/>
        <v>3519.4465114833647</v>
      </c>
      <c r="F181" s="23">
        <f t="shared" si="32"/>
        <v>18427.763240633285</v>
      </c>
      <c r="G181" s="16"/>
      <c r="H181" s="23">
        <f t="shared" si="33"/>
        <v>1389350.8413527126</v>
      </c>
      <c r="I181" s="17">
        <f t="shared" si="34"/>
        <v>0.03</v>
      </c>
      <c r="J181" s="24">
        <f t="shared" si="35"/>
        <v>2.5000000000000001E-3</v>
      </c>
      <c r="K181" s="36">
        <f t="shared" si="36"/>
        <v>70</v>
      </c>
    </row>
    <row r="182" spans="1:11" x14ac:dyDescent="0.3">
      <c r="A182" s="35" t="str">
        <f t="shared" si="28"/>
        <v>第14年第4個月</v>
      </c>
      <c r="B182" s="22">
        <f t="shared" si="30"/>
        <v>172</v>
      </c>
      <c r="C182" s="15">
        <f t="shared" si="37"/>
        <v>1389350.8413527126</v>
      </c>
      <c r="D182" s="23">
        <f t="shared" si="29"/>
        <v>21947.209752116654</v>
      </c>
      <c r="E182" s="23">
        <f t="shared" si="31"/>
        <v>3473.3771033817816</v>
      </c>
      <c r="F182" s="23">
        <f t="shared" si="32"/>
        <v>18473.832648734871</v>
      </c>
      <c r="G182" s="16"/>
      <c r="H182" s="23">
        <f t="shared" si="33"/>
        <v>1370877.0087039778</v>
      </c>
      <c r="I182" s="17">
        <f t="shared" si="34"/>
        <v>0.03</v>
      </c>
      <c r="J182" s="24">
        <f t="shared" si="35"/>
        <v>2.5000000000000001E-3</v>
      </c>
      <c r="K182" s="36">
        <f t="shared" si="36"/>
        <v>69</v>
      </c>
    </row>
    <row r="183" spans="1:11" x14ac:dyDescent="0.3">
      <c r="A183" s="35" t="str">
        <f t="shared" si="28"/>
        <v>第14年第5個月</v>
      </c>
      <c r="B183" s="22">
        <f t="shared" si="30"/>
        <v>173</v>
      </c>
      <c r="C183" s="15">
        <f t="shared" si="37"/>
        <v>1370877.0087039778</v>
      </c>
      <c r="D183" s="23">
        <f t="shared" si="29"/>
        <v>21947.209752116651</v>
      </c>
      <c r="E183" s="23">
        <f t="shared" si="31"/>
        <v>3427.1925217599446</v>
      </c>
      <c r="F183" s="23">
        <f t="shared" si="32"/>
        <v>18520.017230356705</v>
      </c>
      <c r="G183" s="16"/>
      <c r="H183" s="23">
        <f t="shared" si="33"/>
        <v>1352356.991473621</v>
      </c>
      <c r="I183" s="17">
        <f t="shared" si="34"/>
        <v>0.03</v>
      </c>
      <c r="J183" s="24">
        <f t="shared" si="35"/>
        <v>2.5000000000000001E-3</v>
      </c>
      <c r="K183" s="36">
        <f t="shared" si="36"/>
        <v>68</v>
      </c>
    </row>
    <row r="184" spans="1:11" x14ac:dyDescent="0.3">
      <c r="A184" s="35" t="str">
        <f t="shared" si="28"/>
        <v>第14年第6個月</v>
      </c>
      <c r="B184" s="22">
        <f t="shared" si="30"/>
        <v>174</v>
      </c>
      <c r="C184" s="15">
        <f t="shared" si="37"/>
        <v>1352356.991473621</v>
      </c>
      <c r="D184" s="23">
        <f t="shared" si="29"/>
        <v>21947.209752116651</v>
      </c>
      <c r="E184" s="23">
        <f t="shared" si="31"/>
        <v>3380.8924786840525</v>
      </c>
      <c r="F184" s="23">
        <f t="shared" si="32"/>
        <v>18566.3172734326</v>
      </c>
      <c r="G184" s="16"/>
      <c r="H184" s="23">
        <f t="shared" si="33"/>
        <v>1333790.6742001884</v>
      </c>
      <c r="I184" s="17">
        <f t="shared" si="34"/>
        <v>0.03</v>
      </c>
      <c r="J184" s="24">
        <f t="shared" si="35"/>
        <v>2.5000000000000001E-3</v>
      </c>
      <c r="K184" s="36">
        <f t="shared" si="36"/>
        <v>67</v>
      </c>
    </row>
    <row r="185" spans="1:11" x14ac:dyDescent="0.3">
      <c r="A185" s="35" t="str">
        <f t="shared" si="28"/>
        <v>第14年第7個月</v>
      </c>
      <c r="B185" s="22">
        <f t="shared" si="30"/>
        <v>175</v>
      </c>
      <c r="C185" s="15">
        <f t="shared" si="37"/>
        <v>1333790.6742001884</v>
      </c>
      <c r="D185" s="23">
        <f t="shared" si="29"/>
        <v>21947.209752116654</v>
      </c>
      <c r="E185" s="23">
        <f t="shared" si="31"/>
        <v>3334.4766855004709</v>
      </c>
      <c r="F185" s="23">
        <f t="shared" si="32"/>
        <v>18612.733066616183</v>
      </c>
      <c r="G185" s="16"/>
      <c r="H185" s="23">
        <f t="shared" si="33"/>
        <v>1315177.9411335723</v>
      </c>
      <c r="I185" s="17">
        <f t="shared" si="34"/>
        <v>0.03</v>
      </c>
      <c r="J185" s="24">
        <f t="shared" si="35"/>
        <v>2.5000000000000001E-3</v>
      </c>
      <c r="K185" s="36">
        <f t="shared" si="36"/>
        <v>66</v>
      </c>
    </row>
    <row r="186" spans="1:11" x14ac:dyDescent="0.3">
      <c r="A186" s="35" t="str">
        <f t="shared" si="28"/>
        <v>第14年第8個月</v>
      </c>
      <c r="B186" s="22">
        <f t="shared" si="30"/>
        <v>176</v>
      </c>
      <c r="C186" s="15">
        <f t="shared" si="37"/>
        <v>1315177.9411335723</v>
      </c>
      <c r="D186" s="23">
        <f t="shared" si="29"/>
        <v>21947.209752116654</v>
      </c>
      <c r="E186" s="23">
        <f t="shared" si="31"/>
        <v>3287.9448528339308</v>
      </c>
      <c r="F186" s="23">
        <f t="shared" si="32"/>
        <v>18659.264899282723</v>
      </c>
      <c r="G186" s="16"/>
      <c r="H186" s="23">
        <f t="shared" si="33"/>
        <v>1296518.6762342895</v>
      </c>
      <c r="I186" s="17">
        <f t="shared" si="34"/>
        <v>0.03</v>
      </c>
      <c r="J186" s="24">
        <f t="shared" si="35"/>
        <v>2.5000000000000001E-3</v>
      </c>
      <c r="K186" s="36">
        <f t="shared" si="36"/>
        <v>65</v>
      </c>
    </row>
    <row r="187" spans="1:11" x14ac:dyDescent="0.3">
      <c r="A187" s="35" t="str">
        <f t="shared" si="28"/>
        <v>第14年第9個月</v>
      </c>
      <c r="B187" s="22">
        <f t="shared" si="30"/>
        <v>177</v>
      </c>
      <c r="C187" s="15">
        <f t="shared" si="37"/>
        <v>1296518.6762342895</v>
      </c>
      <c r="D187" s="23">
        <f t="shared" si="29"/>
        <v>21947.209752116651</v>
      </c>
      <c r="E187" s="23">
        <f t="shared" si="31"/>
        <v>3241.2966905857238</v>
      </c>
      <c r="F187" s="23">
        <f t="shared" si="32"/>
        <v>18705.913061530926</v>
      </c>
      <c r="G187" s="16"/>
      <c r="H187" s="23">
        <f t="shared" si="33"/>
        <v>1277812.7631727585</v>
      </c>
      <c r="I187" s="17">
        <f t="shared" si="34"/>
        <v>0.03</v>
      </c>
      <c r="J187" s="24">
        <f t="shared" si="35"/>
        <v>2.5000000000000001E-3</v>
      </c>
      <c r="K187" s="36">
        <f t="shared" si="36"/>
        <v>64</v>
      </c>
    </row>
    <row r="188" spans="1:11" x14ac:dyDescent="0.3">
      <c r="A188" s="35" t="str">
        <f t="shared" si="28"/>
        <v>第14年第10個月</v>
      </c>
      <c r="B188" s="22">
        <f t="shared" si="30"/>
        <v>178</v>
      </c>
      <c r="C188" s="15">
        <f t="shared" si="37"/>
        <v>1277812.7631727585</v>
      </c>
      <c r="D188" s="23">
        <f t="shared" si="29"/>
        <v>21947.209752116654</v>
      </c>
      <c r="E188" s="23">
        <f t="shared" si="31"/>
        <v>3194.5319079318965</v>
      </c>
      <c r="F188" s="23">
        <f t="shared" si="32"/>
        <v>18752.677844184756</v>
      </c>
      <c r="G188" s="16"/>
      <c r="H188" s="23">
        <f t="shared" si="33"/>
        <v>1259060.0853285738</v>
      </c>
      <c r="I188" s="17">
        <f t="shared" si="34"/>
        <v>0.03</v>
      </c>
      <c r="J188" s="24">
        <f t="shared" si="35"/>
        <v>2.5000000000000001E-3</v>
      </c>
      <c r="K188" s="36">
        <f t="shared" si="36"/>
        <v>63</v>
      </c>
    </row>
    <row r="189" spans="1:11" x14ac:dyDescent="0.3">
      <c r="A189" s="35" t="str">
        <f t="shared" si="28"/>
        <v>第14年第11個月</v>
      </c>
      <c r="B189" s="22">
        <f t="shared" si="30"/>
        <v>179</v>
      </c>
      <c r="C189" s="15">
        <f t="shared" si="37"/>
        <v>1259060.0853285738</v>
      </c>
      <c r="D189" s="23">
        <f t="shared" si="29"/>
        <v>21947.209752116651</v>
      </c>
      <c r="E189" s="23">
        <f t="shared" si="31"/>
        <v>3147.6502133214344</v>
      </c>
      <c r="F189" s="23">
        <f t="shared" si="32"/>
        <v>18799.559538795216</v>
      </c>
      <c r="G189" s="16"/>
      <c r="H189" s="23">
        <f t="shared" si="33"/>
        <v>1240260.5257897787</v>
      </c>
      <c r="I189" s="17">
        <f t="shared" si="34"/>
        <v>0.03</v>
      </c>
      <c r="J189" s="24">
        <f t="shared" si="35"/>
        <v>2.5000000000000001E-3</v>
      </c>
      <c r="K189" s="36">
        <f t="shared" si="36"/>
        <v>62</v>
      </c>
    </row>
    <row r="190" spans="1:11" x14ac:dyDescent="0.3">
      <c r="A190" s="35" t="str">
        <f t="shared" si="28"/>
        <v>第15年第0個月</v>
      </c>
      <c r="B190" s="22">
        <f t="shared" si="30"/>
        <v>180</v>
      </c>
      <c r="C190" s="15">
        <f t="shared" si="37"/>
        <v>1240260.5257897787</v>
      </c>
      <c r="D190" s="23">
        <f t="shared" si="29"/>
        <v>21947.209752116654</v>
      </c>
      <c r="E190" s="23">
        <f t="shared" si="31"/>
        <v>3100.6513144744467</v>
      </c>
      <c r="F190" s="23">
        <f t="shared" si="32"/>
        <v>18846.558437642208</v>
      </c>
      <c r="G190" s="16"/>
      <c r="H190" s="23">
        <f t="shared" si="33"/>
        <v>1221413.9673521365</v>
      </c>
      <c r="I190" s="17">
        <f t="shared" si="34"/>
        <v>0.03</v>
      </c>
      <c r="J190" s="24">
        <f t="shared" si="35"/>
        <v>2.5000000000000001E-3</v>
      </c>
      <c r="K190" s="36">
        <f t="shared" si="36"/>
        <v>61</v>
      </c>
    </row>
    <row r="191" spans="1:11" x14ac:dyDescent="0.3">
      <c r="A191" s="35" t="str">
        <f t="shared" si="28"/>
        <v>第15年第1個月</v>
      </c>
      <c r="B191" s="22">
        <f t="shared" si="30"/>
        <v>181</v>
      </c>
      <c r="C191" s="15">
        <f t="shared" si="37"/>
        <v>1221413.9673521365</v>
      </c>
      <c r="D191" s="23">
        <f t="shared" si="29"/>
        <v>21947.209752116654</v>
      </c>
      <c r="E191" s="23">
        <f t="shared" si="31"/>
        <v>3053.5349183803414</v>
      </c>
      <c r="F191" s="23">
        <f t="shared" si="32"/>
        <v>18893.674833736313</v>
      </c>
      <c r="G191" s="16"/>
      <c r="H191" s="23">
        <f t="shared" si="33"/>
        <v>1202520.2925184001</v>
      </c>
      <c r="I191" s="17">
        <f t="shared" si="34"/>
        <v>0.03</v>
      </c>
      <c r="J191" s="24">
        <f t="shared" si="35"/>
        <v>2.5000000000000001E-3</v>
      </c>
      <c r="K191" s="36">
        <f t="shared" si="36"/>
        <v>60</v>
      </c>
    </row>
    <row r="192" spans="1:11" x14ac:dyDescent="0.3">
      <c r="A192" s="35" t="str">
        <f t="shared" si="28"/>
        <v>第15年第2個月</v>
      </c>
      <c r="B192" s="22">
        <f t="shared" si="30"/>
        <v>182</v>
      </c>
      <c r="C192" s="15">
        <f t="shared" si="37"/>
        <v>1202520.2925184001</v>
      </c>
      <c r="D192" s="23">
        <f t="shared" si="29"/>
        <v>21947.209752116651</v>
      </c>
      <c r="E192" s="23">
        <f t="shared" si="31"/>
        <v>3006.3007312960003</v>
      </c>
      <c r="F192" s="23">
        <f t="shared" si="32"/>
        <v>18940.909020820651</v>
      </c>
      <c r="G192" s="16"/>
      <c r="H192" s="23">
        <f t="shared" si="33"/>
        <v>1183579.3834975795</v>
      </c>
      <c r="I192" s="17">
        <f t="shared" si="34"/>
        <v>0.03</v>
      </c>
      <c r="J192" s="24">
        <f t="shared" si="35"/>
        <v>2.5000000000000001E-3</v>
      </c>
      <c r="K192" s="36">
        <f t="shared" si="36"/>
        <v>59</v>
      </c>
    </row>
    <row r="193" spans="1:11" x14ac:dyDescent="0.3">
      <c r="A193" s="35" t="str">
        <f t="shared" si="28"/>
        <v>第15年第3個月</v>
      </c>
      <c r="B193" s="22">
        <f t="shared" si="30"/>
        <v>183</v>
      </c>
      <c r="C193" s="15">
        <f t="shared" si="37"/>
        <v>1183579.3834975795</v>
      </c>
      <c r="D193" s="23">
        <f t="shared" si="29"/>
        <v>21947.209752116651</v>
      </c>
      <c r="E193" s="23">
        <f t="shared" si="31"/>
        <v>2958.9484587439488</v>
      </c>
      <c r="F193" s="23">
        <f t="shared" si="32"/>
        <v>18988.261293372703</v>
      </c>
      <c r="G193" s="16"/>
      <c r="H193" s="23">
        <f t="shared" si="33"/>
        <v>1164591.1222042069</v>
      </c>
      <c r="I193" s="17">
        <f t="shared" si="34"/>
        <v>0.03</v>
      </c>
      <c r="J193" s="24">
        <f t="shared" si="35"/>
        <v>2.5000000000000001E-3</v>
      </c>
      <c r="K193" s="36">
        <f t="shared" si="36"/>
        <v>58</v>
      </c>
    </row>
    <row r="194" spans="1:11" x14ac:dyDescent="0.3">
      <c r="A194" s="35" t="str">
        <f t="shared" si="28"/>
        <v>第15年第4個月</v>
      </c>
      <c r="B194" s="22">
        <f t="shared" si="30"/>
        <v>184</v>
      </c>
      <c r="C194" s="15">
        <f t="shared" si="37"/>
        <v>1164591.1222042069</v>
      </c>
      <c r="D194" s="23">
        <f t="shared" si="29"/>
        <v>21947.209752116654</v>
      </c>
      <c r="E194" s="23">
        <f t="shared" si="31"/>
        <v>2911.4778055105171</v>
      </c>
      <c r="F194" s="23">
        <f t="shared" si="32"/>
        <v>19035.731946606138</v>
      </c>
      <c r="G194" s="16"/>
      <c r="H194" s="23">
        <f t="shared" si="33"/>
        <v>1145555.3902576007</v>
      </c>
      <c r="I194" s="17">
        <f t="shared" si="34"/>
        <v>0.03</v>
      </c>
      <c r="J194" s="24">
        <f t="shared" si="35"/>
        <v>2.5000000000000001E-3</v>
      </c>
      <c r="K194" s="36">
        <f t="shared" si="36"/>
        <v>57</v>
      </c>
    </row>
    <row r="195" spans="1:11" x14ac:dyDescent="0.3">
      <c r="A195" s="35" t="str">
        <f t="shared" si="28"/>
        <v>第15年第5個月</v>
      </c>
      <c r="B195" s="22">
        <f t="shared" si="30"/>
        <v>185</v>
      </c>
      <c r="C195" s="15">
        <f t="shared" si="37"/>
        <v>1145555.3902576007</v>
      </c>
      <c r="D195" s="23">
        <f t="shared" si="29"/>
        <v>21947.209752116654</v>
      </c>
      <c r="E195" s="23">
        <f t="shared" si="31"/>
        <v>2863.8884756440016</v>
      </c>
      <c r="F195" s="23">
        <f t="shared" si="32"/>
        <v>19083.321276472652</v>
      </c>
      <c r="G195" s="16"/>
      <c r="H195" s="23">
        <f t="shared" si="33"/>
        <v>1126472.068981128</v>
      </c>
      <c r="I195" s="17">
        <f t="shared" si="34"/>
        <v>0.03</v>
      </c>
      <c r="J195" s="24">
        <f t="shared" si="35"/>
        <v>2.5000000000000001E-3</v>
      </c>
      <c r="K195" s="36">
        <f t="shared" si="36"/>
        <v>56</v>
      </c>
    </row>
    <row r="196" spans="1:11" x14ac:dyDescent="0.3">
      <c r="A196" s="35" t="str">
        <f t="shared" si="28"/>
        <v>第15年第6個月</v>
      </c>
      <c r="B196" s="22">
        <f t="shared" si="30"/>
        <v>186</v>
      </c>
      <c r="C196" s="15">
        <f t="shared" si="37"/>
        <v>1126472.068981128</v>
      </c>
      <c r="D196" s="23">
        <f t="shared" si="29"/>
        <v>21947.209752116654</v>
      </c>
      <c r="E196" s="23">
        <f t="shared" si="31"/>
        <v>2816.18017245282</v>
      </c>
      <c r="F196" s="23">
        <f t="shared" si="32"/>
        <v>19131.029579663835</v>
      </c>
      <c r="G196" s="16"/>
      <c r="H196" s="23">
        <f t="shared" si="33"/>
        <v>1107341.0394014642</v>
      </c>
      <c r="I196" s="17">
        <f t="shared" si="34"/>
        <v>0.03</v>
      </c>
      <c r="J196" s="24">
        <f t="shared" si="35"/>
        <v>2.5000000000000001E-3</v>
      </c>
      <c r="K196" s="36">
        <f t="shared" si="36"/>
        <v>55</v>
      </c>
    </row>
    <row r="197" spans="1:11" x14ac:dyDescent="0.3">
      <c r="A197" s="35" t="str">
        <f t="shared" si="28"/>
        <v>第15年第7個月</v>
      </c>
      <c r="B197" s="22">
        <f t="shared" si="30"/>
        <v>187</v>
      </c>
      <c r="C197" s="15">
        <f t="shared" si="37"/>
        <v>1107341.0394014642</v>
      </c>
      <c r="D197" s="23">
        <f t="shared" si="29"/>
        <v>21947.209752116651</v>
      </c>
      <c r="E197" s="23">
        <f t="shared" si="31"/>
        <v>2768.3525985036604</v>
      </c>
      <c r="F197" s="23">
        <f t="shared" si="32"/>
        <v>19178.857153612989</v>
      </c>
      <c r="G197" s="16"/>
      <c r="H197" s="23">
        <f t="shared" si="33"/>
        <v>1088162.1822478513</v>
      </c>
      <c r="I197" s="17">
        <f t="shared" si="34"/>
        <v>0.03</v>
      </c>
      <c r="J197" s="24">
        <f t="shared" si="35"/>
        <v>2.5000000000000001E-3</v>
      </c>
      <c r="K197" s="36">
        <f t="shared" si="36"/>
        <v>54</v>
      </c>
    </row>
    <row r="198" spans="1:11" x14ac:dyDescent="0.3">
      <c r="A198" s="35" t="str">
        <f t="shared" si="28"/>
        <v>第15年第8個月</v>
      </c>
      <c r="B198" s="22">
        <f t="shared" si="30"/>
        <v>188</v>
      </c>
      <c r="C198" s="15">
        <f t="shared" si="37"/>
        <v>1088162.1822478513</v>
      </c>
      <c r="D198" s="23">
        <f t="shared" si="29"/>
        <v>21947.209752116654</v>
      </c>
      <c r="E198" s="23">
        <f t="shared" si="31"/>
        <v>2720.4054556196284</v>
      </c>
      <c r="F198" s="23">
        <f t="shared" si="32"/>
        <v>19226.804296497026</v>
      </c>
      <c r="G198" s="16"/>
      <c r="H198" s="23">
        <f t="shared" si="33"/>
        <v>1068935.3779513543</v>
      </c>
      <c r="I198" s="17">
        <f t="shared" si="34"/>
        <v>0.03</v>
      </c>
      <c r="J198" s="24">
        <f t="shared" si="35"/>
        <v>2.5000000000000001E-3</v>
      </c>
      <c r="K198" s="36">
        <f t="shared" si="36"/>
        <v>53</v>
      </c>
    </row>
    <row r="199" spans="1:11" x14ac:dyDescent="0.3">
      <c r="A199" s="35" t="str">
        <f t="shared" si="28"/>
        <v>第15年第9個月</v>
      </c>
      <c r="B199" s="22">
        <f t="shared" si="30"/>
        <v>189</v>
      </c>
      <c r="C199" s="15">
        <f t="shared" si="37"/>
        <v>1068935.3779513543</v>
      </c>
      <c r="D199" s="23">
        <f t="shared" si="29"/>
        <v>21947.209752116654</v>
      </c>
      <c r="E199" s="23">
        <f t="shared" si="31"/>
        <v>2672.3384448783859</v>
      </c>
      <c r="F199" s="23">
        <f t="shared" si="32"/>
        <v>19274.871307238267</v>
      </c>
      <c r="G199" s="16"/>
      <c r="H199" s="23">
        <f t="shared" si="33"/>
        <v>1049660.506644116</v>
      </c>
      <c r="I199" s="17">
        <f t="shared" si="34"/>
        <v>0.03</v>
      </c>
      <c r="J199" s="24">
        <f t="shared" si="35"/>
        <v>2.5000000000000001E-3</v>
      </c>
      <c r="K199" s="36">
        <f t="shared" si="36"/>
        <v>52</v>
      </c>
    </row>
    <row r="200" spans="1:11" x14ac:dyDescent="0.3">
      <c r="A200" s="35" t="str">
        <f t="shared" si="28"/>
        <v>第15年第10個月</v>
      </c>
      <c r="B200" s="22">
        <f t="shared" si="30"/>
        <v>190</v>
      </c>
      <c r="C200" s="15">
        <f t="shared" si="37"/>
        <v>1049660.506644116</v>
      </c>
      <c r="D200" s="23">
        <f t="shared" si="29"/>
        <v>21947.209752116654</v>
      </c>
      <c r="E200" s="23">
        <f t="shared" si="31"/>
        <v>2624.1512666102899</v>
      </c>
      <c r="F200" s="23">
        <f t="shared" si="32"/>
        <v>19323.058485506364</v>
      </c>
      <c r="G200" s="16"/>
      <c r="H200" s="23">
        <f t="shared" si="33"/>
        <v>1030337.4481586097</v>
      </c>
      <c r="I200" s="17">
        <f t="shared" si="34"/>
        <v>0.03</v>
      </c>
      <c r="J200" s="24">
        <f t="shared" si="35"/>
        <v>2.5000000000000001E-3</v>
      </c>
      <c r="K200" s="36">
        <f t="shared" si="36"/>
        <v>51</v>
      </c>
    </row>
    <row r="201" spans="1:11" x14ac:dyDescent="0.3">
      <c r="A201" s="35" t="str">
        <f t="shared" si="28"/>
        <v>第15年第11個月</v>
      </c>
      <c r="B201" s="22">
        <f t="shared" si="30"/>
        <v>191</v>
      </c>
      <c r="C201" s="15">
        <f t="shared" si="37"/>
        <v>1030337.4481586097</v>
      </c>
      <c r="D201" s="23">
        <f t="shared" si="29"/>
        <v>21947.209752116662</v>
      </c>
      <c r="E201" s="23">
        <f t="shared" si="31"/>
        <v>2575.8436203965243</v>
      </c>
      <c r="F201" s="23">
        <f t="shared" si="32"/>
        <v>19371.366131720137</v>
      </c>
      <c r="G201" s="16"/>
      <c r="H201" s="23">
        <f t="shared" si="33"/>
        <v>1010966.0820268895</v>
      </c>
      <c r="I201" s="17">
        <f t="shared" si="34"/>
        <v>0.03</v>
      </c>
      <c r="J201" s="24">
        <f t="shared" si="35"/>
        <v>2.5000000000000001E-3</v>
      </c>
      <c r="K201" s="36">
        <f t="shared" si="36"/>
        <v>50</v>
      </c>
    </row>
    <row r="202" spans="1:11" x14ac:dyDescent="0.3">
      <c r="A202" s="35" t="str">
        <f t="shared" si="28"/>
        <v>第16年第0個月</v>
      </c>
      <c r="B202" s="22">
        <f t="shared" si="30"/>
        <v>192</v>
      </c>
      <c r="C202" s="15">
        <f t="shared" si="37"/>
        <v>1010966.0820268895</v>
      </c>
      <c r="D202" s="23">
        <f t="shared" si="29"/>
        <v>21947.209752116654</v>
      </c>
      <c r="E202" s="23">
        <f t="shared" si="31"/>
        <v>2527.4152050672237</v>
      </c>
      <c r="F202" s="23">
        <f t="shared" si="32"/>
        <v>19419.794547049431</v>
      </c>
      <c r="G202" s="16"/>
      <c r="H202" s="23">
        <f t="shared" si="33"/>
        <v>991546.2874798401</v>
      </c>
      <c r="I202" s="17">
        <f t="shared" si="34"/>
        <v>0.03</v>
      </c>
      <c r="J202" s="24">
        <f t="shared" si="35"/>
        <v>2.5000000000000001E-3</v>
      </c>
      <c r="K202" s="36">
        <f t="shared" si="36"/>
        <v>49</v>
      </c>
    </row>
    <row r="203" spans="1:11" x14ac:dyDescent="0.3">
      <c r="A203" s="35" t="str">
        <f t="shared" si="28"/>
        <v>第16年第1個月</v>
      </c>
      <c r="B203" s="22">
        <f t="shared" si="30"/>
        <v>193</v>
      </c>
      <c r="C203" s="15">
        <f t="shared" si="37"/>
        <v>991546.2874798401</v>
      </c>
      <c r="D203" s="23">
        <f t="shared" si="29"/>
        <v>21947.209752116654</v>
      </c>
      <c r="E203" s="23">
        <f t="shared" si="31"/>
        <v>2478.8657186996002</v>
      </c>
      <c r="F203" s="23">
        <f t="shared" si="32"/>
        <v>19468.344033417055</v>
      </c>
      <c r="G203" s="16"/>
      <c r="H203" s="23">
        <f t="shared" si="33"/>
        <v>972077.94344642304</v>
      </c>
      <c r="I203" s="17">
        <f t="shared" si="34"/>
        <v>0.03</v>
      </c>
      <c r="J203" s="24">
        <f t="shared" si="35"/>
        <v>2.5000000000000001E-3</v>
      </c>
      <c r="K203" s="36">
        <f t="shared" si="36"/>
        <v>48</v>
      </c>
    </row>
    <row r="204" spans="1:11" x14ac:dyDescent="0.3">
      <c r="A204" s="35" t="str">
        <f t="shared" ref="A204:A250" si="38">IF(ISERROR(D204-1),"","第"&amp;QUOTIENT(B204,12)&amp;"年第"&amp;MOD(B204,12)&amp;"個月")</f>
        <v>第16年第2個月</v>
      </c>
      <c r="B204" s="22">
        <f t="shared" si="30"/>
        <v>194</v>
      </c>
      <c r="C204" s="15">
        <f t="shared" si="37"/>
        <v>972077.94344642304</v>
      </c>
      <c r="D204" s="23">
        <f t="shared" ref="D204:D267" si="39">IF(ISERROR(PMT(J204,K204,-C204,0)),"",PMT(J204,K204,-C204,0))</f>
        <v>21947.209752116654</v>
      </c>
      <c r="E204" s="23">
        <f t="shared" si="31"/>
        <v>2430.1948586160574</v>
      </c>
      <c r="F204" s="23">
        <f t="shared" si="32"/>
        <v>19517.014893500596</v>
      </c>
      <c r="G204" s="16"/>
      <c r="H204" s="23">
        <f t="shared" si="33"/>
        <v>952560.92855292244</v>
      </c>
      <c r="I204" s="17">
        <f t="shared" si="34"/>
        <v>0.03</v>
      </c>
      <c r="J204" s="24">
        <f t="shared" si="35"/>
        <v>2.5000000000000001E-3</v>
      </c>
      <c r="K204" s="36">
        <f t="shared" si="36"/>
        <v>47</v>
      </c>
    </row>
    <row r="205" spans="1:11" x14ac:dyDescent="0.3">
      <c r="A205" s="35" t="str">
        <f t="shared" si="38"/>
        <v>第16年第3個月</v>
      </c>
      <c r="B205" s="22">
        <f t="shared" ref="B205:B268" si="40">IF(ISERROR(D205-1),"",B204+1)</f>
        <v>195</v>
      </c>
      <c r="C205" s="15">
        <f t="shared" si="37"/>
        <v>952560.92855292244</v>
      </c>
      <c r="D205" s="23">
        <f t="shared" si="39"/>
        <v>21947.209752116654</v>
      </c>
      <c r="E205" s="23">
        <f t="shared" ref="E205:E268" si="41">IF(ISERROR(C205*J205),"",C205*J205)</f>
        <v>2381.4023213823061</v>
      </c>
      <c r="F205" s="23">
        <f t="shared" ref="F205:F268" si="42">IF(ISERROR(D205-E205),"",D205-E205)</f>
        <v>19565.807430734349</v>
      </c>
      <c r="G205" s="16"/>
      <c r="H205" s="23">
        <f t="shared" ref="H205:H268" si="43">IF(ISERROR(C205-F205-G205),"",C205-F205-G205)</f>
        <v>932995.12112218805</v>
      </c>
      <c r="I205" s="17">
        <f t="shared" ref="I205:I268" si="44">IF(K205&lt;=0,"",I204)</f>
        <v>0.03</v>
      </c>
      <c r="J205" s="24">
        <f t="shared" ref="J205:J268" si="45">IF(ISERROR(I205/12),"",I205/12)</f>
        <v>2.5000000000000001E-3</v>
      </c>
      <c r="K205" s="36">
        <f t="shared" ref="K205:K268" si="46">IF(ISERROR(0/K204-2),"",K204-1)</f>
        <v>46</v>
      </c>
    </row>
    <row r="206" spans="1:11" x14ac:dyDescent="0.3">
      <c r="A206" s="35" t="str">
        <f t="shared" si="38"/>
        <v>第16年第4個月</v>
      </c>
      <c r="B206" s="22">
        <f t="shared" si="40"/>
        <v>196</v>
      </c>
      <c r="C206" s="15">
        <f t="shared" ref="C206:C269" si="47">IF(ISERROR(H205),"",H205)</f>
        <v>932995.12112218805</v>
      </c>
      <c r="D206" s="23">
        <f t="shared" si="39"/>
        <v>21947.209752116654</v>
      </c>
      <c r="E206" s="23">
        <f t="shared" si="41"/>
        <v>2332.48780280547</v>
      </c>
      <c r="F206" s="23">
        <f t="shared" si="42"/>
        <v>19614.721949311184</v>
      </c>
      <c r="G206" s="16"/>
      <c r="H206" s="23">
        <f t="shared" si="43"/>
        <v>913380.39917287685</v>
      </c>
      <c r="I206" s="17">
        <f t="shared" si="44"/>
        <v>0.03</v>
      </c>
      <c r="J206" s="24">
        <f t="shared" si="45"/>
        <v>2.5000000000000001E-3</v>
      </c>
      <c r="K206" s="36">
        <f t="shared" si="46"/>
        <v>45</v>
      </c>
    </row>
    <row r="207" spans="1:11" x14ac:dyDescent="0.3">
      <c r="A207" s="35" t="str">
        <f t="shared" si="38"/>
        <v>第16年第5個月</v>
      </c>
      <c r="B207" s="22">
        <f t="shared" si="40"/>
        <v>197</v>
      </c>
      <c r="C207" s="15">
        <f t="shared" si="47"/>
        <v>913380.39917287685</v>
      </c>
      <c r="D207" s="23">
        <f t="shared" si="39"/>
        <v>21947.209752116654</v>
      </c>
      <c r="E207" s="23">
        <f t="shared" si="41"/>
        <v>2283.450997932192</v>
      </c>
      <c r="F207" s="23">
        <f t="shared" si="42"/>
        <v>19663.758754184462</v>
      </c>
      <c r="G207" s="16"/>
      <c r="H207" s="23">
        <f t="shared" si="43"/>
        <v>893716.64041869238</v>
      </c>
      <c r="I207" s="17">
        <f t="shared" si="44"/>
        <v>0.03</v>
      </c>
      <c r="J207" s="24">
        <f t="shared" si="45"/>
        <v>2.5000000000000001E-3</v>
      </c>
      <c r="K207" s="36">
        <f t="shared" si="46"/>
        <v>44</v>
      </c>
    </row>
    <row r="208" spans="1:11" x14ac:dyDescent="0.3">
      <c r="A208" s="35" t="str">
        <f t="shared" si="38"/>
        <v>第16年第6個月</v>
      </c>
      <c r="B208" s="22">
        <f t="shared" si="40"/>
        <v>198</v>
      </c>
      <c r="C208" s="15">
        <f t="shared" si="47"/>
        <v>893716.64041869238</v>
      </c>
      <c r="D208" s="23">
        <f t="shared" si="39"/>
        <v>21947.209752116654</v>
      </c>
      <c r="E208" s="23">
        <f t="shared" si="41"/>
        <v>2234.2916010467311</v>
      </c>
      <c r="F208" s="23">
        <f t="shared" si="42"/>
        <v>19712.918151069924</v>
      </c>
      <c r="G208" s="16"/>
      <c r="H208" s="23">
        <f t="shared" si="43"/>
        <v>874003.72226762248</v>
      </c>
      <c r="I208" s="17">
        <f t="shared" si="44"/>
        <v>0.03</v>
      </c>
      <c r="J208" s="24">
        <f t="shared" si="45"/>
        <v>2.5000000000000001E-3</v>
      </c>
      <c r="K208" s="36">
        <f t="shared" si="46"/>
        <v>43</v>
      </c>
    </row>
    <row r="209" spans="1:11" x14ac:dyDescent="0.3">
      <c r="A209" s="35" t="str">
        <f t="shared" si="38"/>
        <v>第16年第7個月</v>
      </c>
      <c r="B209" s="22">
        <f t="shared" si="40"/>
        <v>199</v>
      </c>
      <c r="C209" s="15">
        <f t="shared" si="47"/>
        <v>874003.72226762248</v>
      </c>
      <c r="D209" s="23">
        <f t="shared" si="39"/>
        <v>21947.209752116662</v>
      </c>
      <c r="E209" s="23">
        <f t="shared" si="41"/>
        <v>2185.0093056690562</v>
      </c>
      <c r="F209" s="23">
        <f t="shared" si="42"/>
        <v>19762.200446447605</v>
      </c>
      <c r="G209" s="16"/>
      <c r="H209" s="23">
        <f t="shared" si="43"/>
        <v>854241.52182117489</v>
      </c>
      <c r="I209" s="17">
        <f t="shared" si="44"/>
        <v>0.03</v>
      </c>
      <c r="J209" s="24">
        <f t="shared" si="45"/>
        <v>2.5000000000000001E-3</v>
      </c>
      <c r="K209" s="36">
        <f t="shared" si="46"/>
        <v>42</v>
      </c>
    </row>
    <row r="210" spans="1:11" x14ac:dyDescent="0.3">
      <c r="A210" s="35" t="str">
        <f t="shared" si="38"/>
        <v>第16年第8個月</v>
      </c>
      <c r="B210" s="22">
        <f t="shared" si="40"/>
        <v>200</v>
      </c>
      <c r="C210" s="15">
        <f t="shared" si="47"/>
        <v>854241.52182117489</v>
      </c>
      <c r="D210" s="23">
        <f t="shared" si="39"/>
        <v>21947.209752116654</v>
      </c>
      <c r="E210" s="23">
        <f t="shared" si="41"/>
        <v>2135.6038045529372</v>
      </c>
      <c r="F210" s="23">
        <f t="shared" si="42"/>
        <v>19811.605947563716</v>
      </c>
      <c r="G210" s="16"/>
      <c r="H210" s="23">
        <f t="shared" si="43"/>
        <v>834429.91587361111</v>
      </c>
      <c r="I210" s="17">
        <f t="shared" si="44"/>
        <v>0.03</v>
      </c>
      <c r="J210" s="24">
        <f t="shared" si="45"/>
        <v>2.5000000000000001E-3</v>
      </c>
      <c r="K210" s="36">
        <f t="shared" si="46"/>
        <v>41</v>
      </c>
    </row>
    <row r="211" spans="1:11" x14ac:dyDescent="0.3">
      <c r="A211" s="35" t="str">
        <f t="shared" si="38"/>
        <v>第16年第9個月</v>
      </c>
      <c r="B211" s="22">
        <f t="shared" si="40"/>
        <v>201</v>
      </c>
      <c r="C211" s="15">
        <f t="shared" si="47"/>
        <v>834429.91587361111</v>
      </c>
      <c r="D211" s="23">
        <f t="shared" si="39"/>
        <v>21947.209752116654</v>
      </c>
      <c r="E211" s="23">
        <f t="shared" si="41"/>
        <v>2086.074789684028</v>
      </c>
      <c r="F211" s="23">
        <f t="shared" si="42"/>
        <v>19861.134962432625</v>
      </c>
      <c r="G211" s="16"/>
      <c r="H211" s="23">
        <f t="shared" si="43"/>
        <v>814568.78091117844</v>
      </c>
      <c r="I211" s="17">
        <f t="shared" si="44"/>
        <v>0.03</v>
      </c>
      <c r="J211" s="24">
        <f t="shared" si="45"/>
        <v>2.5000000000000001E-3</v>
      </c>
      <c r="K211" s="36">
        <f t="shared" si="46"/>
        <v>40</v>
      </c>
    </row>
    <row r="212" spans="1:11" x14ac:dyDescent="0.3">
      <c r="A212" s="35" t="str">
        <f t="shared" si="38"/>
        <v>第16年第10個月</v>
      </c>
      <c r="B212" s="22">
        <f t="shared" si="40"/>
        <v>202</v>
      </c>
      <c r="C212" s="15">
        <f t="shared" si="47"/>
        <v>814568.78091117844</v>
      </c>
      <c r="D212" s="23">
        <f t="shared" si="39"/>
        <v>21947.209752116654</v>
      </c>
      <c r="E212" s="23">
        <f t="shared" si="41"/>
        <v>2036.421952277946</v>
      </c>
      <c r="F212" s="23">
        <f t="shared" si="42"/>
        <v>19910.787799838708</v>
      </c>
      <c r="G212" s="16"/>
      <c r="H212" s="23">
        <f t="shared" si="43"/>
        <v>794657.99311133975</v>
      </c>
      <c r="I212" s="17">
        <f t="shared" si="44"/>
        <v>0.03</v>
      </c>
      <c r="J212" s="24">
        <f t="shared" si="45"/>
        <v>2.5000000000000001E-3</v>
      </c>
      <c r="K212" s="36">
        <f t="shared" si="46"/>
        <v>39</v>
      </c>
    </row>
    <row r="213" spans="1:11" x14ac:dyDescent="0.3">
      <c r="A213" s="35" t="str">
        <f t="shared" si="38"/>
        <v>第16年第11個月</v>
      </c>
      <c r="B213" s="22">
        <f t="shared" si="40"/>
        <v>203</v>
      </c>
      <c r="C213" s="15">
        <f t="shared" si="47"/>
        <v>794657.99311133975</v>
      </c>
      <c r="D213" s="23">
        <f t="shared" si="39"/>
        <v>21947.209752116651</v>
      </c>
      <c r="E213" s="23">
        <f t="shared" si="41"/>
        <v>1986.6449827783495</v>
      </c>
      <c r="F213" s="23">
        <f t="shared" si="42"/>
        <v>19960.5647693383</v>
      </c>
      <c r="G213" s="16"/>
      <c r="H213" s="23">
        <f t="shared" si="43"/>
        <v>774697.4283420014</v>
      </c>
      <c r="I213" s="17">
        <f t="shared" si="44"/>
        <v>0.03</v>
      </c>
      <c r="J213" s="24">
        <f t="shared" si="45"/>
        <v>2.5000000000000001E-3</v>
      </c>
      <c r="K213" s="36">
        <f t="shared" si="46"/>
        <v>38</v>
      </c>
    </row>
    <row r="214" spans="1:11" x14ac:dyDescent="0.3">
      <c r="A214" s="35" t="str">
        <f t="shared" si="38"/>
        <v>第17年第0個月</v>
      </c>
      <c r="B214" s="22">
        <f t="shared" si="40"/>
        <v>204</v>
      </c>
      <c r="C214" s="15">
        <f t="shared" si="47"/>
        <v>774697.4283420014</v>
      </c>
      <c r="D214" s="23">
        <f t="shared" si="39"/>
        <v>21947.209752116651</v>
      </c>
      <c r="E214" s="23">
        <f t="shared" si="41"/>
        <v>1936.7435708550036</v>
      </c>
      <c r="F214" s="23">
        <f t="shared" si="42"/>
        <v>20010.466181261647</v>
      </c>
      <c r="G214" s="16"/>
      <c r="H214" s="23">
        <f t="shared" si="43"/>
        <v>754686.9621607397</v>
      </c>
      <c r="I214" s="17">
        <f t="shared" si="44"/>
        <v>0.03</v>
      </c>
      <c r="J214" s="24">
        <f t="shared" si="45"/>
        <v>2.5000000000000001E-3</v>
      </c>
      <c r="K214" s="36">
        <f t="shared" si="46"/>
        <v>37</v>
      </c>
    </row>
    <row r="215" spans="1:11" x14ac:dyDescent="0.3">
      <c r="A215" s="35" t="str">
        <f t="shared" si="38"/>
        <v>第17年第1個月</v>
      </c>
      <c r="B215" s="22">
        <f t="shared" si="40"/>
        <v>205</v>
      </c>
      <c r="C215" s="15">
        <f t="shared" si="47"/>
        <v>754686.9621607397</v>
      </c>
      <c r="D215" s="23">
        <f t="shared" si="39"/>
        <v>21947.209752116654</v>
      </c>
      <c r="E215" s="23">
        <f t="shared" si="41"/>
        <v>1886.7174054018492</v>
      </c>
      <c r="F215" s="23">
        <f t="shared" si="42"/>
        <v>20060.492346714804</v>
      </c>
      <c r="G215" s="16"/>
      <c r="H215" s="23">
        <f t="shared" si="43"/>
        <v>734626.46981402487</v>
      </c>
      <c r="I215" s="17">
        <f t="shared" si="44"/>
        <v>0.03</v>
      </c>
      <c r="J215" s="24">
        <f t="shared" si="45"/>
        <v>2.5000000000000001E-3</v>
      </c>
      <c r="K215" s="36">
        <f t="shared" si="46"/>
        <v>36</v>
      </c>
    </row>
    <row r="216" spans="1:11" x14ac:dyDescent="0.3">
      <c r="A216" s="35" t="str">
        <f t="shared" si="38"/>
        <v>第17年第2個月</v>
      </c>
      <c r="B216" s="22">
        <f t="shared" si="40"/>
        <v>206</v>
      </c>
      <c r="C216" s="15">
        <f t="shared" si="47"/>
        <v>734626.46981402487</v>
      </c>
      <c r="D216" s="23">
        <f t="shared" si="39"/>
        <v>21947.209752116651</v>
      </c>
      <c r="E216" s="23">
        <f t="shared" si="41"/>
        <v>1836.5661745350621</v>
      </c>
      <c r="F216" s="23">
        <f t="shared" si="42"/>
        <v>20110.643577581588</v>
      </c>
      <c r="G216" s="16"/>
      <c r="H216" s="23">
        <f t="shared" si="43"/>
        <v>714515.82623644324</v>
      </c>
      <c r="I216" s="17">
        <f t="shared" si="44"/>
        <v>0.03</v>
      </c>
      <c r="J216" s="24">
        <f t="shared" si="45"/>
        <v>2.5000000000000001E-3</v>
      </c>
      <c r="K216" s="36">
        <f t="shared" si="46"/>
        <v>35</v>
      </c>
    </row>
    <row r="217" spans="1:11" x14ac:dyDescent="0.3">
      <c r="A217" s="35" t="str">
        <f t="shared" si="38"/>
        <v>第17年第3個月</v>
      </c>
      <c r="B217" s="22">
        <f t="shared" si="40"/>
        <v>207</v>
      </c>
      <c r="C217" s="15">
        <f t="shared" si="47"/>
        <v>714515.82623644324</v>
      </c>
      <c r="D217" s="23">
        <f t="shared" si="39"/>
        <v>21947.209752116647</v>
      </c>
      <c r="E217" s="23">
        <f t="shared" si="41"/>
        <v>1786.2895655911082</v>
      </c>
      <c r="F217" s="23">
        <f t="shared" si="42"/>
        <v>20160.920186525538</v>
      </c>
      <c r="G217" s="16"/>
      <c r="H217" s="23">
        <f t="shared" si="43"/>
        <v>694354.90604991768</v>
      </c>
      <c r="I217" s="17">
        <f t="shared" si="44"/>
        <v>0.03</v>
      </c>
      <c r="J217" s="24">
        <f t="shared" si="45"/>
        <v>2.5000000000000001E-3</v>
      </c>
      <c r="K217" s="36">
        <f t="shared" si="46"/>
        <v>34</v>
      </c>
    </row>
    <row r="218" spans="1:11" x14ac:dyDescent="0.3">
      <c r="A218" s="35" t="str">
        <f t="shared" si="38"/>
        <v>第17年第4個月</v>
      </c>
      <c r="B218" s="22">
        <f t="shared" si="40"/>
        <v>208</v>
      </c>
      <c r="C218" s="15">
        <f t="shared" si="47"/>
        <v>694354.90604991768</v>
      </c>
      <c r="D218" s="23">
        <f t="shared" si="39"/>
        <v>21947.209752116651</v>
      </c>
      <c r="E218" s="23">
        <f t="shared" si="41"/>
        <v>1735.8872651247943</v>
      </c>
      <c r="F218" s="23">
        <f t="shared" si="42"/>
        <v>20211.322486991856</v>
      </c>
      <c r="G218" s="16"/>
      <c r="H218" s="23">
        <f t="shared" si="43"/>
        <v>674143.58356292581</v>
      </c>
      <c r="I218" s="17">
        <f t="shared" si="44"/>
        <v>0.03</v>
      </c>
      <c r="J218" s="24">
        <f t="shared" si="45"/>
        <v>2.5000000000000001E-3</v>
      </c>
      <c r="K218" s="36">
        <f t="shared" si="46"/>
        <v>33</v>
      </c>
    </row>
    <row r="219" spans="1:11" x14ac:dyDescent="0.3">
      <c r="A219" s="35" t="str">
        <f t="shared" si="38"/>
        <v>第17年第5個月</v>
      </c>
      <c r="B219" s="22">
        <f t="shared" si="40"/>
        <v>209</v>
      </c>
      <c r="C219" s="15">
        <f t="shared" si="47"/>
        <v>674143.58356292581</v>
      </c>
      <c r="D219" s="23">
        <f t="shared" si="39"/>
        <v>21947.209752116651</v>
      </c>
      <c r="E219" s="23">
        <f t="shared" si="41"/>
        <v>1685.3589589073144</v>
      </c>
      <c r="F219" s="23">
        <f t="shared" si="42"/>
        <v>20261.850793209334</v>
      </c>
      <c r="G219" s="16"/>
      <c r="H219" s="23">
        <f t="shared" si="43"/>
        <v>653881.73276971653</v>
      </c>
      <c r="I219" s="17">
        <f t="shared" si="44"/>
        <v>0.03</v>
      </c>
      <c r="J219" s="24">
        <f t="shared" si="45"/>
        <v>2.5000000000000001E-3</v>
      </c>
      <c r="K219" s="36">
        <f t="shared" si="46"/>
        <v>32</v>
      </c>
    </row>
    <row r="220" spans="1:11" x14ac:dyDescent="0.3">
      <c r="A220" s="35" t="str">
        <f t="shared" si="38"/>
        <v>第17年第6個月</v>
      </c>
      <c r="B220" s="22">
        <f t="shared" si="40"/>
        <v>210</v>
      </c>
      <c r="C220" s="15">
        <f t="shared" si="47"/>
        <v>653881.73276971653</v>
      </c>
      <c r="D220" s="23">
        <f t="shared" si="39"/>
        <v>21947.209752116651</v>
      </c>
      <c r="E220" s="23">
        <f t="shared" si="41"/>
        <v>1634.7043319242914</v>
      </c>
      <c r="F220" s="23">
        <f t="shared" si="42"/>
        <v>20312.505420192359</v>
      </c>
      <c r="G220" s="16"/>
      <c r="H220" s="23">
        <f t="shared" si="43"/>
        <v>633569.22734952415</v>
      </c>
      <c r="I220" s="17">
        <f t="shared" si="44"/>
        <v>0.03</v>
      </c>
      <c r="J220" s="24">
        <f t="shared" si="45"/>
        <v>2.5000000000000001E-3</v>
      </c>
      <c r="K220" s="36">
        <f t="shared" si="46"/>
        <v>31</v>
      </c>
    </row>
    <row r="221" spans="1:11" x14ac:dyDescent="0.3">
      <c r="A221" s="35" t="str">
        <f t="shared" si="38"/>
        <v>第17年第7個月</v>
      </c>
      <c r="B221" s="22">
        <f t="shared" si="40"/>
        <v>211</v>
      </c>
      <c r="C221" s="15">
        <f t="shared" si="47"/>
        <v>633569.22734952415</v>
      </c>
      <c r="D221" s="23">
        <f t="shared" si="39"/>
        <v>21947.209752116651</v>
      </c>
      <c r="E221" s="23">
        <f t="shared" si="41"/>
        <v>1583.9230683738103</v>
      </c>
      <c r="F221" s="23">
        <f t="shared" si="42"/>
        <v>20363.286683742841</v>
      </c>
      <c r="G221" s="16"/>
      <c r="H221" s="23">
        <f t="shared" si="43"/>
        <v>613205.94066578127</v>
      </c>
      <c r="I221" s="17">
        <f t="shared" si="44"/>
        <v>0.03</v>
      </c>
      <c r="J221" s="24">
        <f t="shared" si="45"/>
        <v>2.5000000000000001E-3</v>
      </c>
      <c r="K221" s="36">
        <f t="shared" si="46"/>
        <v>30</v>
      </c>
    </row>
    <row r="222" spans="1:11" x14ac:dyDescent="0.3">
      <c r="A222" s="35" t="str">
        <f t="shared" si="38"/>
        <v>第17年第8個月</v>
      </c>
      <c r="B222" s="22">
        <f t="shared" si="40"/>
        <v>212</v>
      </c>
      <c r="C222" s="15">
        <f t="shared" si="47"/>
        <v>613205.94066578127</v>
      </c>
      <c r="D222" s="23">
        <f t="shared" si="39"/>
        <v>21947.209752116651</v>
      </c>
      <c r="E222" s="23">
        <f t="shared" si="41"/>
        <v>1533.0148516644531</v>
      </c>
      <c r="F222" s="23">
        <f t="shared" si="42"/>
        <v>20414.194900452196</v>
      </c>
      <c r="G222" s="16"/>
      <c r="H222" s="23">
        <f t="shared" si="43"/>
        <v>592791.74576532911</v>
      </c>
      <c r="I222" s="17">
        <f t="shared" si="44"/>
        <v>0.03</v>
      </c>
      <c r="J222" s="24">
        <f t="shared" si="45"/>
        <v>2.5000000000000001E-3</v>
      </c>
      <c r="K222" s="36">
        <f t="shared" si="46"/>
        <v>29</v>
      </c>
    </row>
    <row r="223" spans="1:11" x14ac:dyDescent="0.3">
      <c r="A223" s="35" t="str">
        <f t="shared" si="38"/>
        <v>第17年第9個月</v>
      </c>
      <c r="B223" s="22">
        <f t="shared" si="40"/>
        <v>213</v>
      </c>
      <c r="C223" s="15">
        <f t="shared" si="47"/>
        <v>592791.74576532911</v>
      </c>
      <c r="D223" s="23">
        <f t="shared" si="39"/>
        <v>21947.209752116651</v>
      </c>
      <c r="E223" s="23">
        <f t="shared" si="41"/>
        <v>1481.9793644133229</v>
      </c>
      <c r="F223" s="23">
        <f t="shared" si="42"/>
        <v>20465.230387703326</v>
      </c>
      <c r="G223" s="16"/>
      <c r="H223" s="23">
        <f t="shared" si="43"/>
        <v>572326.51537762582</v>
      </c>
      <c r="I223" s="17">
        <f t="shared" si="44"/>
        <v>0.03</v>
      </c>
      <c r="J223" s="24">
        <f t="shared" si="45"/>
        <v>2.5000000000000001E-3</v>
      </c>
      <c r="K223" s="36">
        <f t="shared" si="46"/>
        <v>28</v>
      </c>
    </row>
    <row r="224" spans="1:11" x14ac:dyDescent="0.3">
      <c r="A224" s="35" t="str">
        <f t="shared" si="38"/>
        <v>第17年第10個月</v>
      </c>
      <c r="B224" s="22">
        <f t="shared" si="40"/>
        <v>214</v>
      </c>
      <c r="C224" s="15">
        <f t="shared" si="47"/>
        <v>572326.51537762582</v>
      </c>
      <c r="D224" s="23">
        <f t="shared" si="39"/>
        <v>21947.209752116647</v>
      </c>
      <c r="E224" s="23">
        <f t="shared" si="41"/>
        <v>1430.8162884440646</v>
      </c>
      <c r="F224" s="23">
        <f t="shared" si="42"/>
        <v>20516.393463672583</v>
      </c>
      <c r="G224" s="16"/>
      <c r="H224" s="23">
        <f t="shared" si="43"/>
        <v>551810.12191395322</v>
      </c>
      <c r="I224" s="17">
        <f t="shared" si="44"/>
        <v>0.03</v>
      </c>
      <c r="J224" s="24">
        <f t="shared" si="45"/>
        <v>2.5000000000000001E-3</v>
      </c>
      <c r="K224" s="36">
        <f t="shared" si="46"/>
        <v>27</v>
      </c>
    </row>
    <row r="225" spans="1:11" x14ac:dyDescent="0.3">
      <c r="A225" s="35" t="str">
        <f t="shared" si="38"/>
        <v>第17年第11個月</v>
      </c>
      <c r="B225" s="22">
        <f t="shared" si="40"/>
        <v>215</v>
      </c>
      <c r="C225" s="15">
        <f t="shared" si="47"/>
        <v>551810.12191395322</v>
      </c>
      <c r="D225" s="23">
        <f t="shared" si="39"/>
        <v>21947.209752116651</v>
      </c>
      <c r="E225" s="23">
        <f t="shared" si="41"/>
        <v>1379.525304784883</v>
      </c>
      <c r="F225" s="23">
        <f t="shared" si="42"/>
        <v>20567.684447331769</v>
      </c>
      <c r="G225" s="16"/>
      <c r="H225" s="23">
        <f t="shared" si="43"/>
        <v>531242.4374666214</v>
      </c>
      <c r="I225" s="17">
        <f t="shared" si="44"/>
        <v>0.03</v>
      </c>
      <c r="J225" s="24">
        <f t="shared" si="45"/>
        <v>2.5000000000000001E-3</v>
      </c>
      <c r="K225" s="36">
        <f t="shared" si="46"/>
        <v>26</v>
      </c>
    </row>
    <row r="226" spans="1:11" x14ac:dyDescent="0.3">
      <c r="A226" s="35" t="str">
        <f t="shared" si="38"/>
        <v>第18年第0個月</v>
      </c>
      <c r="B226" s="22">
        <f t="shared" si="40"/>
        <v>216</v>
      </c>
      <c r="C226" s="15">
        <f t="shared" si="47"/>
        <v>531242.4374666214</v>
      </c>
      <c r="D226" s="23">
        <f t="shared" si="39"/>
        <v>21947.209752116647</v>
      </c>
      <c r="E226" s="23">
        <f t="shared" si="41"/>
        <v>1328.1060936665535</v>
      </c>
      <c r="F226" s="23">
        <f t="shared" si="42"/>
        <v>20619.103658450094</v>
      </c>
      <c r="G226" s="16"/>
      <c r="H226" s="23">
        <f t="shared" si="43"/>
        <v>510623.33380817133</v>
      </c>
      <c r="I226" s="17">
        <f t="shared" si="44"/>
        <v>0.03</v>
      </c>
      <c r="J226" s="24">
        <f t="shared" si="45"/>
        <v>2.5000000000000001E-3</v>
      </c>
      <c r="K226" s="36">
        <f t="shared" si="46"/>
        <v>25</v>
      </c>
    </row>
    <row r="227" spans="1:11" x14ac:dyDescent="0.3">
      <c r="A227" s="35" t="str">
        <f t="shared" si="38"/>
        <v>第18年第1個月</v>
      </c>
      <c r="B227" s="22">
        <f t="shared" si="40"/>
        <v>217</v>
      </c>
      <c r="C227" s="15">
        <f t="shared" si="47"/>
        <v>510623.33380817133</v>
      </c>
      <c r="D227" s="23">
        <f t="shared" si="39"/>
        <v>21947.209752116651</v>
      </c>
      <c r="E227" s="23">
        <f t="shared" si="41"/>
        <v>1276.5583345204284</v>
      </c>
      <c r="F227" s="23">
        <f t="shared" si="42"/>
        <v>20670.651417596222</v>
      </c>
      <c r="G227" s="16"/>
      <c r="H227" s="23">
        <f t="shared" si="43"/>
        <v>489952.68239057512</v>
      </c>
      <c r="I227" s="17">
        <f t="shared" si="44"/>
        <v>0.03</v>
      </c>
      <c r="J227" s="24">
        <f t="shared" si="45"/>
        <v>2.5000000000000001E-3</v>
      </c>
      <c r="K227" s="36">
        <f t="shared" si="46"/>
        <v>24</v>
      </c>
    </row>
    <row r="228" spans="1:11" x14ac:dyDescent="0.3">
      <c r="A228" s="35" t="str">
        <f t="shared" si="38"/>
        <v>第18年第2個月</v>
      </c>
      <c r="B228" s="22">
        <f t="shared" si="40"/>
        <v>218</v>
      </c>
      <c r="C228" s="15">
        <f t="shared" si="47"/>
        <v>489952.68239057512</v>
      </c>
      <c r="D228" s="23">
        <f t="shared" si="39"/>
        <v>21947.209752116647</v>
      </c>
      <c r="E228" s="23">
        <f t="shared" si="41"/>
        <v>1224.8817059764378</v>
      </c>
      <c r="F228" s="23">
        <f t="shared" si="42"/>
        <v>20722.32804614021</v>
      </c>
      <c r="G228" s="16"/>
      <c r="H228" s="23">
        <f t="shared" si="43"/>
        <v>469230.35434443492</v>
      </c>
      <c r="I228" s="17">
        <f t="shared" si="44"/>
        <v>0.03</v>
      </c>
      <c r="J228" s="24">
        <f t="shared" si="45"/>
        <v>2.5000000000000001E-3</v>
      </c>
      <c r="K228" s="36">
        <f t="shared" si="46"/>
        <v>23</v>
      </c>
    </row>
    <row r="229" spans="1:11" x14ac:dyDescent="0.3">
      <c r="A229" s="35" t="str">
        <f t="shared" si="38"/>
        <v>第18年第3個月</v>
      </c>
      <c r="B229" s="22">
        <f t="shared" si="40"/>
        <v>219</v>
      </c>
      <c r="C229" s="15">
        <f t="shared" si="47"/>
        <v>469230.35434443492</v>
      </c>
      <c r="D229" s="23">
        <f t="shared" si="39"/>
        <v>21947.209752116651</v>
      </c>
      <c r="E229" s="23">
        <f t="shared" si="41"/>
        <v>1173.0758858610873</v>
      </c>
      <c r="F229" s="23">
        <f t="shared" si="42"/>
        <v>20774.133866255564</v>
      </c>
      <c r="G229" s="16"/>
      <c r="H229" s="23">
        <f t="shared" si="43"/>
        <v>448456.22047817934</v>
      </c>
      <c r="I229" s="17">
        <f t="shared" si="44"/>
        <v>0.03</v>
      </c>
      <c r="J229" s="24">
        <f t="shared" si="45"/>
        <v>2.5000000000000001E-3</v>
      </c>
      <c r="K229" s="36">
        <f t="shared" si="46"/>
        <v>22</v>
      </c>
    </row>
    <row r="230" spans="1:11" x14ac:dyDescent="0.3">
      <c r="A230" s="35" t="str">
        <f t="shared" si="38"/>
        <v>第18年第4個月</v>
      </c>
      <c r="B230" s="22">
        <f t="shared" si="40"/>
        <v>220</v>
      </c>
      <c r="C230" s="15">
        <f t="shared" si="47"/>
        <v>448456.22047817934</v>
      </c>
      <c r="D230" s="23">
        <f t="shared" si="39"/>
        <v>21947.209752116651</v>
      </c>
      <c r="E230" s="23">
        <f t="shared" si="41"/>
        <v>1121.1405511954483</v>
      </c>
      <c r="F230" s="23">
        <f t="shared" si="42"/>
        <v>20826.069200921203</v>
      </c>
      <c r="G230" s="16"/>
      <c r="H230" s="23">
        <f t="shared" si="43"/>
        <v>427630.15127725812</v>
      </c>
      <c r="I230" s="17">
        <f t="shared" si="44"/>
        <v>0.03</v>
      </c>
      <c r="J230" s="24">
        <f t="shared" si="45"/>
        <v>2.5000000000000001E-3</v>
      </c>
      <c r="K230" s="36">
        <f t="shared" si="46"/>
        <v>21</v>
      </c>
    </row>
    <row r="231" spans="1:11" x14ac:dyDescent="0.3">
      <c r="A231" s="35" t="str">
        <f t="shared" si="38"/>
        <v>第18年第5個月</v>
      </c>
      <c r="B231" s="22">
        <f t="shared" si="40"/>
        <v>221</v>
      </c>
      <c r="C231" s="15">
        <f t="shared" si="47"/>
        <v>427630.15127725812</v>
      </c>
      <c r="D231" s="23">
        <f t="shared" si="39"/>
        <v>21947.209752116647</v>
      </c>
      <c r="E231" s="23">
        <f t="shared" si="41"/>
        <v>1069.0753781931453</v>
      </c>
      <c r="F231" s="23">
        <f t="shared" si="42"/>
        <v>20878.134373923502</v>
      </c>
      <c r="G231" s="16"/>
      <c r="H231" s="23">
        <f t="shared" si="43"/>
        <v>406752.01690333465</v>
      </c>
      <c r="I231" s="17">
        <f t="shared" si="44"/>
        <v>0.03</v>
      </c>
      <c r="J231" s="24">
        <f t="shared" si="45"/>
        <v>2.5000000000000001E-3</v>
      </c>
      <c r="K231" s="36">
        <f t="shared" si="46"/>
        <v>20</v>
      </c>
    </row>
    <row r="232" spans="1:11" x14ac:dyDescent="0.3">
      <c r="A232" s="35" t="str">
        <f t="shared" si="38"/>
        <v>第18年第6個月</v>
      </c>
      <c r="B232" s="22">
        <f t="shared" si="40"/>
        <v>222</v>
      </c>
      <c r="C232" s="15">
        <f t="shared" si="47"/>
        <v>406752.01690333465</v>
      </c>
      <c r="D232" s="23">
        <f t="shared" si="39"/>
        <v>21947.209752116651</v>
      </c>
      <c r="E232" s="23">
        <f t="shared" si="41"/>
        <v>1016.8800422583366</v>
      </c>
      <c r="F232" s="23">
        <f t="shared" si="42"/>
        <v>20930.329709858313</v>
      </c>
      <c r="G232" s="16"/>
      <c r="H232" s="23">
        <f t="shared" si="43"/>
        <v>385821.68719347636</v>
      </c>
      <c r="I232" s="17">
        <f t="shared" si="44"/>
        <v>0.03</v>
      </c>
      <c r="J232" s="24">
        <f t="shared" si="45"/>
        <v>2.5000000000000001E-3</v>
      </c>
      <c r="K232" s="36">
        <f t="shared" si="46"/>
        <v>19</v>
      </c>
    </row>
    <row r="233" spans="1:11" x14ac:dyDescent="0.3">
      <c r="A233" s="35" t="str">
        <f t="shared" si="38"/>
        <v>第18年第7個月</v>
      </c>
      <c r="B233" s="22">
        <f t="shared" si="40"/>
        <v>223</v>
      </c>
      <c r="C233" s="15">
        <f t="shared" si="47"/>
        <v>385821.68719347636</v>
      </c>
      <c r="D233" s="23">
        <f t="shared" si="39"/>
        <v>21947.209752116651</v>
      </c>
      <c r="E233" s="23">
        <f t="shared" si="41"/>
        <v>964.55421798369093</v>
      </c>
      <c r="F233" s="23">
        <f t="shared" si="42"/>
        <v>20982.655534132959</v>
      </c>
      <c r="G233" s="16"/>
      <c r="H233" s="23">
        <f t="shared" si="43"/>
        <v>364839.0316593434</v>
      </c>
      <c r="I233" s="17">
        <f t="shared" si="44"/>
        <v>0.03</v>
      </c>
      <c r="J233" s="24">
        <f t="shared" si="45"/>
        <v>2.5000000000000001E-3</v>
      </c>
      <c r="K233" s="36">
        <f t="shared" si="46"/>
        <v>18</v>
      </c>
    </row>
    <row r="234" spans="1:11" x14ac:dyDescent="0.3">
      <c r="A234" s="35" t="str">
        <f t="shared" si="38"/>
        <v>第18年第8個月</v>
      </c>
      <c r="B234" s="22">
        <f t="shared" si="40"/>
        <v>224</v>
      </c>
      <c r="C234" s="15">
        <f t="shared" si="47"/>
        <v>364839.0316593434</v>
      </c>
      <c r="D234" s="23">
        <f t="shared" si="39"/>
        <v>21947.209752116651</v>
      </c>
      <c r="E234" s="23">
        <f t="shared" si="41"/>
        <v>912.09757914835848</v>
      </c>
      <c r="F234" s="23">
        <f t="shared" si="42"/>
        <v>21035.112172968293</v>
      </c>
      <c r="G234" s="16"/>
      <c r="H234" s="23">
        <f t="shared" si="43"/>
        <v>343803.91948637512</v>
      </c>
      <c r="I234" s="17">
        <f t="shared" si="44"/>
        <v>0.03</v>
      </c>
      <c r="J234" s="24">
        <f t="shared" si="45"/>
        <v>2.5000000000000001E-3</v>
      </c>
      <c r="K234" s="36">
        <f t="shared" si="46"/>
        <v>17</v>
      </c>
    </row>
    <row r="235" spans="1:11" x14ac:dyDescent="0.3">
      <c r="A235" s="35" t="str">
        <f t="shared" si="38"/>
        <v>第18年第9個月</v>
      </c>
      <c r="B235" s="22">
        <f t="shared" si="40"/>
        <v>225</v>
      </c>
      <c r="C235" s="15">
        <f t="shared" si="47"/>
        <v>343803.91948637512</v>
      </c>
      <c r="D235" s="23">
        <f t="shared" si="39"/>
        <v>21947.209752116651</v>
      </c>
      <c r="E235" s="23">
        <f t="shared" si="41"/>
        <v>859.50979871593779</v>
      </c>
      <c r="F235" s="23">
        <f t="shared" si="42"/>
        <v>21087.699953400712</v>
      </c>
      <c r="G235" s="16"/>
      <c r="H235" s="23">
        <f t="shared" si="43"/>
        <v>322716.21953297441</v>
      </c>
      <c r="I235" s="17">
        <f t="shared" si="44"/>
        <v>0.03</v>
      </c>
      <c r="J235" s="24">
        <f t="shared" si="45"/>
        <v>2.5000000000000001E-3</v>
      </c>
      <c r="K235" s="36">
        <f t="shared" si="46"/>
        <v>16</v>
      </c>
    </row>
    <row r="236" spans="1:11" x14ac:dyDescent="0.3">
      <c r="A236" s="35" t="str">
        <f t="shared" si="38"/>
        <v>第18年第10個月</v>
      </c>
      <c r="B236" s="22">
        <f t="shared" si="40"/>
        <v>226</v>
      </c>
      <c r="C236" s="15">
        <f t="shared" si="47"/>
        <v>322716.21953297441</v>
      </c>
      <c r="D236" s="23">
        <f t="shared" si="39"/>
        <v>21947.209752116654</v>
      </c>
      <c r="E236" s="23">
        <f t="shared" si="41"/>
        <v>806.790548832436</v>
      </c>
      <c r="F236" s="23">
        <f t="shared" si="42"/>
        <v>21140.419203284218</v>
      </c>
      <c r="G236" s="16"/>
      <c r="H236" s="23">
        <f t="shared" si="43"/>
        <v>301575.80032969022</v>
      </c>
      <c r="I236" s="17">
        <f t="shared" si="44"/>
        <v>0.03</v>
      </c>
      <c r="J236" s="24">
        <f t="shared" si="45"/>
        <v>2.5000000000000001E-3</v>
      </c>
      <c r="K236" s="36">
        <f t="shared" si="46"/>
        <v>15</v>
      </c>
    </row>
    <row r="237" spans="1:11" x14ac:dyDescent="0.3">
      <c r="A237" s="35" t="str">
        <f t="shared" si="38"/>
        <v>第18年第11個月</v>
      </c>
      <c r="B237" s="22">
        <f t="shared" si="40"/>
        <v>227</v>
      </c>
      <c r="C237" s="15">
        <f t="shared" si="47"/>
        <v>301575.80032969022</v>
      </c>
      <c r="D237" s="23">
        <f t="shared" si="39"/>
        <v>21947.209752116654</v>
      </c>
      <c r="E237" s="23">
        <f t="shared" si="41"/>
        <v>753.93950082422555</v>
      </c>
      <c r="F237" s="23">
        <f t="shared" si="42"/>
        <v>21193.27025129243</v>
      </c>
      <c r="G237" s="16"/>
      <c r="H237" s="23">
        <f t="shared" si="43"/>
        <v>280382.53007839777</v>
      </c>
      <c r="I237" s="17">
        <f t="shared" si="44"/>
        <v>0.03</v>
      </c>
      <c r="J237" s="24">
        <f t="shared" si="45"/>
        <v>2.5000000000000001E-3</v>
      </c>
      <c r="K237" s="36">
        <f t="shared" si="46"/>
        <v>14</v>
      </c>
    </row>
    <row r="238" spans="1:11" x14ac:dyDescent="0.3">
      <c r="A238" s="35" t="str">
        <f t="shared" si="38"/>
        <v>第19年第0個月</v>
      </c>
      <c r="B238" s="22">
        <f t="shared" si="40"/>
        <v>228</v>
      </c>
      <c r="C238" s="15">
        <f t="shared" si="47"/>
        <v>280382.53007839777</v>
      </c>
      <c r="D238" s="23">
        <f t="shared" si="39"/>
        <v>21947.209752116654</v>
      </c>
      <c r="E238" s="23">
        <f t="shared" si="41"/>
        <v>700.9563251959944</v>
      </c>
      <c r="F238" s="23">
        <f t="shared" si="42"/>
        <v>21246.253426920659</v>
      </c>
      <c r="G238" s="16"/>
      <c r="H238" s="23">
        <f t="shared" si="43"/>
        <v>259136.27665147712</v>
      </c>
      <c r="I238" s="17">
        <f t="shared" si="44"/>
        <v>0.03</v>
      </c>
      <c r="J238" s="24">
        <f t="shared" si="45"/>
        <v>2.5000000000000001E-3</v>
      </c>
      <c r="K238" s="36">
        <f t="shared" si="46"/>
        <v>13</v>
      </c>
    </row>
    <row r="239" spans="1:11" x14ac:dyDescent="0.3">
      <c r="A239" s="35" t="str">
        <f t="shared" si="38"/>
        <v>第19年第1個月</v>
      </c>
      <c r="B239" s="22">
        <f t="shared" si="40"/>
        <v>229</v>
      </c>
      <c r="C239" s="15">
        <f t="shared" si="47"/>
        <v>259136.27665147712</v>
      </c>
      <c r="D239" s="23">
        <f t="shared" si="39"/>
        <v>21947.209752116654</v>
      </c>
      <c r="E239" s="23">
        <f t="shared" si="41"/>
        <v>647.84069162869287</v>
      </c>
      <c r="F239" s="23">
        <f t="shared" si="42"/>
        <v>21299.369060487963</v>
      </c>
      <c r="G239" s="16"/>
      <c r="H239" s="23">
        <f t="shared" si="43"/>
        <v>237836.90759098917</v>
      </c>
      <c r="I239" s="17">
        <f t="shared" si="44"/>
        <v>0.03</v>
      </c>
      <c r="J239" s="24">
        <f t="shared" si="45"/>
        <v>2.5000000000000001E-3</v>
      </c>
      <c r="K239" s="36">
        <f t="shared" si="46"/>
        <v>12</v>
      </c>
    </row>
    <row r="240" spans="1:11" x14ac:dyDescent="0.3">
      <c r="A240" s="35" t="str">
        <f t="shared" si="38"/>
        <v>第19年第2個月</v>
      </c>
      <c r="B240" s="22">
        <f t="shared" si="40"/>
        <v>230</v>
      </c>
      <c r="C240" s="15">
        <f t="shared" si="47"/>
        <v>237836.90759098917</v>
      </c>
      <c r="D240" s="23">
        <f t="shared" si="39"/>
        <v>21947.209752116662</v>
      </c>
      <c r="E240" s="23">
        <f t="shared" si="41"/>
        <v>594.59226897747294</v>
      </c>
      <c r="F240" s="23">
        <f t="shared" si="42"/>
        <v>21352.617483139187</v>
      </c>
      <c r="G240" s="16"/>
      <c r="H240" s="23">
        <f t="shared" si="43"/>
        <v>216484.29010784999</v>
      </c>
      <c r="I240" s="17">
        <f t="shared" si="44"/>
        <v>0.03</v>
      </c>
      <c r="J240" s="24">
        <f t="shared" si="45"/>
        <v>2.5000000000000001E-3</v>
      </c>
      <c r="K240" s="36">
        <f t="shared" si="46"/>
        <v>11</v>
      </c>
    </row>
    <row r="241" spans="1:11" x14ac:dyDescent="0.3">
      <c r="A241" s="35" t="str">
        <f t="shared" si="38"/>
        <v>第19年第3個月</v>
      </c>
      <c r="B241" s="22">
        <f t="shared" si="40"/>
        <v>231</v>
      </c>
      <c r="C241" s="15">
        <f t="shared" si="47"/>
        <v>216484.29010784999</v>
      </c>
      <c r="D241" s="23">
        <f t="shared" si="39"/>
        <v>21947.209752116654</v>
      </c>
      <c r="E241" s="23">
        <f t="shared" si="41"/>
        <v>541.21072526962496</v>
      </c>
      <c r="F241" s="23">
        <f t="shared" si="42"/>
        <v>21405.999026847028</v>
      </c>
      <c r="G241" s="16"/>
      <c r="H241" s="23">
        <f t="shared" si="43"/>
        <v>195078.29108100297</v>
      </c>
      <c r="I241" s="17">
        <f t="shared" si="44"/>
        <v>0.03</v>
      </c>
      <c r="J241" s="24">
        <f t="shared" si="45"/>
        <v>2.5000000000000001E-3</v>
      </c>
      <c r="K241" s="36">
        <f t="shared" si="46"/>
        <v>10</v>
      </c>
    </row>
    <row r="242" spans="1:11" x14ac:dyDescent="0.3">
      <c r="A242" s="35" t="str">
        <f t="shared" si="38"/>
        <v>第19年第4個月</v>
      </c>
      <c r="B242" s="22">
        <f t="shared" si="40"/>
        <v>232</v>
      </c>
      <c r="C242" s="15">
        <f t="shared" si="47"/>
        <v>195078.29108100297</v>
      </c>
      <c r="D242" s="23">
        <f t="shared" si="39"/>
        <v>21947.209752116665</v>
      </c>
      <c r="E242" s="23">
        <f t="shared" si="41"/>
        <v>487.69572770250744</v>
      </c>
      <c r="F242" s="23">
        <f t="shared" si="42"/>
        <v>21459.514024414158</v>
      </c>
      <c r="G242" s="16"/>
      <c r="H242" s="23">
        <f t="shared" si="43"/>
        <v>173618.77705658882</v>
      </c>
      <c r="I242" s="17">
        <f t="shared" si="44"/>
        <v>0.03</v>
      </c>
      <c r="J242" s="24">
        <f t="shared" si="45"/>
        <v>2.5000000000000001E-3</v>
      </c>
      <c r="K242" s="36">
        <f t="shared" si="46"/>
        <v>9</v>
      </c>
    </row>
    <row r="243" spans="1:11" x14ac:dyDescent="0.3">
      <c r="A243" s="35" t="str">
        <f t="shared" si="38"/>
        <v>第19年第5個月</v>
      </c>
      <c r="B243" s="22">
        <f t="shared" si="40"/>
        <v>233</v>
      </c>
      <c r="C243" s="15">
        <f t="shared" si="47"/>
        <v>173618.77705658882</v>
      </c>
      <c r="D243" s="23">
        <f t="shared" si="39"/>
        <v>21947.209752116662</v>
      </c>
      <c r="E243" s="23">
        <f t="shared" si="41"/>
        <v>434.04694264147207</v>
      </c>
      <c r="F243" s="23">
        <f t="shared" si="42"/>
        <v>21513.16280947519</v>
      </c>
      <c r="G243" s="16"/>
      <c r="H243" s="23">
        <f t="shared" si="43"/>
        <v>152105.61424711364</v>
      </c>
      <c r="I243" s="17">
        <f t="shared" si="44"/>
        <v>0.03</v>
      </c>
      <c r="J243" s="24">
        <f t="shared" si="45"/>
        <v>2.5000000000000001E-3</v>
      </c>
      <c r="K243" s="36">
        <f t="shared" si="46"/>
        <v>8</v>
      </c>
    </row>
    <row r="244" spans="1:11" x14ac:dyDescent="0.3">
      <c r="A244" s="35" t="str">
        <f t="shared" si="38"/>
        <v>第19年第6個月</v>
      </c>
      <c r="B244" s="22">
        <f t="shared" si="40"/>
        <v>234</v>
      </c>
      <c r="C244" s="15">
        <f t="shared" si="47"/>
        <v>152105.61424711364</v>
      </c>
      <c r="D244" s="23">
        <f t="shared" si="39"/>
        <v>21947.209752116662</v>
      </c>
      <c r="E244" s="23">
        <f t="shared" si="41"/>
        <v>380.26403561778409</v>
      </c>
      <c r="F244" s="23">
        <f t="shared" si="42"/>
        <v>21566.945716498878</v>
      </c>
      <c r="G244" s="16"/>
      <c r="H244" s="23">
        <f t="shared" si="43"/>
        <v>130538.66853061476</v>
      </c>
      <c r="I244" s="17">
        <f t="shared" si="44"/>
        <v>0.03</v>
      </c>
      <c r="J244" s="24">
        <f t="shared" si="45"/>
        <v>2.5000000000000001E-3</v>
      </c>
      <c r="K244" s="36">
        <f t="shared" si="46"/>
        <v>7</v>
      </c>
    </row>
    <row r="245" spans="1:11" x14ac:dyDescent="0.3">
      <c r="A245" s="35" t="str">
        <f t="shared" si="38"/>
        <v>第19年第7個月</v>
      </c>
      <c r="B245" s="22">
        <f t="shared" si="40"/>
        <v>235</v>
      </c>
      <c r="C245" s="15">
        <f t="shared" si="47"/>
        <v>130538.66853061476</v>
      </c>
      <c r="D245" s="23">
        <f t="shared" si="39"/>
        <v>21947.209752116662</v>
      </c>
      <c r="E245" s="23">
        <f t="shared" si="41"/>
        <v>326.34667132653692</v>
      </c>
      <c r="F245" s="23">
        <f t="shared" si="42"/>
        <v>21620.863080790125</v>
      </c>
      <c r="G245" s="16"/>
      <c r="H245" s="23">
        <f t="shared" si="43"/>
        <v>108917.80544982463</v>
      </c>
      <c r="I245" s="17">
        <f t="shared" si="44"/>
        <v>0.03</v>
      </c>
      <c r="J245" s="24">
        <f t="shared" si="45"/>
        <v>2.5000000000000001E-3</v>
      </c>
      <c r="K245" s="36">
        <f t="shared" si="46"/>
        <v>6</v>
      </c>
    </row>
    <row r="246" spans="1:11" x14ac:dyDescent="0.3">
      <c r="A246" s="35" t="str">
        <f t="shared" si="38"/>
        <v>第19年第8個月</v>
      </c>
      <c r="B246" s="22">
        <f t="shared" si="40"/>
        <v>236</v>
      </c>
      <c r="C246" s="15">
        <f t="shared" si="47"/>
        <v>108917.80544982463</v>
      </c>
      <c r="D246" s="23">
        <f t="shared" si="39"/>
        <v>21947.209752116662</v>
      </c>
      <c r="E246" s="23">
        <f t="shared" si="41"/>
        <v>272.2945136245616</v>
      </c>
      <c r="F246" s="23">
        <f t="shared" si="42"/>
        <v>21674.9152384921</v>
      </c>
      <c r="G246" s="16"/>
      <c r="H246" s="23">
        <f t="shared" si="43"/>
        <v>87242.890211332531</v>
      </c>
      <c r="I246" s="17">
        <f t="shared" si="44"/>
        <v>0.03</v>
      </c>
      <c r="J246" s="24">
        <f t="shared" si="45"/>
        <v>2.5000000000000001E-3</v>
      </c>
      <c r="K246" s="36">
        <f t="shared" si="46"/>
        <v>5</v>
      </c>
    </row>
    <row r="247" spans="1:11" x14ac:dyDescent="0.3">
      <c r="A247" s="35" t="str">
        <f t="shared" si="38"/>
        <v>第19年第9個月</v>
      </c>
      <c r="B247" s="22">
        <f t="shared" si="40"/>
        <v>237</v>
      </c>
      <c r="C247" s="15">
        <f t="shared" si="47"/>
        <v>87242.890211332531</v>
      </c>
      <c r="D247" s="23">
        <f t="shared" si="39"/>
        <v>21947.209752116662</v>
      </c>
      <c r="E247" s="23">
        <f t="shared" si="41"/>
        <v>218.10722552833133</v>
      </c>
      <c r="F247" s="23">
        <f t="shared" si="42"/>
        <v>21729.102526588329</v>
      </c>
      <c r="G247" s="16"/>
      <c r="H247" s="23">
        <f t="shared" si="43"/>
        <v>65513.787684744202</v>
      </c>
      <c r="I247" s="17">
        <f t="shared" si="44"/>
        <v>0.03</v>
      </c>
      <c r="J247" s="24">
        <f t="shared" si="45"/>
        <v>2.5000000000000001E-3</v>
      </c>
      <c r="K247" s="36">
        <f t="shared" si="46"/>
        <v>4</v>
      </c>
    </row>
    <row r="248" spans="1:11" x14ac:dyDescent="0.3">
      <c r="A248" s="35" t="str">
        <f t="shared" si="38"/>
        <v>第19年第10個月</v>
      </c>
      <c r="B248" s="22">
        <f t="shared" si="40"/>
        <v>238</v>
      </c>
      <c r="C248" s="15">
        <f t="shared" si="47"/>
        <v>65513.787684744202</v>
      </c>
      <c r="D248" s="23">
        <f t="shared" si="39"/>
        <v>21947.209752116662</v>
      </c>
      <c r="E248" s="23">
        <f t="shared" si="41"/>
        <v>163.78446921186051</v>
      </c>
      <c r="F248" s="23">
        <f t="shared" si="42"/>
        <v>21783.425282904802</v>
      </c>
      <c r="G248" s="16"/>
      <c r="H248" s="23">
        <f t="shared" si="43"/>
        <v>43730.362401839404</v>
      </c>
      <c r="I248" s="17">
        <f t="shared" si="44"/>
        <v>0.03</v>
      </c>
      <c r="J248" s="24">
        <f t="shared" si="45"/>
        <v>2.5000000000000001E-3</v>
      </c>
      <c r="K248" s="36">
        <f t="shared" si="46"/>
        <v>3</v>
      </c>
    </row>
    <row r="249" spans="1:11" x14ac:dyDescent="0.3">
      <c r="A249" s="35" t="str">
        <f t="shared" si="38"/>
        <v>第19年第11個月</v>
      </c>
      <c r="B249" s="22">
        <f t="shared" si="40"/>
        <v>239</v>
      </c>
      <c r="C249" s="15">
        <f t="shared" si="47"/>
        <v>43730.362401839404</v>
      </c>
      <c r="D249" s="23">
        <f t="shared" si="39"/>
        <v>21947.209752116662</v>
      </c>
      <c r="E249" s="23">
        <f t="shared" si="41"/>
        <v>109.32590600459851</v>
      </c>
      <c r="F249" s="23">
        <f t="shared" si="42"/>
        <v>21837.883846112061</v>
      </c>
      <c r="G249" s="16"/>
      <c r="H249" s="23">
        <f t="shared" si="43"/>
        <v>21892.478555727343</v>
      </c>
      <c r="I249" s="17">
        <f t="shared" si="44"/>
        <v>0.03</v>
      </c>
      <c r="J249" s="24">
        <f t="shared" si="45"/>
        <v>2.5000000000000001E-3</v>
      </c>
      <c r="K249" s="36">
        <f t="shared" si="46"/>
        <v>2</v>
      </c>
    </row>
    <row r="250" spans="1:11" x14ac:dyDescent="0.3">
      <c r="A250" s="35" t="str">
        <f t="shared" si="38"/>
        <v>第20年第0個月</v>
      </c>
      <c r="B250" s="22">
        <f t="shared" si="40"/>
        <v>240</v>
      </c>
      <c r="C250" s="15">
        <f t="shared" si="47"/>
        <v>21892.478555727343</v>
      </c>
      <c r="D250" s="23">
        <f t="shared" si="39"/>
        <v>21947.209752116662</v>
      </c>
      <c r="E250" s="23">
        <f t="shared" si="41"/>
        <v>54.731196389318356</v>
      </c>
      <c r="F250" s="23">
        <f t="shared" si="42"/>
        <v>21892.478555727343</v>
      </c>
      <c r="G250" s="16"/>
      <c r="H250" s="23">
        <f t="shared" si="43"/>
        <v>0</v>
      </c>
      <c r="I250" s="17">
        <f t="shared" si="44"/>
        <v>0.03</v>
      </c>
      <c r="J250" s="24">
        <f t="shared" si="45"/>
        <v>2.5000000000000001E-3</v>
      </c>
      <c r="K250" s="36">
        <f t="shared" si="46"/>
        <v>1</v>
      </c>
    </row>
    <row r="251" spans="1:11" x14ac:dyDescent="0.3">
      <c r="A251" s="35" t="str">
        <f>IF(ISERROR(D251-1),"","第"&amp;QUOTIENT(B251,12)&amp;"年第"&amp;MOD(B251,12)&amp;"個月")</f>
        <v/>
      </c>
      <c r="B251" s="22" t="str">
        <f t="shared" si="40"/>
        <v/>
      </c>
      <c r="C251" s="15">
        <f t="shared" si="47"/>
        <v>0</v>
      </c>
      <c r="D251" s="23" t="str">
        <f t="shared" si="39"/>
        <v/>
      </c>
      <c r="E251" s="23" t="str">
        <f t="shared" si="41"/>
        <v/>
      </c>
      <c r="F251" s="23" t="str">
        <f t="shared" si="42"/>
        <v/>
      </c>
      <c r="G251" s="16"/>
      <c r="H251" s="23" t="str">
        <f>IF(ISERROR(C251-F251-G251),"",C251-F251-G251)</f>
        <v/>
      </c>
      <c r="I251" s="17" t="str">
        <f t="shared" si="44"/>
        <v/>
      </c>
      <c r="J251" s="24" t="str">
        <f t="shared" si="45"/>
        <v/>
      </c>
      <c r="K251" s="36">
        <f>IF(ISERROR(0/K250-1),"",K250-1)</f>
        <v>0</v>
      </c>
    </row>
    <row r="252" spans="1:11" x14ac:dyDescent="0.3">
      <c r="A252" s="35" t="str">
        <f>IF(ISERROR(D252-1),"","第"&amp;QUOTIENT(B252,12)&amp;"年第"&amp;MOD(B252,12)&amp;"個月")</f>
        <v/>
      </c>
      <c r="B252" s="22" t="str">
        <f t="shared" si="40"/>
        <v/>
      </c>
      <c r="C252" s="15" t="str">
        <f t="shared" si="47"/>
        <v/>
      </c>
      <c r="D252" s="23" t="str">
        <f t="shared" si="39"/>
        <v/>
      </c>
      <c r="E252" s="23" t="str">
        <f t="shared" si="41"/>
        <v/>
      </c>
      <c r="F252" s="23" t="str">
        <f t="shared" si="42"/>
        <v/>
      </c>
      <c r="G252" s="16"/>
      <c r="H252" s="23" t="str">
        <f t="shared" si="43"/>
        <v/>
      </c>
      <c r="I252" s="17" t="str">
        <f t="shared" si="44"/>
        <v/>
      </c>
      <c r="J252" s="24" t="str">
        <f t="shared" si="45"/>
        <v/>
      </c>
      <c r="K252" s="36" t="str">
        <f t="shared" si="46"/>
        <v/>
      </c>
    </row>
    <row r="253" spans="1:11" x14ac:dyDescent="0.3">
      <c r="A253" s="35" t="str">
        <f t="shared" ref="A253:A316" si="48">IF(ISERROR(D253-1),"","第"&amp;QUOTIENT(B253,12)&amp;"年第"&amp;MOD(B253,12)&amp;"個月")</f>
        <v/>
      </c>
      <c r="B253" s="22" t="str">
        <f t="shared" si="40"/>
        <v/>
      </c>
      <c r="C253" s="15" t="str">
        <f t="shared" si="47"/>
        <v/>
      </c>
      <c r="D253" s="23" t="str">
        <f t="shared" si="39"/>
        <v/>
      </c>
      <c r="E253" s="23" t="str">
        <f t="shared" si="41"/>
        <v/>
      </c>
      <c r="F253" s="23" t="str">
        <f t="shared" si="42"/>
        <v/>
      </c>
      <c r="G253" s="16"/>
      <c r="H253" s="23" t="str">
        <f t="shared" si="43"/>
        <v/>
      </c>
      <c r="I253" s="17" t="str">
        <f t="shared" si="44"/>
        <v/>
      </c>
      <c r="J253" s="24" t="str">
        <f t="shared" si="45"/>
        <v/>
      </c>
      <c r="K253" s="36" t="str">
        <f t="shared" si="46"/>
        <v/>
      </c>
    </row>
    <row r="254" spans="1:11" x14ac:dyDescent="0.3">
      <c r="A254" s="35" t="str">
        <f t="shared" si="48"/>
        <v/>
      </c>
      <c r="B254" s="22" t="str">
        <f t="shared" si="40"/>
        <v/>
      </c>
      <c r="C254" s="15" t="str">
        <f t="shared" si="47"/>
        <v/>
      </c>
      <c r="D254" s="23" t="str">
        <f t="shared" si="39"/>
        <v/>
      </c>
      <c r="E254" s="23" t="str">
        <f t="shared" si="41"/>
        <v/>
      </c>
      <c r="F254" s="23" t="str">
        <f t="shared" si="42"/>
        <v/>
      </c>
      <c r="G254" s="16"/>
      <c r="H254" s="23" t="str">
        <f t="shared" si="43"/>
        <v/>
      </c>
      <c r="I254" s="17" t="str">
        <f t="shared" si="44"/>
        <v/>
      </c>
      <c r="J254" s="24" t="str">
        <f t="shared" si="45"/>
        <v/>
      </c>
      <c r="K254" s="36" t="str">
        <f t="shared" si="46"/>
        <v/>
      </c>
    </row>
    <row r="255" spans="1:11" x14ac:dyDescent="0.3">
      <c r="A255" s="35" t="str">
        <f t="shared" si="48"/>
        <v/>
      </c>
      <c r="B255" s="22" t="str">
        <f t="shared" si="40"/>
        <v/>
      </c>
      <c r="C255" s="15" t="str">
        <f t="shared" si="47"/>
        <v/>
      </c>
      <c r="D255" s="23" t="str">
        <f t="shared" si="39"/>
        <v/>
      </c>
      <c r="E255" s="23" t="str">
        <f t="shared" si="41"/>
        <v/>
      </c>
      <c r="F255" s="23" t="str">
        <f t="shared" si="42"/>
        <v/>
      </c>
      <c r="G255" s="16"/>
      <c r="H255" s="23" t="str">
        <f t="shared" si="43"/>
        <v/>
      </c>
      <c r="I255" s="17" t="str">
        <f t="shared" si="44"/>
        <v/>
      </c>
      <c r="J255" s="24" t="str">
        <f t="shared" si="45"/>
        <v/>
      </c>
      <c r="K255" s="36" t="str">
        <f t="shared" si="46"/>
        <v/>
      </c>
    </row>
    <row r="256" spans="1:11" x14ac:dyDescent="0.3">
      <c r="A256" s="35" t="str">
        <f t="shared" si="48"/>
        <v/>
      </c>
      <c r="B256" s="22" t="str">
        <f t="shared" si="40"/>
        <v/>
      </c>
      <c r="C256" s="15" t="str">
        <f t="shared" si="47"/>
        <v/>
      </c>
      <c r="D256" s="23" t="str">
        <f t="shared" si="39"/>
        <v/>
      </c>
      <c r="E256" s="23" t="str">
        <f t="shared" si="41"/>
        <v/>
      </c>
      <c r="F256" s="23" t="str">
        <f t="shared" si="42"/>
        <v/>
      </c>
      <c r="G256" s="16"/>
      <c r="H256" s="23" t="str">
        <f t="shared" si="43"/>
        <v/>
      </c>
      <c r="I256" s="17" t="str">
        <f t="shared" si="44"/>
        <v/>
      </c>
      <c r="J256" s="24" t="str">
        <f t="shared" si="45"/>
        <v/>
      </c>
      <c r="K256" s="36" t="str">
        <f t="shared" si="46"/>
        <v/>
      </c>
    </row>
    <row r="257" spans="1:11" x14ac:dyDescent="0.3">
      <c r="A257" s="35" t="str">
        <f t="shared" si="48"/>
        <v/>
      </c>
      <c r="B257" s="22" t="str">
        <f t="shared" si="40"/>
        <v/>
      </c>
      <c r="C257" s="15" t="str">
        <f t="shared" si="47"/>
        <v/>
      </c>
      <c r="D257" s="23" t="str">
        <f t="shared" si="39"/>
        <v/>
      </c>
      <c r="E257" s="23" t="str">
        <f t="shared" si="41"/>
        <v/>
      </c>
      <c r="F257" s="23" t="str">
        <f t="shared" si="42"/>
        <v/>
      </c>
      <c r="G257" s="16"/>
      <c r="H257" s="23" t="str">
        <f t="shared" si="43"/>
        <v/>
      </c>
      <c r="I257" s="17" t="str">
        <f t="shared" si="44"/>
        <v/>
      </c>
      <c r="J257" s="24" t="str">
        <f t="shared" si="45"/>
        <v/>
      </c>
      <c r="K257" s="36" t="str">
        <f t="shared" si="46"/>
        <v/>
      </c>
    </row>
    <row r="258" spans="1:11" x14ac:dyDescent="0.3">
      <c r="A258" s="35" t="str">
        <f t="shared" si="48"/>
        <v/>
      </c>
      <c r="B258" s="22" t="str">
        <f t="shared" si="40"/>
        <v/>
      </c>
      <c r="C258" s="15" t="str">
        <f t="shared" si="47"/>
        <v/>
      </c>
      <c r="D258" s="23" t="str">
        <f t="shared" si="39"/>
        <v/>
      </c>
      <c r="E258" s="23" t="str">
        <f t="shared" si="41"/>
        <v/>
      </c>
      <c r="F258" s="23" t="str">
        <f t="shared" si="42"/>
        <v/>
      </c>
      <c r="G258" s="16"/>
      <c r="H258" s="23" t="str">
        <f t="shared" si="43"/>
        <v/>
      </c>
      <c r="I258" s="17" t="str">
        <f t="shared" si="44"/>
        <v/>
      </c>
      <c r="J258" s="24" t="str">
        <f t="shared" si="45"/>
        <v/>
      </c>
      <c r="K258" s="36" t="str">
        <f t="shared" si="46"/>
        <v/>
      </c>
    </row>
    <row r="259" spans="1:11" x14ac:dyDescent="0.3">
      <c r="A259" s="35" t="str">
        <f t="shared" si="48"/>
        <v/>
      </c>
      <c r="B259" s="22" t="str">
        <f t="shared" si="40"/>
        <v/>
      </c>
      <c r="C259" s="15" t="str">
        <f t="shared" si="47"/>
        <v/>
      </c>
      <c r="D259" s="23" t="str">
        <f t="shared" si="39"/>
        <v/>
      </c>
      <c r="E259" s="23" t="str">
        <f t="shared" si="41"/>
        <v/>
      </c>
      <c r="F259" s="23" t="str">
        <f t="shared" si="42"/>
        <v/>
      </c>
      <c r="G259" s="16"/>
      <c r="H259" s="23" t="str">
        <f t="shared" si="43"/>
        <v/>
      </c>
      <c r="I259" s="17" t="str">
        <f t="shared" si="44"/>
        <v/>
      </c>
      <c r="J259" s="24" t="str">
        <f t="shared" si="45"/>
        <v/>
      </c>
      <c r="K259" s="36" t="str">
        <f t="shared" si="46"/>
        <v/>
      </c>
    </row>
    <row r="260" spans="1:11" x14ac:dyDescent="0.3">
      <c r="A260" s="35" t="str">
        <f t="shared" si="48"/>
        <v/>
      </c>
      <c r="B260" s="22" t="str">
        <f t="shared" si="40"/>
        <v/>
      </c>
      <c r="C260" s="15" t="str">
        <f t="shared" si="47"/>
        <v/>
      </c>
      <c r="D260" s="23" t="str">
        <f t="shared" si="39"/>
        <v/>
      </c>
      <c r="E260" s="23" t="str">
        <f t="shared" si="41"/>
        <v/>
      </c>
      <c r="F260" s="23" t="str">
        <f t="shared" si="42"/>
        <v/>
      </c>
      <c r="G260" s="16"/>
      <c r="H260" s="23" t="str">
        <f t="shared" si="43"/>
        <v/>
      </c>
      <c r="I260" s="17" t="str">
        <f t="shared" si="44"/>
        <v/>
      </c>
      <c r="J260" s="24" t="str">
        <f t="shared" si="45"/>
        <v/>
      </c>
      <c r="K260" s="36" t="str">
        <f t="shared" si="46"/>
        <v/>
      </c>
    </row>
    <row r="261" spans="1:11" x14ac:dyDescent="0.3">
      <c r="A261" s="35" t="str">
        <f t="shared" si="48"/>
        <v/>
      </c>
      <c r="B261" s="22" t="str">
        <f t="shared" si="40"/>
        <v/>
      </c>
      <c r="C261" s="15" t="str">
        <f t="shared" si="47"/>
        <v/>
      </c>
      <c r="D261" s="23" t="str">
        <f t="shared" si="39"/>
        <v/>
      </c>
      <c r="E261" s="23" t="str">
        <f t="shared" si="41"/>
        <v/>
      </c>
      <c r="F261" s="23" t="str">
        <f t="shared" si="42"/>
        <v/>
      </c>
      <c r="G261" s="16"/>
      <c r="H261" s="23" t="str">
        <f t="shared" si="43"/>
        <v/>
      </c>
      <c r="I261" s="17" t="str">
        <f t="shared" si="44"/>
        <v/>
      </c>
      <c r="J261" s="24" t="str">
        <f t="shared" si="45"/>
        <v/>
      </c>
      <c r="K261" s="36" t="str">
        <f t="shared" si="46"/>
        <v/>
      </c>
    </row>
    <row r="262" spans="1:11" x14ac:dyDescent="0.3">
      <c r="A262" s="35" t="str">
        <f t="shared" si="48"/>
        <v/>
      </c>
      <c r="B262" s="22" t="str">
        <f t="shared" si="40"/>
        <v/>
      </c>
      <c r="C262" s="15" t="str">
        <f t="shared" si="47"/>
        <v/>
      </c>
      <c r="D262" s="23" t="str">
        <f t="shared" si="39"/>
        <v/>
      </c>
      <c r="E262" s="23" t="str">
        <f t="shared" si="41"/>
        <v/>
      </c>
      <c r="F262" s="23" t="str">
        <f t="shared" si="42"/>
        <v/>
      </c>
      <c r="G262" s="16"/>
      <c r="H262" s="23" t="str">
        <f t="shared" si="43"/>
        <v/>
      </c>
      <c r="I262" s="17" t="str">
        <f t="shared" si="44"/>
        <v/>
      </c>
      <c r="J262" s="24" t="str">
        <f t="shared" si="45"/>
        <v/>
      </c>
      <c r="K262" s="36" t="str">
        <f t="shared" si="46"/>
        <v/>
      </c>
    </row>
    <row r="263" spans="1:11" x14ac:dyDescent="0.3">
      <c r="A263" s="35" t="str">
        <f t="shared" si="48"/>
        <v/>
      </c>
      <c r="B263" s="22" t="str">
        <f t="shared" si="40"/>
        <v/>
      </c>
      <c r="C263" s="15" t="str">
        <f t="shared" si="47"/>
        <v/>
      </c>
      <c r="D263" s="23" t="str">
        <f t="shared" si="39"/>
        <v/>
      </c>
      <c r="E263" s="23" t="str">
        <f t="shared" si="41"/>
        <v/>
      </c>
      <c r="F263" s="23" t="str">
        <f t="shared" si="42"/>
        <v/>
      </c>
      <c r="G263" s="16"/>
      <c r="H263" s="23" t="str">
        <f t="shared" si="43"/>
        <v/>
      </c>
      <c r="I263" s="17" t="str">
        <f t="shared" si="44"/>
        <v/>
      </c>
      <c r="J263" s="24" t="str">
        <f t="shared" si="45"/>
        <v/>
      </c>
      <c r="K263" s="36" t="str">
        <f t="shared" si="46"/>
        <v/>
      </c>
    </row>
    <row r="264" spans="1:11" x14ac:dyDescent="0.3">
      <c r="A264" s="35" t="str">
        <f t="shared" si="48"/>
        <v/>
      </c>
      <c r="B264" s="22" t="str">
        <f t="shared" si="40"/>
        <v/>
      </c>
      <c r="C264" s="15" t="str">
        <f t="shared" si="47"/>
        <v/>
      </c>
      <c r="D264" s="23" t="str">
        <f t="shared" si="39"/>
        <v/>
      </c>
      <c r="E264" s="23" t="str">
        <f t="shared" si="41"/>
        <v/>
      </c>
      <c r="F264" s="23" t="str">
        <f t="shared" si="42"/>
        <v/>
      </c>
      <c r="G264" s="16"/>
      <c r="H264" s="23" t="str">
        <f t="shared" si="43"/>
        <v/>
      </c>
      <c r="I264" s="17" t="str">
        <f t="shared" si="44"/>
        <v/>
      </c>
      <c r="J264" s="24" t="str">
        <f t="shared" si="45"/>
        <v/>
      </c>
      <c r="K264" s="36" t="str">
        <f t="shared" si="46"/>
        <v/>
      </c>
    </row>
    <row r="265" spans="1:11" x14ac:dyDescent="0.3">
      <c r="A265" s="35" t="str">
        <f t="shared" si="48"/>
        <v/>
      </c>
      <c r="B265" s="22" t="str">
        <f t="shared" si="40"/>
        <v/>
      </c>
      <c r="C265" s="15" t="str">
        <f t="shared" si="47"/>
        <v/>
      </c>
      <c r="D265" s="23" t="str">
        <f t="shared" si="39"/>
        <v/>
      </c>
      <c r="E265" s="23" t="str">
        <f t="shared" si="41"/>
        <v/>
      </c>
      <c r="F265" s="23" t="str">
        <f t="shared" si="42"/>
        <v/>
      </c>
      <c r="G265" s="16"/>
      <c r="H265" s="23" t="str">
        <f t="shared" si="43"/>
        <v/>
      </c>
      <c r="I265" s="17" t="str">
        <f t="shared" si="44"/>
        <v/>
      </c>
      <c r="J265" s="24" t="str">
        <f t="shared" si="45"/>
        <v/>
      </c>
      <c r="K265" s="36" t="str">
        <f t="shared" si="46"/>
        <v/>
      </c>
    </row>
    <row r="266" spans="1:11" x14ac:dyDescent="0.3">
      <c r="A266" s="35" t="str">
        <f t="shared" si="48"/>
        <v/>
      </c>
      <c r="B266" s="22" t="str">
        <f t="shared" si="40"/>
        <v/>
      </c>
      <c r="C266" s="15" t="str">
        <f t="shared" si="47"/>
        <v/>
      </c>
      <c r="D266" s="23" t="str">
        <f t="shared" si="39"/>
        <v/>
      </c>
      <c r="E266" s="23" t="str">
        <f t="shared" si="41"/>
        <v/>
      </c>
      <c r="F266" s="23" t="str">
        <f t="shared" si="42"/>
        <v/>
      </c>
      <c r="G266" s="16"/>
      <c r="H266" s="23" t="str">
        <f t="shared" si="43"/>
        <v/>
      </c>
      <c r="I266" s="17" t="str">
        <f t="shared" si="44"/>
        <v/>
      </c>
      <c r="J266" s="24" t="str">
        <f t="shared" si="45"/>
        <v/>
      </c>
      <c r="K266" s="36" t="str">
        <f t="shared" si="46"/>
        <v/>
      </c>
    </row>
    <row r="267" spans="1:11" x14ac:dyDescent="0.3">
      <c r="A267" s="35" t="str">
        <f t="shared" si="48"/>
        <v/>
      </c>
      <c r="B267" s="22" t="str">
        <f t="shared" si="40"/>
        <v/>
      </c>
      <c r="C267" s="15" t="str">
        <f t="shared" si="47"/>
        <v/>
      </c>
      <c r="D267" s="23" t="str">
        <f t="shared" si="39"/>
        <v/>
      </c>
      <c r="E267" s="23" t="str">
        <f t="shared" si="41"/>
        <v/>
      </c>
      <c r="F267" s="23" t="str">
        <f t="shared" si="42"/>
        <v/>
      </c>
      <c r="G267" s="16"/>
      <c r="H267" s="23" t="str">
        <f t="shared" si="43"/>
        <v/>
      </c>
      <c r="I267" s="17" t="str">
        <f t="shared" si="44"/>
        <v/>
      </c>
      <c r="J267" s="24" t="str">
        <f t="shared" si="45"/>
        <v/>
      </c>
      <c r="K267" s="36" t="str">
        <f t="shared" si="46"/>
        <v/>
      </c>
    </row>
    <row r="268" spans="1:11" x14ac:dyDescent="0.3">
      <c r="A268" s="35" t="str">
        <f t="shared" si="48"/>
        <v/>
      </c>
      <c r="B268" s="22" t="str">
        <f t="shared" si="40"/>
        <v/>
      </c>
      <c r="C268" s="15" t="str">
        <f t="shared" si="47"/>
        <v/>
      </c>
      <c r="D268" s="23" t="str">
        <f t="shared" ref="D268:D331" si="49">IF(ISERROR(PMT(J268,K268,-C268,0)),"",PMT(J268,K268,-C268,0))</f>
        <v/>
      </c>
      <c r="E268" s="23" t="str">
        <f t="shared" si="41"/>
        <v/>
      </c>
      <c r="F268" s="23" t="str">
        <f t="shared" si="42"/>
        <v/>
      </c>
      <c r="G268" s="16"/>
      <c r="H268" s="23" t="str">
        <f t="shared" si="43"/>
        <v/>
      </c>
      <c r="I268" s="17" t="str">
        <f t="shared" si="44"/>
        <v/>
      </c>
      <c r="J268" s="24" t="str">
        <f t="shared" si="45"/>
        <v/>
      </c>
      <c r="K268" s="36" t="str">
        <f t="shared" si="46"/>
        <v/>
      </c>
    </row>
    <row r="269" spans="1:11" x14ac:dyDescent="0.3">
      <c r="A269" s="35" t="str">
        <f t="shared" si="48"/>
        <v/>
      </c>
      <c r="B269" s="22" t="str">
        <f t="shared" ref="B269:B332" si="50">IF(ISERROR(D269-1),"",B268+1)</f>
        <v/>
      </c>
      <c r="C269" s="15" t="str">
        <f t="shared" si="47"/>
        <v/>
      </c>
      <c r="D269" s="23" t="str">
        <f t="shared" si="49"/>
        <v/>
      </c>
      <c r="E269" s="23" t="str">
        <f t="shared" ref="E269:E332" si="51">IF(ISERROR(C269*J269),"",C269*J269)</f>
        <v/>
      </c>
      <c r="F269" s="23" t="str">
        <f t="shared" ref="F269:F332" si="52">IF(ISERROR(D269-E269),"",D269-E269)</f>
        <v/>
      </c>
      <c r="G269" s="16"/>
      <c r="H269" s="23" t="str">
        <f t="shared" ref="H269:H332" si="53">IF(ISERROR(C269-F269-G269),"",C269-F269-G269)</f>
        <v/>
      </c>
      <c r="I269" s="17" t="str">
        <f t="shared" ref="I269:I332" si="54">IF(K269&lt;=0,"",I268)</f>
        <v/>
      </c>
      <c r="J269" s="24" t="str">
        <f t="shared" ref="J269:J332" si="55">IF(ISERROR(I269/12),"",I269/12)</f>
        <v/>
      </c>
      <c r="K269" s="36" t="str">
        <f t="shared" ref="K269:K332" si="56">IF(ISERROR(0/K268-2),"",K268-1)</f>
        <v/>
      </c>
    </row>
    <row r="270" spans="1:11" x14ac:dyDescent="0.3">
      <c r="A270" s="35" t="str">
        <f t="shared" si="48"/>
        <v/>
      </c>
      <c r="B270" s="22" t="str">
        <f t="shared" si="50"/>
        <v/>
      </c>
      <c r="C270" s="15" t="str">
        <f t="shared" ref="C270:C333" si="57">IF(ISERROR(H269),"",H269)</f>
        <v/>
      </c>
      <c r="D270" s="23" t="str">
        <f t="shared" si="49"/>
        <v/>
      </c>
      <c r="E270" s="23" t="str">
        <f t="shared" si="51"/>
        <v/>
      </c>
      <c r="F270" s="23" t="str">
        <f t="shared" si="52"/>
        <v/>
      </c>
      <c r="G270" s="16"/>
      <c r="H270" s="23" t="str">
        <f t="shared" si="53"/>
        <v/>
      </c>
      <c r="I270" s="17" t="str">
        <f t="shared" si="54"/>
        <v/>
      </c>
      <c r="J270" s="24" t="str">
        <f t="shared" si="55"/>
        <v/>
      </c>
      <c r="K270" s="36" t="str">
        <f t="shared" si="56"/>
        <v/>
      </c>
    </row>
    <row r="271" spans="1:11" x14ac:dyDescent="0.3">
      <c r="A271" s="35" t="str">
        <f t="shared" si="48"/>
        <v/>
      </c>
      <c r="B271" s="22" t="str">
        <f t="shared" si="50"/>
        <v/>
      </c>
      <c r="C271" s="15" t="str">
        <f t="shared" si="57"/>
        <v/>
      </c>
      <c r="D271" s="23" t="str">
        <f t="shared" si="49"/>
        <v/>
      </c>
      <c r="E271" s="23" t="str">
        <f t="shared" si="51"/>
        <v/>
      </c>
      <c r="F271" s="23" t="str">
        <f t="shared" si="52"/>
        <v/>
      </c>
      <c r="G271" s="16"/>
      <c r="H271" s="23" t="str">
        <f t="shared" si="53"/>
        <v/>
      </c>
      <c r="I271" s="17" t="str">
        <f t="shared" si="54"/>
        <v/>
      </c>
      <c r="J271" s="24" t="str">
        <f t="shared" si="55"/>
        <v/>
      </c>
      <c r="K271" s="36" t="str">
        <f t="shared" si="56"/>
        <v/>
      </c>
    </row>
    <row r="272" spans="1:11" x14ac:dyDescent="0.3">
      <c r="A272" s="35" t="str">
        <f t="shared" si="48"/>
        <v/>
      </c>
      <c r="B272" s="22" t="str">
        <f t="shared" si="50"/>
        <v/>
      </c>
      <c r="C272" s="15" t="str">
        <f t="shared" si="57"/>
        <v/>
      </c>
      <c r="D272" s="23" t="str">
        <f t="shared" si="49"/>
        <v/>
      </c>
      <c r="E272" s="23" t="str">
        <f t="shared" si="51"/>
        <v/>
      </c>
      <c r="F272" s="23" t="str">
        <f t="shared" si="52"/>
        <v/>
      </c>
      <c r="G272" s="16"/>
      <c r="H272" s="23" t="str">
        <f t="shared" si="53"/>
        <v/>
      </c>
      <c r="I272" s="17" t="str">
        <f t="shared" si="54"/>
        <v/>
      </c>
      <c r="J272" s="24" t="str">
        <f t="shared" si="55"/>
        <v/>
      </c>
      <c r="K272" s="36" t="str">
        <f t="shared" si="56"/>
        <v/>
      </c>
    </row>
    <row r="273" spans="1:11" x14ac:dyDescent="0.3">
      <c r="A273" s="35" t="str">
        <f t="shared" si="48"/>
        <v/>
      </c>
      <c r="B273" s="22" t="str">
        <f t="shared" si="50"/>
        <v/>
      </c>
      <c r="C273" s="15" t="str">
        <f t="shared" si="57"/>
        <v/>
      </c>
      <c r="D273" s="23" t="str">
        <f t="shared" si="49"/>
        <v/>
      </c>
      <c r="E273" s="23" t="str">
        <f t="shared" si="51"/>
        <v/>
      </c>
      <c r="F273" s="23" t="str">
        <f t="shared" si="52"/>
        <v/>
      </c>
      <c r="G273" s="16"/>
      <c r="H273" s="23" t="str">
        <f t="shared" si="53"/>
        <v/>
      </c>
      <c r="I273" s="17" t="str">
        <f t="shared" si="54"/>
        <v/>
      </c>
      <c r="J273" s="24" t="str">
        <f t="shared" si="55"/>
        <v/>
      </c>
      <c r="K273" s="36" t="str">
        <f t="shared" si="56"/>
        <v/>
      </c>
    </row>
    <row r="274" spans="1:11" x14ac:dyDescent="0.3">
      <c r="A274" s="35" t="str">
        <f t="shared" si="48"/>
        <v/>
      </c>
      <c r="B274" s="22" t="str">
        <f t="shared" si="50"/>
        <v/>
      </c>
      <c r="C274" s="15" t="str">
        <f t="shared" si="57"/>
        <v/>
      </c>
      <c r="D274" s="23" t="str">
        <f t="shared" si="49"/>
        <v/>
      </c>
      <c r="E274" s="23" t="str">
        <f t="shared" si="51"/>
        <v/>
      </c>
      <c r="F274" s="23" t="str">
        <f t="shared" si="52"/>
        <v/>
      </c>
      <c r="G274" s="16"/>
      <c r="H274" s="23" t="str">
        <f t="shared" si="53"/>
        <v/>
      </c>
      <c r="I274" s="17" t="str">
        <f t="shared" si="54"/>
        <v/>
      </c>
      <c r="J274" s="24" t="str">
        <f t="shared" si="55"/>
        <v/>
      </c>
      <c r="K274" s="36" t="str">
        <f t="shared" si="56"/>
        <v/>
      </c>
    </row>
    <row r="275" spans="1:11" x14ac:dyDescent="0.3">
      <c r="A275" s="35" t="str">
        <f t="shared" si="48"/>
        <v/>
      </c>
      <c r="B275" s="22" t="str">
        <f t="shared" si="50"/>
        <v/>
      </c>
      <c r="C275" s="15" t="str">
        <f t="shared" si="57"/>
        <v/>
      </c>
      <c r="D275" s="23" t="str">
        <f t="shared" si="49"/>
        <v/>
      </c>
      <c r="E275" s="23" t="str">
        <f t="shared" si="51"/>
        <v/>
      </c>
      <c r="F275" s="23" t="str">
        <f t="shared" si="52"/>
        <v/>
      </c>
      <c r="G275" s="16"/>
      <c r="H275" s="23" t="str">
        <f t="shared" si="53"/>
        <v/>
      </c>
      <c r="I275" s="17" t="str">
        <f t="shared" si="54"/>
        <v/>
      </c>
      <c r="J275" s="24" t="str">
        <f t="shared" si="55"/>
        <v/>
      </c>
      <c r="K275" s="36" t="str">
        <f t="shared" si="56"/>
        <v/>
      </c>
    </row>
    <row r="276" spans="1:11" x14ac:dyDescent="0.3">
      <c r="A276" s="35" t="str">
        <f t="shared" si="48"/>
        <v/>
      </c>
      <c r="B276" s="22" t="str">
        <f t="shared" si="50"/>
        <v/>
      </c>
      <c r="C276" s="15" t="str">
        <f t="shared" si="57"/>
        <v/>
      </c>
      <c r="D276" s="23" t="str">
        <f t="shared" si="49"/>
        <v/>
      </c>
      <c r="E276" s="23" t="str">
        <f t="shared" si="51"/>
        <v/>
      </c>
      <c r="F276" s="23" t="str">
        <f t="shared" si="52"/>
        <v/>
      </c>
      <c r="G276" s="16"/>
      <c r="H276" s="23" t="str">
        <f t="shared" si="53"/>
        <v/>
      </c>
      <c r="I276" s="17" t="str">
        <f t="shared" si="54"/>
        <v/>
      </c>
      <c r="J276" s="24" t="str">
        <f t="shared" si="55"/>
        <v/>
      </c>
      <c r="K276" s="36" t="str">
        <f t="shared" si="56"/>
        <v/>
      </c>
    </row>
    <row r="277" spans="1:11" x14ac:dyDescent="0.3">
      <c r="A277" s="35" t="str">
        <f t="shared" si="48"/>
        <v/>
      </c>
      <c r="B277" s="22" t="str">
        <f t="shared" si="50"/>
        <v/>
      </c>
      <c r="C277" s="15" t="str">
        <f t="shared" si="57"/>
        <v/>
      </c>
      <c r="D277" s="23" t="str">
        <f t="shared" si="49"/>
        <v/>
      </c>
      <c r="E277" s="23" t="str">
        <f t="shared" si="51"/>
        <v/>
      </c>
      <c r="F277" s="23" t="str">
        <f t="shared" si="52"/>
        <v/>
      </c>
      <c r="G277" s="16"/>
      <c r="H277" s="23" t="str">
        <f t="shared" si="53"/>
        <v/>
      </c>
      <c r="I277" s="17" t="str">
        <f t="shared" si="54"/>
        <v/>
      </c>
      <c r="J277" s="24" t="str">
        <f t="shared" si="55"/>
        <v/>
      </c>
      <c r="K277" s="36" t="str">
        <f t="shared" si="56"/>
        <v/>
      </c>
    </row>
    <row r="278" spans="1:11" x14ac:dyDescent="0.3">
      <c r="A278" s="35" t="str">
        <f t="shared" si="48"/>
        <v/>
      </c>
      <c r="B278" s="22" t="str">
        <f t="shared" si="50"/>
        <v/>
      </c>
      <c r="C278" s="15" t="str">
        <f t="shared" si="57"/>
        <v/>
      </c>
      <c r="D278" s="23" t="str">
        <f t="shared" si="49"/>
        <v/>
      </c>
      <c r="E278" s="23" t="str">
        <f t="shared" si="51"/>
        <v/>
      </c>
      <c r="F278" s="23" t="str">
        <f t="shared" si="52"/>
        <v/>
      </c>
      <c r="G278" s="16"/>
      <c r="H278" s="23" t="str">
        <f t="shared" si="53"/>
        <v/>
      </c>
      <c r="I278" s="17" t="str">
        <f t="shared" si="54"/>
        <v/>
      </c>
      <c r="J278" s="24" t="str">
        <f t="shared" si="55"/>
        <v/>
      </c>
      <c r="K278" s="36" t="str">
        <f t="shared" si="56"/>
        <v/>
      </c>
    </row>
    <row r="279" spans="1:11" x14ac:dyDescent="0.3">
      <c r="A279" s="35" t="str">
        <f t="shared" si="48"/>
        <v/>
      </c>
      <c r="B279" s="22" t="str">
        <f t="shared" si="50"/>
        <v/>
      </c>
      <c r="C279" s="15" t="str">
        <f t="shared" si="57"/>
        <v/>
      </c>
      <c r="D279" s="23" t="str">
        <f t="shared" si="49"/>
        <v/>
      </c>
      <c r="E279" s="23" t="str">
        <f t="shared" si="51"/>
        <v/>
      </c>
      <c r="F279" s="23" t="str">
        <f t="shared" si="52"/>
        <v/>
      </c>
      <c r="G279" s="16"/>
      <c r="H279" s="23" t="str">
        <f t="shared" si="53"/>
        <v/>
      </c>
      <c r="I279" s="17" t="str">
        <f t="shared" si="54"/>
        <v/>
      </c>
      <c r="J279" s="24" t="str">
        <f t="shared" si="55"/>
        <v/>
      </c>
      <c r="K279" s="36" t="str">
        <f t="shared" si="56"/>
        <v/>
      </c>
    </row>
    <row r="280" spans="1:11" x14ac:dyDescent="0.3">
      <c r="A280" s="35" t="str">
        <f t="shared" si="48"/>
        <v/>
      </c>
      <c r="B280" s="22" t="str">
        <f t="shared" si="50"/>
        <v/>
      </c>
      <c r="C280" s="15" t="str">
        <f t="shared" si="57"/>
        <v/>
      </c>
      <c r="D280" s="23" t="str">
        <f t="shared" si="49"/>
        <v/>
      </c>
      <c r="E280" s="23" t="str">
        <f t="shared" si="51"/>
        <v/>
      </c>
      <c r="F280" s="23" t="str">
        <f t="shared" si="52"/>
        <v/>
      </c>
      <c r="G280" s="16"/>
      <c r="H280" s="23" t="str">
        <f t="shared" si="53"/>
        <v/>
      </c>
      <c r="I280" s="17" t="str">
        <f t="shared" si="54"/>
        <v/>
      </c>
      <c r="J280" s="24" t="str">
        <f t="shared" si="55"/>
        <v/>
      </c>
      <c r="K280" s="36" t="str">
        <f t="shared" si="56"/>
        <v/>
      </c>
    </row>
    <row r="281" spans="1:11" x14ac:dyDescent="0.3">
      <c r="A281" s="35" t="str">
        <f t="shared" si="48"/>
        <v/>
      </c>
      <c r="B281" s="22" t="str">
        <f t="shared" si="50"/>
        <v/>
      </c>
      <c r="C281" s="15" t="str">
        <f t="shared" si="57"/>
        <v/>
      </c>
      <c r="D281" s="23" t="str">
        <f t="shared" si="49"/>
        <v/>
      </c>
      <c r="E281" s="23" t="str">
        <f t="shared" si="51"/>
        <v/>
      </c>
      <c r="F281" s="23" t="str">
        <f t="shared" si="52"/>
        <v/>
      </c>
      <c r="G281" s="16"/>
      <c r="H281" s="23" t="str">
        <f t="shared" si="53"/>
        <v/>
      </c>
      <c r="I281" s="17" t="str">
        <f t="shared" si="54"/>
        <v/>
      </c>
      <c r="J281" s="24" t="str">
        <f t="shared" si="55"/>
        <v/>
      </c>
      <c r="K281" s="36" t="str">
        <f t="shared" si="56"/>
        <v/>
      </c>
    </row>
    <row r="282" spans="1:11" x14ac:dyDescent="0.3">
      <c r="A282" s="35" t="str">
        <f t="shared" si="48"/>
        <v/>
      </c>
      <c r="B282" s="22" t="str">
        <f t="shared" si="50"/>
        <v/>
      </c>
      <c r="C282" s="15" t="str">
        <f t="shared" si="57"/>
        <v/>
      </c>
      <c r="D282" s="23" t="str">
        <f t="shared" si="49"/>
        <v/>
      </c>
      <c r="E282" s="23" t="str">
        <f t="shared" si="51"/>
        <v/>
      </c>
      <c r="F282" s="23" t="str">
        <f t="shared" si="52"/>
        <v/>
      </c>
      <c r="G282" s="16"/>
      <c r="H282" s="23" t="str">
        <f t="shared" si="53"/>
        <v/>
      </c>
      <c r="I282" s="17" t="str">
        <f t="shared" si="54"/>
        <v/>
      </c>
      <c r="J282" s="24" t="str">
        <f t="shared" si="55"/>
        <v/>
      </c>
      <c r="K282" s="36" t="str">
        <f t="shared" si="56"/>
        <v/>
      </c>
    </row>
    <row r="283" spans="1:11" x14ac:dyDescent="0.3">
      <c r="A283" s="35" t="str">
        <f t="shared" si="48"/>
        <v/>
      </c>
      <c r="B283" s="22" t="str">
        <f t="shared" si="50"/>
        <v/>
      </c>
      <c r="C283" s="15" t="str">
        <f t="shared" si="57"/>
        <v/>
      </c>
      <c r="D283" s="23" t="str">
        <f t="shared" si="49"/>
        <v/>
      </c>
      <c r="E283" s="23" t="str">
        <f t="shared" si="51"/>
        <v/>
      </c>
      <c r="F283" s="23" t="str">
        <f t="shared" si="52"/>
        <v/>
      </c>
      <c r="G283" s="16"/>
      <c r="H283" s="23" t="str">
        <f t="shared" si="53"/>
        <v/>
      </c>
      <c r="I283" s="17" t="str">
        <f t="shared" si="54"/>
        <v/>
      </c>
      <c r="J283" s="24" t="str">
        <f t="shared" si="55"/>
        <v/>
      </c>
      <c r="K283" s="36" t="str">
        <f t="shared" si="56"/>
        <v/>
      </c>
    </row>
    <row r="284" spans="1:11" x14ac:dyDescent="0.3">
      <c r="A284" s="35" t="str">
        <f t="shared" si="48"/>
        <v/>
      </c>
      <c r="B284" s="22" t="str">
        <f t="shared" si="50"/>
        <v/>
      </c>
      <c r="C284" s="15" t="str">
        <f t="shared" si="57"/>
        <v/>
      </c>
      <c r="D284" s="23" t="str">
        <f t="shared" si="49"/>
        <v/>
      </c>
      <c r="E284" s="23" t="str">
        <f t="shared" si="51"/>
        <v/>
      </c>
      <c r="F284" s="23" t="str">
        <f t="shared" si="52"/>
        <v/>
      </c>
      <c r="G284" s="16"/>
      <c r="H284" s="23" t="str">
        <f t="shared" si="53"/>
        <v/>
      </c>
      <c r="I284" s="17" t="str">
        <f t="shared" si="54"/>
        <v/>
      </c>
      <c r="J284" s="24" t="str">
        <f t="shared" si="55"/>
        <v/>
      </c>
      <c r="K284" s="36" t="str">
        <f t="shared" si="56"/>
        <v/>
      </c>
    </row>
    <row r="285" spans="1:11" x14ac:dyDescent="0.3">
      <c r="A285" s="35" t="str">
        <f t="shared" si="48"/>
        <v/>
      </c>
      <c r="B285" s="22" t="str">
        <f t="shared" si="50"/>
        <v/>
      </c>
      <c r="C285" s="15" t="str">
        <f t="shared" si="57"/>
        <v/>
      </c>
      <c r="D285" s="23" t="str">
        <f t="shared" si="49"/>
        <v/>
      </c>
      <c r="E285" s="23" t="str">
        <f t="shared" si="51"/>
        <v/>
      </c>
      <c r="F285" s="23" t="str">
        <f t="shared" si="52"/>
        <v/>
      </c>
      <c r="G285" s="16"/>
      <c r="H285" s="23" t="str">
        <f t="shared" si="53"/>
        <v/>
      </c>
      <c r="I285" s="17" t="str">
        <f t="shared" si="54"/>
        <v/>
      </c>
      <c r="J285" s="24" t="str">
        <f t="shared" si="55"/>
        <v/>
      </c>
      <c r="K285" s="36" t="str">
        <f t="shared" si="56"/>
        <v/>
      </c>
    </row>
    <row r="286" spans="1:11" x14ac:dyDescent="0.3">
      <c r="A286" s="35" t="str">
        <f t="shared" si="48"/>
        <v/>
      </c>
      <c r="B286" s="22" t="str">
        <f t="shared" si="50"/>
        <v/>
      </c>
      <c r="C286" s="15" t="str">
        <f t="shared" si="57"/>
        <v/>
      </c>
      <c r="D286" s="23" t="str">
        <f t="shared" si="49"/>
        <v/>
      </c>
      <c r="E286" s="23" t="str">
        <f t="shared" si="51"/>
        <v/>
      </c>
      <c r="F286" s="23" t="str">
        <f t="shared" si="52"/>
        <v/>
      </c>
      <c r="G286" s="16"/>
      <c r="H286" s="23" t="str">
        <f t="shared" si="53"/>
        <v/>
      </c>
      <c r="I286" s="17" t="str">
        <f t="shared" si="54"/>
        <v/>
      </c>
      <c r="J286" s="24" t="str">
        <f t="shared" si="55"/>
        <v/>
      </c>
      <c r="K286" s="36" t="str">
        <f t="shared" si="56"/>
        <v/>
      </c>
    </row>
    <row r="287" spans="1:11" x14ac:dyDescent="0.3">
      <c r="A287" s="35" t="str">
        <f t="shared" si="48"/>
        <v/>
      </c>
      <c r="B287" s="22" t="str">
        <f t="shared" si="50"/>
        <v/>
      </c>
      <c r="C287" s="15" t="str">
        <f t="shared" si="57"/>
        <v/>
      </c>
      <c r="D287" s="23" t="str">
        <f t="shared" si="49"/>
        <v/>
      </c>
      <c r="E287" s="23" t="str">
        <f t="shared" si="51"/>
        <v/>
      </c>
      <c r="F287" s="23" t="str">
        <f t="shared" si="52"/>
        <v/>
      </c>
      <c r="G287" s="16"/>
      <c r="H287" s="23" t="str">
        <f t="shared" si="53"/>
        <v/>
      </c>
      <c r="I287" s="17" t="str">
        <f t="shared" si="54"/>
        <v/>
      </c>
      <c r="J287" s="24" t="str">
        <f t="shared" si="55"/>
        <v/>
      </c>
      <c r="K287" s="36" t="str">
        <f t="shared" si="56"/>
        <v/>
      </c>
    </row>
    <row r="288" spans="1:11" x14ac:dyDescent="0.3">
      <c r="A288" s="35" t="str">
        <f t="shared" si="48"/>
        <v/>
      </c>
      <c r="B288" s="22" t="str">
        <f t="shared" si="50"/>
        <v/>
      </c>
      <c r="C288" s="15" t="str">
        <f t="shared" si="57"/>
        <v/>
      </c>
      <c r="D288" s="23" t="str">
        <f t="shared" si="49"/>
        <v/>
      </c>
      <c r="E288" s="23" t="str">
        <f t="shared" si="51"/>
        <v/>
      </c>
      <c r="F288" s="23" t="str">
        <f t="shared" si="52"/>
        <v/>
      </c>
      <c r="G288" s="16"/>
      <c r="H288" s="23" t="str">
        <f t="shared" si="53"/>
        <v/>
      </c>
      <c r="I288" s="17" t="str">
        <f t="shared" si="54"/>
        <v/>
      </c>
      <c r="J288" s="24" t="str">
        <f t="shared" si="55"/>
        <v/>
      </c>
      <c r="K288" s="36" t="str">
        <f t="shared" si="56"/>
        <v/>
      </c>
    </row>
    <row r="289" spans="1:11" x14ac:dyDescent="0.3">
      <c r="A289" s="35" t="str">
        <f t="shared" si="48"/>
        <v/>
      </c>
      <c r="B289" s="22" t="str">
        <f t="shared" si="50"/>
        <v/>
      </c>
      <c r="C289" s="15" t="str">
        <f t="shared" si="57"/>
        <v/>
      </c>
      <c r="D289" s="23" t="str">
        <f t="shared" si="49"/>
        <v/>
      </c>
      <c r="E289" s="23" t="str">
        <f t="shared" si="51"/>
        <v/>
      </c>
      <c r="F289" s="23" t="str">
        <f t="shared" si="52"/>
        <v/>
      </c>
      <c r="G289" s="16"/>
      <c r="H289" s="23" t="str">
        <f t="shared" si="53"/>
        <v/>
      </c>
      <c r="I289" s="17" t="str">
        <f t="shared" si="54"/>
        <v/>
      </c>
      <c r="J289" s="24" t="str">
        <f t="shared" si="55"/>
        <v/>
      </c>
      <c r="K289" s="36" t="str">
        <f t="shared" si="56"/>
        <v/>
      </c>
    </row>
    <row r="290" spans="1:11" x14ac:dyDescent="0.3">
      <c r="A290" s="35" t="str">
        <f t="shared" si="48"/>
        <v/>
      </c>
      <c r="B290" s="22" t="str">
        <f t="shared" si="50"/>
        <v/>
      </c>
      <c r="C290" s="15" t="str">
        <f t="shared" si="57"/>
        <v/>
      </c>
      <c r="D290" s="23" t="str">
        <f t="shared" si="49"/>
        <v/>
      </c>
      <c r="E290" s="23" t="str">
        <f t="shared" si="51"/>
        <v/>
      </c>
      <c r="F290" s="23" t="str">
        <f t="shared" si="52"/>
        <v/>
      </c>
      <c r="G290" s="16"/>
      <c r="H290" s="23" t="str">
        <f t="shared" si="53"/>
        <v/>
      </c>
      <c r="I290" s="17" t="str">
        <f t="shared" si="54"/>
        <v/>
      </c>
      <c r="J290" s="24" t="str">
        <f t="shared" si="55"/>
        <v/>
      </c>
      <c r="K290" s="36" t="str">
        <f t="shared" si="56"/>
        <v/>
      </c>
    </row>
    <row r="291" spans="1:11" x14ac:dyDescent="0.3">
      <c r="A291" s="35" t="str">
        <f t="shared" si="48"/>
        <v/>
      </c>
      <c r="B291" s="22" t="str">
        <f t="shared" si="50"/>
        <v/>
      </c>
      <c r="C291" s="15" t="str">
        <f t="shared" si="57"/>
        <v/>
      </c>
      <c r="D291" s="23" t="str">
        <f t="shared" si="49"/>
        <v/>
      </c>
      <c r="E291" s="23" t="str">
        <f t="shared" si="51"/>
        <v/>
      </c>
      <c r="F291" s="23" t="str">
        <f t="shared" si="52"/>
        <v/>
      </c>
      <c r="G291" s="16"/>
      <c r="H291" s="23" t="str">
        <f t="shared" si="53"/>
        <v/>
      </c>
      <c r="I291" s="17" t="str">
        <f t="shared" si="54"/>
        <v/>
      </c>
      <c r="J291" s="24" t="str">
        <f t="shared" si="55"/>
        <v/>
      </c>
      <c r="K291" s="36" t="str">
        <f t="shared" si="56"/>
        <v/>
      </c>
    </row>
    <row r="292" spans="1:11" x14ac:dyDescent="0.3">
      <c r="A292" s="35" t="str">
        <f t="shared" si="48"/>
        <v/>
      </c>
      <c r="B292" s="22" t="str">
        <f t="shared" si="50"/>
        <v/>
      </c>
      <c r="C292" s="15" t="str">
        <f t="shared" si="57"/>
        <v/>
      </c>
      <c r="D292" s="23" t="str">
        <f t="shared" si="49"/>
        <v/>
      </c>
      <c r="E292" s="23" t="str">
        <f t="shared" si="51"/>
        <v/>
      </c>
      <c r="F292" s="23" t="str">
        <f t="shared" si="52"/>
        <v/>
      </c>
      <c r="G292" s="16"/>
      <c r="H292" s="23" t="str">
        <f t="shared" si="53"/>
        <v/>
      </c>
      <c r="I292" s="17" t="str">
        <f t="shared" si="54"/>
        <v/>
      </c>
      <c r="J292" s="24" t="str">
        <f t="shared" si="55"/>
        <v/>
      </c>
      <c r="K292" s="36" t="str">
        <f t="shared" si="56"/>
        <v/>
      </c>
    </row>
    <row r="293" spans="1:11" x14ac:dyDescent="0.3">
      <c r="A293" s="35" t="str">
        <f t="shared" si="48"/>
        <v/>
      </c>
      <c r="B293" s="22" t="str">
        <f t="shared" si="50"/>
        <v/>
      </c>
      <c r="C293" s="15" t="str">
        <f t="shared" si="57"/>
        <v/>
      </c>
      <c r="D293" s="23" t="str">
        <f t="shared" si="49"/>
        <v/>
      </c>
      <c r="E293" s="23" t="str">
        <f t="shared" si="51"/>
        <v/>
      </c>
      <c r="F293" s="23" t="str">
        <f t="shared" si="52"/>
        <v/>
      </c>
      <c r="G293" s="16"/>
      <c r="H293" s="23" t="str">
        <f t="shared" si="53"/>
        <v/>
      </c>
      <c r="I293" s="17" t="str">
        <f t="shared" si="54"/>
        <v/>
      </c>
      <c r="J293" s="24" t="str">
        <f t="shared" si="55"/>
        <v/>
      </c>
      <c r="K293" s="36" t="str">
        <f t="shared" si="56"/>
        <v/>
      </c>
    </row>
    <row r="294" spans="1:11" x14ac:dyDescent="0.3">
      <c r="A294" s="35" t="str">
        <f t="shared" si="48"/>
        <v/>
      </c>
      <c r="B294" s="22" t="str">
        <f t="shared" si="50"/>
        <v/>
      </c>
      <c r="C294" s="15" t="str">
        <f t="shared" si="57"/>
        <v/>
      </c>
      <c r="D294" s="23" t="str">
        <f t="shared" si="49"/>
        <v/>
      </c>
      <c r="E294" s="23" t="str">
        <f t="shared" si="51"/>
        <v/>
      </c>
      <c r="F294" s="23" t="str">
        <f t="shared" si="52"/>
        <v/>
      </c>
      <c r="G294" s="16"/>
      <c r="H294" s="23" t="str">
        <f t="shared" si="53"/>
        <v/>
      </c>
      <c r="I294" s="17" t="str">
        <f t="shared" si="54"/>
        <v/>
      </c>
      <c r="J294" s="24" t="str">
        <f t="shared" si="55"/>
        <v/>
      </c>
      <c r="K294" s="36" t="str">
        <f t="shared" si="56"/>
        <v/>
      </c>
    </row>
    <row r="295" spans="1:11" x14ac:dyDescent="0.3">
      <c r="A295" s="35" t="str">
        <f t="shared" si="48"/>
        <v/>
      </c>
      <c r="B295" s="22" t="str">
        <f t="shared" si="50"/>
        <v/>
      </c>
      <c r="C295" s="15" t="str">
        <f t="shared" si="57"/>
        <v/>
      </c>
      <c r="D295" s="23" t="str">
        <f t="shared" si="49"/>
        <v/>
      </c>
      <c r="E295" s="23" t="str">
        <f t="shared" si="51"/>
        <v/>
      </c>
      <c r="F295" s="23" t="str">
        <f t="shared" si="52"/>
        <v/>
      </c>
      <c r="G295" s="16"/>
      <c r="H295" s="23" t="str">
        <f t="shared" si="53"/>
        <v/>
      </c>
      <c r="I295" s="17" t="str">
        <f t="shared" si="54"/>
        <v/>
      </c>
      <c r="J295" s="24" t="str">
        <f t="shared" si="55"/>
        <v/>
      </c>
      <c r="K295" s="36" t="str">
        <f t="shared" si="56"/>
        <v/>
      </c>
    </row>
    <row r="296" spans="1:11" x14ac:dyDescent="0.3">
      <c r="A296" s="35" t="str">
        <f t="shared" si="48"/>
        <v/>
      </c>
      <c r="B296" s="22" t="str">
        <f t="shared" si="50"/>
        <v/>
      </c>
      <c r="C296" s="15" t="str">
        <f t="shared" si="57"/>
        <v/>
      </c>
      <c r="D296" s="23" t="str">
        <f t="shared" si="49"/>
        <v/>
      </c>
      <c r="E296" s="23" t="str">
        <f t="shared" si="51"/>
        <v/>
      </c>
      <c r="F296" s="23" t="str">
        <f t="shared" si="52"/>
        <v/>
      </c>
      <c r="G296" s="16"/>
      <c r="H296" s="23" t="str">
        <f t="shared" si="53"/>
        <v/>
      </c>
      <c r="I296" s="17" t="str">
        <f t="shared" si="54"/>
        <v/>
      </c>
      <c r="J296" s="24" t="str">
        <f t="shared" si="55"/>
        <v/>
      </c>
      <c r="K296" s="36" t="str">
        <f t="shared" si="56"/>
        <v/>
      </c>
    </row>
    <row r="297" spans="1:11" x14ac:dyDescent="0.3">
      <c r="A297" s="35" t="str">
        <f t="shared" si="48"/>
        <v/>
      </c>
      <c r="B297" s="22" t="str">
        <f t="shared" si="50"/>
        <v/>
      </c>
      <c r="C297" s="15" t="str">
        <f t="shared" si="57"/>
        <v/>
      </c>
      <c r="D297" s="23" t="str">
        <f t="shared" si="49"/>
        <v/>
      </c>
      <c r="E297" s="23" t="str">
        <f t="shared" si="51"/>
        <v/>
      </c>
      <c r="F297" s="23" t="str">
        <f t="shared" si="52"/>
        <v/>
      </c>
      <c r="G297" s="16"/>
      <c r="H297" s="23" t="str">
        <f t="shared" si="53"/>
        <v/>
      </c>
      <c r="I297" s="17" t="str">
        <f t="shared" si="54"/>
        <v/>
      </c>
      <c r="J297" s="24" t="str">
        <f t="shared" si="55"/>
        <v/>
      </c>
      <c r="K297" s="36" t="str">
        <f t="shared" si="56"/>
        <v/>
      </c>
    </row>
    <row r="298" spans="1:11" x14ac:dyDescent="0.3">
      <c r="A298" s="35" t="str">
        <f t="shared" si="48"/>
        <v/>
      </c>
      <c r="B298" s="22" t="str">
        <f t="shared" si="50"/>
        <v/>
      </c>
      <c r="C298" s="15" t="str">
        <f t="shared" si="57"/>
        <v/>
      </c>
      <c r="D298" s="23" t="str">
        <f t="shared" si="49"/>
        <v/>
      </c>
      <c r="E298" s="23" t="str">
        <f t="shared" si="51"/>
        <v/>
      </c>
      <c r="F298" s="23" t="str">
        <f t="shared" si="52"/>
        <v/>
      </c>
      <c r="G298" s="16"/>
      <c r="H298" s="23" t="str">
        <f t="shared" si="53"/>
        <v/>
      </c>
      <c r="I298" s="17" t="str">
        <f t="shared" si="54"/>
        <v/>
      </c>
      <c r="J298" s="24" t="str">
        <f t="shared" si="55"/>
        <v/>
      </c>
      <c r="K298" s="36" t="str">
        <f t="shared" si="56"/>
        <v/>
      </c>
    </row>
    <row r="299" spans="1:11" x14ac:dyDescent="0.3">
      <c r="A299" s="35" t="str">
        <f t="shared" si="48"/>
        <v/>
      </c>
      <c r="B299" s="22" t="str">
        <f t="shared" si="50"/>
        <v/>
      </c>
      <c r="C299" s="15" t="str">
        <f t="shared" si="57"/>
        <v/>
      </c>
      <c r="D299" s="23" t="str">
        <f t="shared" si="49"/>
        <v/>
      </c>
      <c r="E299" s="23" t="str">
        <f t="shared" si="51"/>
        <v/>
      </c>
      <c r="F299" s="23" t="str">
        <f t="shared" si="52"/>
        <v/>
      </c>
      <c r="G299" s="16"/>
      <c r="H299" s="23" t="str">
        <f t="shared" si="53"/>
        <v/>
      </c>
      <c r="I299" s="17" t="str">
        <f t="shared" si="54"/>
        <v/>
      </c>
      <c r="J299" s="24" t="str">
        <f t="shared" si="55"/>
        <v/>
      </c>
      <c r="K299" s="36" t="str">
        <f t="shared" si="56"/>
        <v/>
      </c>
    </row>
    <row r="300" spans="1:11" x14ac:dyDescent="0.3">
      <c r="A300" s="35" t="str">
        <f t="shared" si="48"/>
        <v/>
      </c>
      <c r="B300" s="22" t="str">
        <f t="shared" si="50"/>
        <v/>
      </c>
      <c r="C300" s="15" t="str">
        <f t="shared" si="57"/>
        <v/>
      </c>
      <c r="D300" s="23" t="str">
        <f t="shared" si="49"/>
        <v/>
      </c>
      <c r="E300" s="23" t="str">
        <f t="shared" si="51"/>
        <v/>
      </c>
      <c r="F300" s="23" t="str">
        <f t="shared" si="52"/>
        <v/>
      </c>
      <c r="G300" s="16"/>
      <c r="H300" s="23" t="str">
        <f t="shared" si="53"/>
        <v/>
      </c>
      <c r="I300" s="17" t="str">
        <f t="shared" si="54"/>
        <v/>
      </c>
      <c r="J300" s="24" t="str">
        <f t="shared" si="55"/>
        <v/>
      </c>
      <c r="K300" s="36" t="str">
        <f t="shared" si="56"/>
        <v/>
      </c>
    </row>
    <row r="301" spans="1:11" x14ac:dyDescent="0.3">
      <c r="A301" s="35" t="str">
        <f t="shared" si="48"/>
        <v/>
      </c>
      <c r="B301" s="22" t="str">
        <f t="shared" si="50"/>
        <v/>
      </c>
      <c r="C301" s="15" t="str">
        <f t="shared" si="57"/>
        <v/>
      </c>
      <c r="D301" s="23" t="str">
        <f t="shared" si="49"/>
        <v/>
      </c>
      <c r="E301" s="23" t="str">
        <f t="shared" si="51"/>
        <v/>
      </c>
      <c r="F301" s="23" t="str">
        <f t="shared" si="52"/>
        <v/>
      </c>
      <c r="G301" s="16"/>
      <c r="H301" s="23" t="str">
        <f t="shared" si="53"/>
        <v/>
      </c>
      <c r="I301" s="17" t="str">
        <f t="shared" si="54"/>
        <v/>
      </c>
      <c r="J301" s="24" t="str">
        <f t="shared" si="55"/>
        <v/>
      </c>
      <c r="K301" s="36" t="str">
        <f t="shared" si="56"/>
        <v/>
      </c>
    </row>
    <row r="302" spans="1:11" x14ac:dyDescent="0.3">
      <c r="A302" s="35" t="str">
        <f t="shared" si="48"/>
        <v/>
      </c>
      <c r="B302" s="22" t="str">
        <f t="shared" si="50"/>
        <v/>
      </c>
      <c r="C302" s="15" t="str">
        <f t="shared" si="57"/>
        <v/>
      </c>
      <c r="D302" s="23" t="str">
        <f t="shared" si="49"/>
        <v/>
      </c>
      <c r="E302" s="23" t="str">
        <f t="shared" si="51"/>
        <v/>
      </c>
      <c r="F302" s="23" t="str">
        <f t="shared" si="52"/>
        <v/>
      </c>
      <c r="G302" s="16"/>
      <c r="H302" s="23" t="str">
        <f t="shared" si="53"/>
        <v/>
      </c>
      <c r="I302" s="17" t="str">
        <f t="shared" si="54"/>
        <v/>
      </c>
      <c r="J302" s="24" t="str">
        <f t="shared" si="55"/>
        <v/>
      </c>
      <c r="K302" s="36" t="str">
        <f t="shared" si="56"/>
        <v/>
      </c>
    </row>
    <row r="303" spans="1:11" x14ac:dyDescent="0.3">
      <c r="A303" s="35" t="str">
        <f t="shared" si="48"/>
        <v/>
      </c>
      <c r="B303" s="22" t="str">
        <f t="shared" si="50"/>
        <v/>
      </c>
      <c r="C303" s="15" t="str">
        <f t="shared" si="57"/>
        <v/>
      </c>
      <c r="D303" s="23" t="str">
        <f t="shared" si="49"/>
        <v/>
      </c>
      <c r="E303" s="23" t="str">
        <f t="shared" si="51"/>
        <v/>
      </c>
      <c r="F303" s="23" t="str">
        <f t="shared" si="52"/>
        <v/>
      </c>
      <c r="G303" s="16"/>
      <c r="H303" s="23" t="str">
        <f t="shared" si="53"/>
        <v/>
      </c>
      <c r="I303" s="17" t="str">
        <f t="shared" si="54"/>
        <v/>
      </c>
      <c r="J303" s="24" t="str">
        <f t="shared" si="55"/>
        <v/>
      </c>
      <c r="K303" s="36" t="str">
        <f t="shared" si="56"/>
        <v/>
      </c>
    </row>
    <row r="304" spans="1:11" x14ac:dyDescent="0.3">
      <c r="A304" s="35" t="str">
        <f t="shared" si="48"/>
        <v/>
      </c>
      <c r="B304" s="22" t="str">
        <f t="shared" si="50"/>
        <v/>
      </c>
      <c r="C304" s="15" t="str">
        <f t="shared" si="57"/>
        <v/>
      </c>
      <c r="D304" s="23" t="str">
        <f t="shared" si="49"/>
        <v/>
      </c>
      <c r="E304" s="23" t="str">
        <f t="shared" si="51"/>
        <v/>
      </c>
      <c r="F304" s="23" t="str">
        <f t="shared" si="52"/>
        <v/>
      </c>
      <c r="G304" s="16"/>
      <c r="H304" s="23" t="str">
        <f t="shared" si="53"/>
        <v/>
      </c>
      <c r="I304" s="17" t="str">
        <f t="shared" si="54"/>
        <v/>
      </c>
      <c r="J304" s="24" t="str">
        <f t="shared" si="55"/>
        <v/>
      </c>
      <c r="K304" s="36" t="str">
        <f t="shared" si="56"/>
        <v/>
      </c>
    </row>
    <row r="305" spans="1:11" x14ac:dyDescent="0.3">
      <c r="A305" s="35" t="str">
        <f t="shared" si="48"/>
        <v/>
      </c>
      <c r="B305" s="22" t="str">
        <f t="shared" si="50"/>
        <v/>
      </c>
      <c r="C305" s="15" t="str">
        <f t="shared" si="57"/>
        <v/>
      </c>
      <c r="D305" s="23" t="str">
        <f t="shared" si="49"/>
        <v/>
      </c>
      <c r="E305" s="23" t="str">
        <f t="shared" si="51"/>
        <v/>
      </c>
      <c r="F305" s="23" t="str">
        <f t="shared" si="52"/>
        <v/>
      </c>
      <c r="G305" s="16"/>
      <c r="H305" s="23" t="str">
        <f t="shared" si="53"/>
        <v/>
      </c>
      <c r="I305" s="17" t="str">
        <f t="shared" si="54"/>
        <v/>
      </c>
      <c r="J305" s="24" t="str">
        <f t="shared" si="55"/>
        <v/>
      </c>
      <c r="K305" s="36" t="str">
        <f t="shared" si="56"/>
        <v/>
      </c>
    </row>
    <row r="306" spans="1:11" x14ac:dyDescent="0.3">
      <c r="A306" s="35" t="str">
        <f t="shared" si="48"/>
        <v/>
      </c>
      <c r="B306" s="22" t="str">
        <f t="shared" si="50"/>
        <v/>
      </c>
      <c r="C306" s="15" t="str">
        <f t="shared" si="57"/>
        <v/>
      </c>
      <c r="D306" s="23" t="str">
        <f t="shared" si="49"/>
        <v/>
      </c>
      <c r="E306" s="23" t="str">
        <f t="shared" si="51"/>
        <v/>
      </c>
      <c r="F306" s="23" t="str">
        <f t="shared" si="52"/>
        <v/>
      </c>
      <c r="G306" s="16"/>
      <c r="H306" s="23" t="str">
        <f t="shared" si="53"/>
        <v/>
      </c>
      <c r="I306" s="17" t="str">
        <f t="shared" si="54"/>
        <v/>
      </c>
      <c r="J306" s="24" t="str">
        <f t="shared" si="55"/>
        <v/>
      </c>
      <c r="K306" s="36" t="str">
        <f t="shared" si="56"/>
        <v/>
      </c>
    </row>
    <row r="307" spans="1:11" x14ac:dyDescent="0.3">
      <c r="A307" s="35" t="str">
        <f t="shared" si="48"/>
        <v/>
      </c>
      <c r="B307" s="22" t="str">
        <f t="shared" si="50"/>
        <v/>
      </c>
      <c r="C307" s="15" t="str">
        <f t="shared" si="57"/>
        <v/>
      </c>
      <c r="D307" s="23" t="str">
        <f t="shared" si="49"/>
        <v/>
      </c>
      <c r="E307" s="23" t="str">
        <f t="shared" si="51"/>
        <v/>
      </c>
      <c r="F307" s="23" t="str">
        <f t="shared" si="52"/>
        <v/>
      </c>
      <c r="G307" s="16"/>
      <c r="H307" s="23" t="str">
        <f t="shared" si="53"/>
        <v/>
      </c>
      <c r="I307" s="17" t="str">
        <f t="shared" si="54"/>
        <v/>
      </c>
      <c r="J307" s="24" t="str">
        <f t="shared" si="55"/>
        <v/>
      </c>
      <c r="K307" s="36" t="str">
        <f t="shared" si="56"/>
        <v/>
      </c>
    </row>
    <row r="308" spans="1:11" x14ac:dyDescent="0.3">
      <c r="A308" s="35" t="str">
        <f t="shared" si="48"/>
        <v/>
      </c>
      <c r="B308" s="22" t="str">
        <f t="shared" si="50"/>
        <v/>
      </c>
      <c r="C308" s="15" t="str">
        <f t="shared" si="57"/>
        <v/>
      </c>
      <c r="D308" s="23" t="str">
        <f t="shared" si="49"/>
        <v/>
      </c>
      <c r="E308" s="23" t="str">
        <f t="shared" si="51"/>
        <v/>
      </c>
      <c r="F308" s="23" t="str">
        <f t="shared" si="52"/>
        <v/>
      </c>
      <c r="G308" s="16"/>
      <c r="H308" s="23" t="str">
        <f t="shared" si="53"/>
        <v/>
      </c>
      <c r="I308" s="17" t="str">
        <f t="shared" si="54"/>
        <v/>
      </c>
      <c r="J308" s="24" t="str">
        <f t="shared" si="55"/>
        <v/>
      </c>
      <c r="K308" s="36" t="str">
        <f t="shared" si="56"/>
        <v/>
      </c>
    </row>
    <row r="309" spans="1:11" x14ac:dyDescent="0.3">
      <c r="A309" s="35" t="str">
        <f t="shared" si="48"/>
        <v/>
      </c>
      <c r="B309" s="22" t="str">
        <f t="shared" si="50"/>
        <v/>
      </c>
      <c r="C309" s="15" t="str">
        <f t="shared" si="57"/>
        <v/>
      </c>
      <c r="D309" s="23" t="str">
        <f t="shared" si="49"/>
        <v/>
      </c>
      <c r="E309" s="23" t="str">
        <f t="shared" si="51"/>
        <v/>
      </c>
      <c r="F309" s="23" t="str">
        <f t="shared" si="52"/>
        <v/>
      </c>
      <c r="G309" s="16"/>
      <c r="H309" s="23" t="str">
        <f t="shared" si="53"/>
        <v/>
      </c>
      <c r="I309" s="17" t="str">
        <f t="shared" si="54"/>
        <v/>
      </c>
      <c r="J309" s="24" t="str">
        <f t="shared" si="55"/>
        <v/>
      </c>
      <c r="K309" s="36" t="str">
        <f t="shared" si="56"/>
        <v/>
      </c>
    </row>
    <row r="310" spans="1:11" x14ac:dyDescent="0.3">
      <c r="A310" s="35" t="str">
        <f t="shared" si="48"/>
        <v/>
      </c>
      <c r="B310" s="22" t="str">
        <f t="shared" si="50"/>
        <v/>
      </c>
      <c r="C310" s="15" t="str">
        <f t="shared" si="57"/>
        <v/>
      </c>
      <c r="D310" s="23" t="str">
        <f t="shared" si="49"/>
        <v/>
      </c>
      <c r="E310" s="23" t="str">
        <f t="shared" si="51"/>
        <v/>
      </c>
      <c r="F310" s="23" t="str">
        <f t="shared" si="52"/>
        <v/>
      </c>
      <c r="G310" s="16"/>
      <c r="H310" s="23" t="str">
        <f t="shared" si="53"/>
        <v/>
      </c>
      <c r="I310" s="17" t="str">
        <f t="shared" si="54"/>
        <v/>
      </c>
      <c r="J310" s="24" t="str">
        <f t="shared" si="55"/>
        <v/>
      </c>
      <c r="K310" s="36" t="str">
        <f t="shared" si="56"/>
        <v/>
      </c>
    </row>
    <row r="311" spans="1:11" x14ac:dyDescent="0.3">
      <c r="A311" s="35" t="str">
        <f t="shared" si="48"/>
        <v/>
      </c>
      <c r="B311" s="22" t="str">
        <f t="shared" si="50"/>
        <v/>
      </c>
      <c r="C311" s="15" t="str">
        <f t="shared" si="57"/>
        <v/>
      </c>
      <c r="D311" s="23" t="str">
        <f t="shared" si="49"/>
        <v/>
      </c>
      <c r="E311" s="23" t="str">
        <f t="shared" si="51"/>
        <v/>
      </c>
      <c r="F311" s="23" t="str">
        <f t="shared" si="52"/>
        <v/>
      </c>
      <c r="G311" s="16"/>
      <c r="H311" s="23" t="str">
        <f t="shared" si="53"/>
        <v/>
      </c>
      <c r="I311" s="17" t="str">
        <f t="shared" si="54"/>
        <v/>
      </c>
      <c r="J311" s="24" t="str">
        <f t="shared" si="55"/>
        <v/>
      </c>
      <c r="K311" s="36" t="str">
        <f t="shared" si="56"/>
        <v/>
      </c>
    </row>
    <row r="312" spans="1:11" x14ac:dyDescent="0.3">
      <c r="A312" s="35" t="str">
        <f t="shared" si="48"/>
        <v/>
      </c>
      <c r="B312" s="22" t="str">
        <f t="shared" si="50"/>
        <v/>
      </c>
      <c r="C312" s="15" t="str">
        <f t="shared" si="57"/>
        <v/>
      </c>
      <c r="D312" s="23" t="str">
        <f t="shared" si="49"/>
        <v/>
      </c>
      <c r="E312" s="23" t="str">
        <f t="shared" si="51"/>
        <v/>
      </c>
      <c r="F312" s="23" t="str">
        <f t="shared" si="52"/>
        <v/>
      </c>
      <c r="G312" s="16"/>
      <c r="H312" s="23" t="str">
        <f t="shared" si="53"/>
        <v/>
      </c>
      <c r="I312" s="17" t="str">
        <f t="shared" si="54"/>
        <v/>
      </c>
      <c r="J312" s="24" t="str">
        <f t="shared" si="55"/>
        <v/>
      </c>
      <c r="K312" s="36" t="str">
        <f t="shared" si="56"/>
        <v/>
      </c>
    </row>
    <row r="313" spans="1:11" x14ac:dyDescent="0.3">
      <c r="A313" s="35" t="str">
        <f t="shared" si="48"/>
        <v/>
      </c>
      <c r="B313" s="22" t="str">
        <f t="shared" si="50"/>
        <v/>
      </c>
      <c r="C313" s="15" t="str">
        <f t="shared" si="57"/>
        <v/>
      </c>
      <c r="D313" s="23" t="str">
        <f t="shared" si="49"/>
        <v/>
      </c>
      <c r="E313" s="23" t="str">
        <f t="shared" si="51"/>
        <v/>
      </c>
      <c r="F313" s="23" t="str">
        <f t="shared" si="52"/>
        <v/>
      </c>
      <c r="G313" s="16"/>
      <c r="H313" s="23" t="str">
        <f t="shared" si="53"/>
        <v/>
      </c>
      <c r="I313" s="17" t="str">
        <f t="shared" si="54"/>
        <v/>
      </c>
      <c r="J313" s="24" t="str">
        <f t="shared" si="55"/>
        <v/>
      </c>
      <c r="K313" s="36" t="str">
        <f t="shared" si="56"/>
        <v/>
      </c>
    </row>
    <row r="314" spans="1:11" x14ac:dyDescent="0.3">
      <c r="A314" s="35" t="str">
        <f t="shared" si="48"/>
        <v/>
      </c>
      <c r="B314" s="22" t="str">
        <f t="shared" si="50"/>
        <v/>
      </c>
      <c r="C314" s="15" t="str">
        <f t="shared" si="57"/>
        <v/>
      </c>
      <c r="D314" s="23" t="str">
        <f t="shared" si="49"/>
        <v/>
      </c>
      <c r="E314" s="23" t="str">
        <f t="shared" si="51"/>
        <v/>
      </c>
      <c r="F314" s="23" t="str">
        <f t="shared" si="52"/>
        <v/>
      </c>
      <c r="G314" s="16"/>
      <c r="H314" s="23" t="str">
        <f t="shared" si="53"/>
        <v/>
      </c>
      <c r="I314" s="17" t="str">
        <f t="shared" si="54"/>
        <v/>
      </c>
      <c r="J314" s="24" t="str">
        <f t="shared" si="55"/>
        <v/>
      </c>
      <c r="K314" s="36" t="str">
        <f t="shared" si="56"/>
        <v/>
      </c>
    </row>
    <row r="315" spans="1:11" x14ac:dyDescent="0.3">
      <c r="A315" s="35" t="str">
        <f t="shared" si="48"/>
        <v/>
      </c>
      <c r="B315" s="22" t="str">
        <f t="shared" si="50"/>
        <v/>
      </c>
      <c r="C315" s="15" t="str">
        <f t="shared" si="57"/>
        <v/>
      </c>
      <c r="D315" s="23" t="str">
        <f t="shared" si="49"/>
        <v/>
      </c>
      <c r="E315" s="23" t="str">
        <f t="shared" si="51"/>
        <v/>
      </c>
      <c r="F315" s="23" t="str">
        <f t="shared" si="52"/>
        <v/>
      </c>
      <c r="G315" s="16"/>
      <c r="H315" s="23" t="str">
        <f t="shared" si="53"/>
        <v/>
      </c>
      <c r="I315" s="17" t="str">
        <f t="shared" si="54"/>
        <v/>
      </c>
      <c r="J315" s="24" t="str">
        <f t="shared" si="55"/>
        <v/>
      </c>
      <c r="K315" s="36" t="str">
        <f t="shared" si="56"/>
        <v/>
      </c>
    </row>
    <row r="316" spans="1:11" x14ac:dyDescent="0.3">
      <c r="A316" s="35" t="str">
        <f t="shared" si="48"/>
        <v/>
      </c>
      <c r="B316" s="22" t="str">
        <f t="shared" si="50"/>
        <v/>
      </c>
      <c r="C316" s="15" t="str">
        <f t="shared" si="57"/>
        <v/>
      </c>
      <c r="D316" s="23" t="str">
        <f t="shared" si="49"/>
        <v/>
      </c>
      <c r="E316" s="23" t="str">
        <f t="shared" si="51"/>
        <v/>
      </c>
      <c r="F316" s="23" t="str">
        <f t="shared" si="52"/>
        <v/>
      </c>
      <c r="G316" s="16"/>
      <c r="H316" s="23" t="str">
        <f t="shared" si="53"/>
        <v/>
      </c>
      <c r="I316" s="17" t="str">
        <f t="shared" si="54"/>
        <v/>
      </c>
      <c r="J316" s="24" t="str">
        <f t="shared" si="55"/>
        <v/>
      </c>
      <c r="K316" s="36" t="str">
        <f t="shared" si="56"/>
        <v/>
      </c>
    </row>
    <row r="317" spans="1:11" x14ac:dyDescent="0.3">
      <c r="A317" s="35" t="str">
        <f t="shared" ref="A317:A380" si="58">IF(ISERROR(D317-1),"","第"&amp;QUOTIENT(B317,12)&amp;"年第"&amp;MOD(B317,12)&amp;"個月")</f>
        <v/>
      </c>
      <c r="B317" s="22" t="str">
        <f t="shared" si="50"/>
        <v/>
      </c>
      <c r="C317" s="15" t="str">
        <f t="shared" si="57"/>
        <v/>
      </c>
      <c r="D317" s="23" t="str">
        <f t="shared" si="49"/>
        <v/>
      </c>
      <c r="E317" s="23" t="str">
        <f t="shared" si="51"/>
        <v/>
      </c>
      <c r="F317" s="23" t="str">
        <f t="shared" si="52"/>
        <v/>
      </c>
      <c r="G317" s="16"/>
      <c r="H317" s="23" t="str">
        <f t="shared" si="53"/>
        <v/>
      </c>
      <c r="I317" s="17" t="str">
        <f t="shared" si="54"/>
        <v/>
      </c>
      <c r="J317" s="24" t="str">
        <f t="shared" si="55"/>
        <v/>
      </c>
      <c r="K317" s="36" t="str">
        <f t="shared" si="56"/>
        <v/>
      </c>
    </row>
    <row r="318" spans="1:11" x14ac:dyDescent="0.3">
      <c r="A318" s="35" t="str">
        <f t="shared" si="58"/>
        <v/>
      </c>
      <c r="B318" s="22" t="str">
        <f t="shared" si="50"/>
        <v/>
      </c>
      <c r="C318" s="15" t="str">
        <f t="shared" si="57"/>
        <v/>
      </c>
      <c r="D318" s="23" t="str">
        <f t="shared" si="49"/>
        <v/>
      </c>
      <c r="E318" s="23" t="str">
        <f t="shared" si="51"/>
        <v/>
      </c>
      <c r="F318" s="23" t="str">
        <f t="shared" si="52"/>
        <v/>
      </c>
      <c r="G318" s="16"/>
      <c r="H318" s="23" t="str">
        <f t="shared" si="53"/>
        <v/>
      </c>
      <c r="I318" s="17" t="str">
        <f t="shared" si="54"/>
        <v/>
      </c>
      <c r="J318" s="24" t="str">
        <f t="shared" si="55"/>
        <v/>
      </c>
      <c r="K318" s="36" t="str">
        <f t="shared" si="56"/>
        <v/>
      </c>
    </row>
    <row r="319" spans="1:11" x14ac:dyDescent="0.3">
      <c r="A319" s="35" t="str">
        <f t="shared" si="58"/>
        <v/>
      </c>
      <c r="B319" s="22" t="str">
        <f t="shared" si="50"/>
        <v/>
      </c>
      <c r="C319" s="15" t="str">
        <f t="shared" si="57"/>
        <v/>
      </c>
      <c r="D319" s="23" t="str">
        <f t="shared" si="49"/>
        <v/>
      </c>
      <c r="E319" s="23" t="str">
        <f t="shared" si="51"/>
        <v/>
      </c>
      <c r="F319" s="23" t="str">
        <f t="shared" si="52"/>
        <v/>
      </c>
      <c r="G319" s="16"/>
      <c r="H319" s="23" t="str">
        <f t="shared" si="53"/>
        <v/>
      </c>
      <c r="I319" s="17" t="str">
        <f t="shared" si="54"/>
        <v/>
      </c>
      <c r="J319" s="24" t="str">
        <f t="shared" si="55"/>
        <v/>
      </c>
      <c r="K319" s="36" t="str">
        <f t="shared" si="56"/>
        <v/>
      </c>
    </row>
    <row r="320" spans="1:11" x14ac:dyDescent="0.3">
      <c r="A320" s="35" t="str">
        <f t="shared" si="58"/>
        <v/>
      </c>
      <c r="B320" s="22" t="str">
        <f t="shared" si="50"/>
        <v/>
      </c>
      <c r="C320" s="15" t="str">
        <f t="shared" si="57"/>
        <v/>
      </c>
      <c r="D320" s="23" t="str">
        <f t="shared" si="49"/>
        <v/>
      </c>
      <c r="E320" s="23" t="str">
        <f t="shared" si="51"/>
        <v/>
      </c>
      <c r="F320" s="23" t="str">
        <f t="shared" si="52"/>
        <v/>
      </c>
      <c r="G320" s="16"/>
      <c r="H320" s="23" t="str">
        <f t="shared" si="53"/>
        <v/>
      </c>
      <c r="I320" s="17" t="str">
        <f t="shared" si="54"/>
        <v/>
      </c>
      <c r="J320" s="24" t="str">
        <f t="shared" si="55"/>
        <v/>
      </c>
      <c r="K320" s="36" t="str">
        <f t="shared" si="56"/>
        <v/>
      </c>
    </row>
    <row r="321" spans="1:11" x14ac:dyDescent="0.3">
      <c r="A321" s="35" t="str">
        <f t="shared" si="58"/>
        <v/>
      </c>
      <c r="B321" s="22" t="str">
        <f t="shared" si="50"/>
        <v/>
      </c>
      <c r="C321" s="15" t="str">
        <f t="shared" si="57"/>
        <v/>
      </c>
      <c r="D321" s="23" t="str">
        <f t="shared" si="49"/>
        <v/>
      </c>
      <c r="E321" s="23" t="str">
        <f t="shared" si="51"/>
        <v/>
      </c>
      <c r="F321" s="23" t="str">
        <f t="shared" si="52"/>
        <v/>
      </c>
      <c r="G321" s="16"/>
      <c r="H321" s="23" t="str">
        <f t="shared" si="53"/>
        <v/>
      </c>
      <c r="I321" s="17" t="str">
        <f t="shared" si="54"/>
        <v/>
      </c>
      <c r="J321" s="24" t="str">
        <f t="shared" si="55"/>
        <v/>
      </c>
      <c r="K321" s="36" t="str">
        <f t="shared" si="56"/>
        <v/>
      </c>
    </row>
    <row r="322" spans="1:11" x14ac:dyDescent="0.3">
      <c r="A322" s="35" t="str">
        <f t="shared" si="58"/>
        <v/>
      </c>
      <c r="B322" s="22" t="str">
        <f t="shared" si="50"/>
        <v/>
      </c>
      <c r="C322" s="15" t="str">
        <f t="shared" si="57"/>
        <v/>
      </c>
      <c r="D322" s="23" t="str">
        <f t="shared" si="49"/>
        <v/>
      </c>
      <c r="E322" s="23" t="str">
        <f t="shared" si="51"/>
        <v/>
      </c>
      <c r="F322" s="23" t="str">
        <f t="shared" si="52"/>
        <v/>
      </c>
      <c r="G322" s="16"/>
      <c r="H322" s="23" t="str">
        <f t="shared" si="53"/>
        <v/>
      </c>
      <c r="I322" s="17" t="str">
        <f t="shared" si="54"/>
        <v/>
      </c>
      <c r="J322" s="24" t="str">
        <f t="shared" si="55"/>
        <v/>
      </c>
      <c r="K322" s="36" t="str">
        <f t="shared" si="56"/>
        <v/>
      </c>
    </row>
    <row r="323" spans="1:11" x14ac:dyDescent="0.3">
      <c r="A323" s="35" t="str">
        <f t="shared" si="58"/>
        <v/>
      </c>
      <c r="B323" s="22" t="str">
        <f t="shared" si="50"/>
        <v/>
      </c>
      <c r="C323" s="15" t="str">
        <f t="shared" si="57"/>
        <v/>
      </c>
      <c r="D323" s="23" t="str">
        <f t="shared" si="49"/>
        <v/>
      </c>
      <c r="E323" s="23" t="str">
        <f t="shared" si="51"/>
        <v/>
      </c>
      <c r="F323" s="23" t="str">
        <f t="shared" si="52"/>
        <v/>
      </c>
      <c r="G323" s="16"/>
      <c r="H323" s="23" t="str">
        <f t="shared" si="53"/>
        <v/>
      </c>
      <c r="I323" s="17" t="str">
        <f t="shared" si="54"/>
        <v/>
      </c>
      <c r="J323" s="24" t="str">
        <f t="shared" si="55"/>
        <v/>
      </c>
      <c r="K323" s="36" t="str">
        <f t="shared" si="56"/>
        <v/>
      </c>
    </row>
    <row r="324" spans="1:11" x14ac:dyDescent="0.3">
      <c r="A324" s="35" t="str">
        <f t="shared" si="58"/>
        <v/>
      </c>
      <c r="B324" s="22" t="str">
        <f t="shared" si="50"/>
        <v/>
      </c>
      <c r="C324" s="15" t="str">
        <f t="shared" si="57"/>
        <v/>
      </c>
      <c r="D324" s="23" t="str">
        <f t="shared" si="49"/>
        <v/>
      </c>
      <c r="E324" s="23" t="str">
        <f t="shared" si="51"/>
        <v/>
      </c>
      <c r="F324" s="23" t="str">
        <f t="shared" si="52"/>
        <v/>
      </c>
      <c r="G324" s="16"/>
      <c r="H324" s="23" t="str">
        <f t="shared" si="53"/>
        <v/>
      </c>
      <c r="I324" s="17" t="str">
        <f t="shared" si="54"/>
        <v/>
      </c>
      <c r="J324" s="24" t="str">
        <f t="shared" si="55"/>
        <v/>
      </c>
      <c r="K324" s="36" t="str">
        <f t="shared" si="56"/>
        <v/>
      </c>
    </row>
    <row r="325" spans="1:11" x14ac:dyDescent="0.3">
      <c r="A325" s="35" t="str">
        <f t="shared" si="58"/>
        <v/>
      </c>
      <c r="B325" s="22" t="str">
        <f t="shared" si="50"/>
        <v/>
      </c>
      <c r="C325" s="15" t="str">
        <f t="shared" si="57"/>
        <v/>
      </c>
      <c r="D325" s="23" t="str">
        <f t="shared" si="49"/>
        <v/>
      </c>
      <c r="E325" s="23" t="str">
        <f t="shared" si="51"/>
        <v/>
      </c>
      <c r="F325" s="23" t="str">
        <f t="shared" si="52"/>
        <v/>
      </c>
      <c r="G325" s="16"/>
      <c r="H325" s="23" t="str">
        <f t="shared" si="53"/>
        <v/>
      </c>
      <c r="I325" s="17" t="str">
        <f t="shared" si="54"/>
        <v/>
      </c>
      <c r="J325" s="24" t="str">
        <f t="shared" si="55"/>
        <v/>
      </c>
      <c r="K325" s="36" t="str">
        <f t="shared" si="56"/>
        <v/>
      </c>
    </row>
    <row r="326" spans="1:11" x14ac:dyDescent="0.3">
      <c r="A326" s="35" t="str">
        <f t="shared" si="58"/>
        <v/>
      </c>
      <c r="B326" s="22" t="str">
        <f t="shared" si="50"/>
        <v/>
      </c>
      <c r="C326" s="15" t="str">
        <f t="shared" si="57"/>
        <v/>
      </c>
      <c r="D326" s="23" t="str">
        <f t="shared" si="49"/>
        <v/>
      </c>
      <c r="E326" s="23" t="str">
        <f t="shared" si="51"/>
        <v/>
      </c>
      <c r="F326" s="23" t="str">
        <f t="shared" si="52"/>
        <v/>
      </c>
      <c r="G326" s="16"/>
      <c r="H326" s="23" t="str">
        <f t="shared" si="53"/>
        <v/>
      </c>
      <c r="I326" s="17" t="str">
        <f t="shared" si="54"/>
        <v/>
      </c>
      <c r="J326" s="24" t="str">
        <f t="shared" si="55"/>
        <v/>
      </c>
      <c r="K326" s="36" t="str">
        <f t="shared" si="56"/>
        <v/>
      </c>
    </row>
    <row r="327" spans="1:11" x14ac:dyDescent="0.3">
      <c r="A327" s="35" t="str">
        <f t="shared" si="58"/>
        <v/>
      </c>
      <c r="B327" s="22" t="str">
        <f t="shared" si="50"/>
        <v/>
      </c>
      <c r="C327" s="15" t="str">
        <f t="shared" si="57"/>
        <v/>
      </c>
      <c r="D327" s="23" t="str">
        <f t="shared" si="49"/>
        <v/>
      </c>
      <c r="E327" s="23" t="str">
        <f t="shared" si="51"/>
        <v/>
      </c>
      <c r="F327" s="23" t="str">
        <f t="shared" si="52"/>
        <v/>
      </c>
      <c r="G327" s="16"/>
      <c r="H327" s="23" t="str">
        <f t="shared" si="53"/>
        <v/>
      </c>
      <c r="I327" s="17" t="str">
        <f t="shared" si="54"/>
        <v/>
      </c>
      <c r="J327" s="24" t="str">
        <f t="shared" si="55"/>
        <v/>
      </c>
      <c r="K327" s="36" t="str">
        <f t="shared" si="56"/>
        <v/>
      </c>
    </row>
    <row r="328" spans="1:11" x14ac:dyDescent="0.3">
      <c r="A328" s="35" t="str">
        <f t="shared" si="58"/>
        <v/>
      </c>
      <c r="B328" s="22" t="str">
        <f t="shared" si="50"/>
        <v/>
      </c>
      <c r="C328" s="15" t="str">
        <f t="shared" si="57"/>
        <v/>
      </c>
      <c r="D328" s="23" t="str">
        <f t="shared" si="49"/>
        <v/>
      </c>
      <c r="E328" s="23" t="str">
        <f t="shared" si="51"/>
        <v/>
      </c>
      <c r="F328" s="23" t="str">
        <f t="shared" si="52"/>
        <v/>
      </c>
      <c r="G328" s="16"/>
      <c r="H328" s="23" t="str">
        <f t="shared" si="53"/>
        <v/>
      </c>
      <c r="I328" s="17" t="str">
        <f t="shared" si="54"/>
        <v/>
      </c>
      <c r="J328" s="24" t="str">
        <f t="shared" si="55"/>
        <v/>
      </c>
      <c r="K328" s="36" t="str">
        <f t="shared" si="56"/>
        <v/>
      </c>
    </row>
    <row r="329" spans="1:11" x14ac:dyDescent="0.3">
      <c r="A329" s="35" t="str">
        <f t="shared" si="58"/>
        <v/>
      </c>
      <c r="B329" s="22" t="str">
        <f t="shared" si="50"/>
        <v/>
      </c>
      <c r="C329" s="15" t="str">
        <f t="shared" si="57"/>
        <v/>
      </c>
      <c r="D329" s="23" t="str">
        <f t="shared" si="49"/>
        <v/>
      </c>
      <c r="E329" s="23" t="str">
        <f t="shared" si="51"/>
        <v/>
      </c>
      <c r="F329" s="23" t="str">
        <f t="shared" si="52"/>
        <v/>
      </c>
      <c r="G329" s="16"/>
      <c r="H329" s="23" t="str">
        <f t="shared" si="53"/>
        <v/>
      </c>
      <c r="I329" s="17" t="str">
        <f t="shared" si="54"/>
        <v/>
      </c>
      <c r="J329" s="24" t="str">
        <f t="shared" si="55"/>
        <v/>
      </c>
      <c r="K329" s="36" t="str">
        <f t="shared" si="56"/>
        <v/>
      </c>
    </row>
    <row r="330" spans="1:11" x14ac:dyDescent="0.3">
      <c r="A330" s="35" t="str">
        <f t="shared" si="58"/>
        <v/>
      </c>
      <c r="B330" s="22" t="str">
        <f t="shared" si="50"/>
        <v/>
      </c>
      <c r="C330" s="15" t="str">
        <f t="shared" si="57"/>
        <v/>
      </c>
      <c r="D330" s="23" t="str">
        <f t="shared" si="49"/>
        <v/>
      </c>
      <c r="E330" s="23" t="str">
        <f t="shared" si="51"/>
        <v/>
      </c>
      <c r="F330" s="23" t="str">
        <f t="shared" si="52"/>
        <v/>
      </c>
      <c r="G330" s="16"/>
      <c r="H330" s="23" t="str">
        <f t="shared" si="53"/>
        <v/>
      </c>
      <c r="I330" s="17" t="str">
        <f t="shared" si="54"/>
        <v/>
      </c>
      <c r="J330" s="24" t="str">
        <f t="shared" si="55"/>
        <v/>
      </c>
      <c r="K330" s="36" t="str">
        <f t="shared" si="56"/>
        <v/>
      </c>
    </row>
    <row r="331" spans="1:11" x14ac:dyDescent="0.3">
      <c r="A331" s="35" t="str">
        <f t="shared" si="58"/>
        <v/>
      </c>
      <c r="B331" s="22" t="str">
        <f t="shared" si="50"/>
        <v/>
      </c>
      <c r="C331" s="15" t="str">
        <f t="shared" si="57"/>
        <v/>
      </c>
      <c r="D331" s="23" t="str">
        <f t="shared" si="49"/>
        <v/>
      </c>
      <c r="E331" s="23" t="str">
        <f t="shared" si="51"/>
        <v/>
      </c>
      <c r="F331" s="23" t="str">
        <f t="shared" si="52"/>
        <v/>
      </c>
      <c r="G331" s="16"/>
      <c r="H331" s="23" t="str">
        <f t="shared" si="53"/>
        <v/>
      </c>
      <c r="I331" s="17" t="str">
        <f t="shared" si="54"/>
        <v/>
      </c>
      <c r="J331" s="24" t="str">
        <f t="shared" si="55"/>
        <v/>
      </c>
      <c r="K331" s="36" t="str">
        <f t="shared" si="56"/>
        <v/>
      </c>
    </row>
    <row r="332" spans="1:11" x14ac:dyDescent="0.3">
      <c r="A332" s="35" t="str">
        <f t="shared" si="58"/>
        <v/>
      </c>
      <c r="B332" s="22" t="str">
        <f t="shared" si="50"/>
        <v/>
      </c>
      <c r="C332" s="15" t="str">
        <f t="shared" si="57"/>
        <v/>
      </c>
      <c r="D332" s="23" t="str">
        <f t="shared" ref="D332:D395" si="59">IF(ISERROR(PMT(J332,K332,-C332,0)),"",PMT(J332,K332,-C332,0))</f>
        <v/>
      </c>
      <c r="E332" s="23" t="str">
        <f t="shared" si="51"/>
        <v/>
      </c>
      <c r="F332" s="23" t="str">
        <f t="shared" si="52"/>
        <v/>
      </c>
      <c r="G332" s="16"/>
      <c r="H332" s="23" t="str">
        <f t="shared" si="53"/>
        <v/>
      </c>
      <c r="I332" s="17" t="str">
        <f t="shared" si="54"/>
        <v/>
      </c>
      <c r="J332" s="24" t="str">
        <f t="shared" si="55"/>
        <v/>
      </c>
      <c r="K332" s="36" t="str">
        <f t="shared" si="56"/>
        <v/>
      </c>
    </row>
    <row r="333" spans="1:11" x14ac:dyDescent="0.3">
      <c r="A333" s="35" t="str">
        <f t="shared" si="58"/>
        <v/>
      </c>
      <c r="B333" s="22" t="str">
        <f t="shared" ref="B333:B396" si="60">IF(ISERROR(D333-1),"",B332+1)</f>
        <v/>
      </c>
      <c r="C333" s="15" t="str">
        <f t="shared" si="57"/>
        <v/>
      </c>
      <c r="D333" s="23" t="str">
        <f t="shared" si="59"/>
        <v/>
      </c>
      <c r="E333" s="23" t="str">
        <f t="shared" ref="E333:E396" si="61">IF(ISERROR(C333*J333),"",C333*J333)</f>
        <v/>
      </c>
      <c r="F333" s="23" t="str">
        <f t="shared" ref="F333:F396" si="62">IF(ISERROR(D333-E333),"",D333-E333)</f>
        <v/>
      </c>
      <c r="G333" s="16"/>
      <c r="H333" s="23" t="str">
        <f t="shared" ref="H333:H396" si="63">IF(ISERROR(C333-F333-G333),"",C333-F333-G333)</f>
        <v/>
      </c>
      <c r="I333" s="17" t="str">
        <f t="shared" ref="I333:I396" si="64">IF(K333&lt;=0,"",I332)</f>
        <v/>
      </c>
      <c r="J333" s="24" t="str">
        <f t="shared" ref="J333:J396" si="65">IF(ISERROR(I333/12),"",I333/12)</f>
        <v/>
      </c>
      <c r="K333" s="36" t="str">
        <f t="shared" ref="K333:K396" si="66">IF(ISERROR(0/K332-2),"",K332-1)</f>
        <v/>
      </c>
    </row>
    <row r="334" spans="1:11" x14ac:dyDescent="0.3">
      <c r="A334" s="35" t="str">
        <f t="shared" si="58"/>
        <v/>
      </c>
      <c r="B334" s="22" t="str">
        <f t="shared" si="60"/>
        <v/>
      </c>
      <c r="C334" s="15" t="str">
        <f t="shared" ref="C334:C397" si="67">IF(ISERROR(H333),"",H333)</f>
        <v/>
      </c>
      <c r="D334" s="23" t="str">
        <f t="shared" si="59"/>
        <v/>
      </c>
      <c r="E334" s="23" t="str">
        <f t="shared" si="61"/>
        <v/>
      </c>
      <c r="F334" s="23" t="str">
        <f t="shared" si="62"/>
        <v/>
      </c>
      <c r="G334" s="16"/>
      <c r="H334" s="23" t="str">
        <f t="shared" si="63"/>
        <v/>
      </c>
      <c r="I334" s="17" t="str">
        <f t="shared" si="64"/>
        <v/>
      </c>
      <c r="J334" s="24" t="str">
        <f t="shared" si="65"/>
        <v/>
      </c>
      <c r="K334" s="36" t="str">
        <f t="shared" si="66"/>
        <v/>
      </c>
    </row>
    <row r="335" spans="1:11" x14ac:dyDescent="0.3">
      <c r="A335" s="35" t="str">
        <f t="shared" si="58"/>
        <v/>
      </c>
      <c r="B335" s="22" t="str">
        <f t="shared" si="60"/>
        <v/>
      </c>
      <c r="C335" s="15" t="str">
        <f t="shared" si="67"/>
        <v/>
      </c>
      <c r="D335" s="23" t="str">
        <f t="shared" si="59"/>
        <v/>
      </c>
      <c r="E335" s="23" t="str">
        <f t="shared" si="61"/>
        <v/>
      </c>
      <c r="F335" s="23" t="str">
        <f t="shared" si="62"/>
        <v/>
      </c>
      <c r="G335" s="16"/>
      <c r="H335" s="23" t="str">
        <f t="shared" si="63"/>
        <v/>
      </c>
      <c r="I335" s="17" t="str">
        <f t="shared" si="64"/>
        <v/>
      </c>
      <c r="J335" s="24" t="str">
        <f t="shared" si="65"/>
        <v/>
      </c>
      <c r="K335" s="36" t="str">
        <f t="shared" si="66"/>
        <v/>
      </c>
    </row>
    <row r="336" spans="1:11" x14ac:dyDescent="0.3">
      <c r="A336" s="35" t="str">
        <f t="shared" si="58"/>
        <v/>
      </c>
      <c r="B336" s="22" t="str">
        <f t="shared" si="60"/>
        <v/>
      </c>
      <c r="C336" s="15" t="str">
        <f t="shared" si="67"/>
        <v/>
      </c>
      <c r="D336" s="23" t="str">
        <f t="shared" si="59"/>
        <v/>
      </c>
      <c r="E336" s="23" t="str">
        <f t="shared" si="61"/>
        <v/>
      </c>
      <c r="F336" s="23" t="str">
        <f t="shared" si="62"/>
        <v/>
      </c>
      <c r="G336" s="16"/>
      <c r="H336" s="23" t="str">
        <f t="shared" si="63"/>
        <v/>
      </c>
      <c r="I336" s="17" t="str">
        <f t="shared" si="64"/>
        <v/>
      </c>
      <c r="J336" s="24" t="str">
        <f t="shared" si="65"/>
        <v/>
      </c>
      <c r="K336" s="36" t="str">
        <f t="shared" si="66"/>
        <v/>
      </c>
    </row>
    <row r="337" spans="1:11" x14ac:dyDescent="0.3">
      <c r="A337" s="35" t="str">
        <f t="shared" si="58"/>
        <v/>
      </c>
      <c r="B337" s="22" t="str">
        <f t="shared" si="60"/>
        <v/>
      </c>
      <c r="C337" s="15" t="str">
        <f t="shared" si="67"/>
        <v/>
      </c>
      <c r="D337" s="23" t="str">
        <f t="shared" si="59"/>
        <v/>
      </c>
      <c r="E337" s="23" t="str">
        <f t="shared" si="61"/>
        <v/>
      </c>
      <c r="F337" s="23" t="str">
        <f t="shared" si="62"/>
        <v/>
      </c>
      <c r="G337" s="16"/>
      <c r="H337" s="23" t="str">
        <f t="shared" si="63"/>
        <v/>
      </c>
      <c r="I337" s="17" t="str">
        <f t="shared" si="64"/>
        <v/>
      </c>
      <c r="J337" s="24" t="str">
        <f t="shared" si="65"/>
        <v/>
      </c>
      <c r="K337" s="36" t="str">
        <f t="shared" si="66"/>
        <v/>
      </c>
    </row>
    <row r="338" spans="1:11" x14ac:dyDescent="0.3">
      <c r="A338" s="35" t="str">
        <f t="shared" si="58"/>
        <v/>
      </c>
      <c r="B338" s="22" t="str">
        <f t="shared" si="60"/>
        <v/>
      </c>
      <c r="C338" s="15" t="str">
        <f t="shared" si="67"/>
        <v/>
      </c>
      <c r="D338" s="23" t="str">
        <f t="shared" si="59"/>
        <v/>
      </c>
      <c r="E338" s="23" t="str">
        <f t="shared" si="61"/>
        <v/>
      </c>
      <c r="F338" s="23" t="str">
        <f t="shared" si="62"/>
        <v/>
      </c>
      <c r="G338" s="16"/>
      <c r="H338" s="23" t="str">
        <f t="shared" si="63"/>
        <v/>
      </c>
      <c r="I338" s="17" t="str">
        <f t="shared" si="64"/>
        <v/>
      </c>
      <c r="J338" s="24" t="str">
        <f t="shared" si="65"/>
        <v/>
      </c>
      <c r="K338" s="36" t="str">
        <f t="shared" si="66"/>
        <v/>
      </c>
    </row>
    <row r="339" spans="1:11" x14ac:dyDescent="0.3">
      <c r="A339" s="35" t="str">
        <f t="shared" si="58"/>
        <v/>
      </c>
      <c r="B339" s="22" t="str">
        <f t="shared" si="60"/>
        <v/>
      </c>
      <c r="C339" s="15" t="str">
        <f t="shared" si="67"/>
        <v/>
      </c>
      <c r="D339" s="23" t="str">
        <f t="shared" si="59"/>
        <v/>
      </c>
      <c r="E339" s="23" t="str">
        <f t="shared" si="61"/>
        <v/>
      </c>
      <c r="F339" s="23" t="str">
        <f t="shared" si="62"/>
        <v/>
      </c>
      <c r="G339" s="16"/>
      <c r="H339" s="23" t="str">
        <f t="shared" si="63"/>
        <v/>
      </c>
      <c r="I339" s="17" t="str">
        <f t="shared" si="64"/>
        <v/>
      </c>
      <c r="J339" s="24" t="str">
        <f t="shared" si="65"/>
        <v/>
      </c>
      <c r="K339" s="36" t="str">
        <f t="shared" si="66"/>
        <v/>
      </c>
    </row>
    <row r="340" spans="1:11" x14ac:dyDescent="0.3">
      <c r="A340" s="35" t="str">
        <f t="shared" si="58"/>
        <v/>
      </c>
      <c r="B340" s="22" t="str">
        <f t="shared" si="60"/>
        <v/>
      </c>
      <c r="C340" s="15" t="str">
        <f t="shared" si="67"/>
        <v/>
      </c>
      <c r="D340" s="23" t="str">
        <f t="shared" si="59"/>
        <v/>
      </c>
      <c r="E340" s="23" t="str">
        <f t="shared" si="61"/>
        <v/>
      </c>
      <c r="F340" s="23" t="str">
        <f t="shared" si="62"/>
        <v/>
      </c>
      <c r="G340" s="16"/>
      <c r="H340" s="23" t="str">
        <f t="shared" si="63"/>
        <v/>
      </c>
      <c r="I340" s="17" t="str">
        <f t="shared" si="64"/>
        <v/>
      </c>
      <c r="J340" s="24" t="str">
        <f t="shared" si="65"/>
        <v/>
      </c>
      <c r="K340" s="36" t="str">
        <f t="shared" si="66"/>
        <v/>
      </c>
    </row>
    <row r="341" spans="1:11" x14ac:dyDescent="0.3">
      <c r="A341" s="35" t="str">
        <f t="shared" si="58"/>
        <v/>
      </c>
      <c r="B341" s="22" t="str">
        <f t="shared" si="60"/>
        <v/>
      </c>
      <c r="C341" s="15" t="str">
        <f t="shared" si="67"/>
        <v/>
      </c>
      <c r="D341" s="23" t="str">
        <f t="shared" si="59"/>
        <v/>
      </c>
      <c r="E341" s="23" t="str">
        <f t="shared" si="61"/>
        <v/>
      </c>
      <c r="F341" s="23" t="str">
        <f t="shared" si="62"/>
        <v/>
      </c>
      <c r="G341" s="16"/>
      <c r="H341" s="23" t="str">
        <f t="shared" si="63"/>
        <v/>
      </c>
      <c r="I341" s="17" t="str">
        <f t="shared" si="64"/>
        <v/>
      </c>
      <c r="J341" s="24" t="str">
        <f t="shared" si="65"/>
        <v/>
      </c>
      <c r="K341" s="36" t="str">
        <f t="shared" si="66"/>
        <v/>
      </c>
    </row>
    <row r="342" spans="1:11" x14ac:dyDescent="0.3">
      <c r="A342" s="35" t="str">
        <f t="shared" si="58"/>
        <v/>
      </c>
      <c r="B342" s="22" t="str">
        <f t="shared" si="60"/>
        <v/>
      </c>
      <c r="C342" s="15" t="str">
        <f t="shared" si="67"/>
        <v/>
      </c>
      <c r="D342" s="23" t="str">
        <f t="shared" si="59"/>
        <v/>
      </c>
      <c r="E342" s="23" t="str">
        <f t="shared" si="61"/>
        <v/>
      </c>
      <c r="F342" s="23" t="str">
        <f t="shared" si="62"/>
        <v/>
      </c>
      <c r="G342" s="16"/>
      <c r="H342" s="23" t="str">
        <f t="shared" si="63"/>
        <v/>
      </c>
      <c r="I342" s="17" t="str">
        <f t="shared" si="64"/>
        <v/>
      </c>
      <c r="J342" s="24" t="str">
        <f t="shared" si="65"/>
        <v/>
      </c>
      <c r="K342" s="36" t="str">
        <f t="shared" si="66"/>
        <v/>
      </c>
    </row>
    <row r="343" spans="1:11" x14ac:dyDescent="0.3">
      <c r="A343" s="35" t="str">
        <f t="shared" si="58"/>
        <v/>
      </c>
      <c r="B343" s="22" t="str">
        <f t="shared" si="60"/>
        <v/>
      </c>
      <c r="C343" s="15" t="str">
        <f t="shared" si="67"/>
        <v/>
      </c>
      <c r="D343" s="23" t="str">
        <f t="shared" si="59"/>
        <v/>
      </c>
      <c r="E343" s="23" t="str">
        <f t="shared" si="61"/>
        <v/>
      </c>
      <c r="F343" s="23" t="str">
        <f t="shared" si="62"/>
        <v/>
      </c>
      <c r="G343" s="16"/>
      <c r="H343" s="23" t="str">
        <f t="shared" si="63"/>
        <v/>
      </c>
      <c r="I343" s="17" t="str">
        <f t="shared" si="64"/>
        <v/>
      </c>
      <c r="J343" s="24" t="str">
        <f t="shared" si="65"/>
        <v/>
      </c>
      <c r="K343" s="36" t="str">
        <f t="shared" si="66"/>
        <v/>
      </c>
    </row>
    <row r="344" spans="1:11" x14ac:dyDescent="0.3">
      <c r="A344" s="35" t="str">
        <f t="shared" si="58"/>
        <v/>
      </c>
      <c r="B344" s="22" t="str">
        <f t="shared" si="60"/>
        <v/>
      </c>
      <c r="C344" s="15" t="str">
        <f t="shared" si="67"/>
        <v/>
      </c>
      <c r="D344" s="23" t="str">
        <f t="shared" si="59"/>
        <v/>
      </c>
      <c r="E344" s="23" t="str">
        <f t="shared" si="61"/>
        <v/>
      </c>
      <c r="F344" s="23" t="str">
        <f t="shared" si="62"/>
        <v/>
      </c>
      <c r="G344" s="16"/>
      <c r="H344" s="23" t="str">
        <f t="shared" si="63"/>
        <v/>
      </c>
      <c r="I344" s="17" t="str">
        <f t="shared" si="64"/>
        <v/>
      </c>
      <c r="J344" s="24" t="str">
        <f t="shared" si="65"/>
        <v/>
      </c>
      <c r="K344" s="36" t="str">
        <f t="shared" si="66"/>
        <v/>
      </c>
    </row>
    <row r="345" spans="1:11" x14ac:dyDescent="0.3">
      <c r="A345" s="35" t="str">
        <f t="shared" si="58"/>
        <v/>
      </c>
      <c r="B345" s="22" t="str">
        <f t="shared" si="60"/>
        <v/>
      </c>
      <c r="C345" s="15" t="str">
        <f t="shared" si="67"/>
        <v/>
      </c>
      <c r="D345" s="23" t="str">
        <f t="shared" si="59"/>
        <v/>
      </c>
      <c r="E345" s="23" t="str">
        <f t="shared" si="61"/>
        <v/>
      </c>
      <c r="F345" s="23" t="str">
        <f t="shared" si="62"/>
        <v/>
      </c>
      <c r="G345" s="16"/>
      <c r="H345" s="23" t="str">
        <f t="shared" si="63"/>
        <v/>
      </c>
      <c r="I345" s="17" t="str">
        <f t="shared" si="64"/>
        <v/>
      </c>
      <c r="J345" s="24" t="str">
        <f t="shared" si="65"/>
        <v/>
      </c>
      <c r="K345" s="36" t="str">
        <f t="shared" si="66"/>
        <v/>
      </c>
    </row>
    <row r="346" spans="1:11" x14ac:dyDescent="0.3">
      <c r="A346" s="35" t="str">
        <f t="shared" si="58"/>
        <v/>
      </c>
      <c r="B346" s="22" t="str">
        <f t="shared" si="60"/>
        <v/>
      </c>
      <c r="C346" s="15" t="str">
        <f t="shared" si="67"/>
        <v/>
      </c>
      <c r="D346" s="23" t="str">
        <f t="shared" si="59"/>
        <v/>
      </c>
      <c r="E346" s="23" t="str">
        <f t="shared" si="61"/>
        <v/>
      </c>
      <c r="F346" s="23" t="str">
        <f t="shared" si="62"/>
        <v/>
      </c>
      <c r="G346" s="16"/>
      <c r="H346" s="23" t="str">
        <f t="shared" si="63"/>
        <v/>
      </c>
      <c r="I346" s="17" t="str">
        <f t="shared" si="64"/>
        <v/>
      </c>
      <c r="J346" s="24" t="str">
        <f t="shared" si="65"/>
        <v/>
      </c>
      <c r="K346" s="36" t="str">
        <f t="shared" si="66"/>
        <v/>
      </c>
    </row>
    <row r="347" spans="1:11" x14ac:dyDescent="0.3">
      <c r="A347" s="35" t="str">
        <f t="shared" si="58"/>
        <v/>
      </c>
      <c r="B347" s="22" t="str">
        <f t="shared" si="60"/>
        <v/>
      </c>
      <c r="C347" s="15" t="str">
        <f t="shared" si="67"/>
        <v/>
      </c>
      <c r="D347" s="23" t="str">
        <f t="shared" si="59"/>
        <v/>
      </c>
      <c r="E347" s="23" t="str">
        <f t="shared" si="61"/>
        <v/>
      </c>
      <c r="F347" s="23" t="str">
        <f t="shared" si="62"/>
        <v/>
      </c>
      <c r="G347" s="16"/>
      <c r="H347" s="23" t="str">
        <f t="shared" si="63"/>
        <v/>
      </c>
      <c r="I347" s="17" t="str">
        <f t="shared" si="64"/>
        <v/>
      </c>
      <c r="J347" s="24" t="str">
        <f t="shared" si="65"/>
        <v/>
      </c>
      <c r="K347" s="36" t="str">
        <f t="shared" si="66"/>
        <v/>
      </c>
    </row>
    <row r="348" spans="1:11" x14ac:dyDescent="0.3">
      <c r="A348" s="35" t="str">
        <f t="shared" si="58"/>
        <v/>
      </c>
      <c r="B348" s="22" t="str">
        <f t="shared" si="60"/>
        <v/>
      </c>
      <c r="C348" s="15" t="str">
        <f t="shared" si="67"/>
        <v/>
      </c>
      <c r="D348" s="23" t="str">
        <f t="shared" si="59"/>
        <v/>
      </c>
      <c r="E348" s="23" t="str">
        <f t="shared" si="61"/>
        <v/>
      </c>
      <c r="F348" s="23" t="str">
        <f t="shared" si="62"/>
        <v/>
      </c>
      <c r="G348" s="16"/>
      <c r="H348" s="23" t="str">
        <f t="shared" si="63"/>
        <v/>
      </c>
      <c r="I348" s="17" t="str">
        <f t="shared" si="64"/>
        <v/>
      </c>
      <c r="J348" s="24" t="str">
        <f t="shared" si="65"/>
        <v/>
      </c>
      <c r="K348" s="36" t="str">
        <f t="shared" si="66"/>
        <v/>
      </c>
    </row>
    <row r="349" spans="1:11" x14ac:dyDescent="0.3">
      <c r="A349" s="35" t="str">
        <f t="shared" si="58"/>
        <v/>
      </c>
      <c r="B349" s="22" t="str">
        <f t="shared" si="60"/>
        <v/>
      </c>
      <c r="C349" s="15" t="str">
        <f t="shared" si="67"/>
        <v/>
      </c>
      <c r="D349" s="23" t="str">
        <f t="shared" si="59"/>
        <v/>
      </c>
      <c r="E349" s="23" t="str">
        <f t="shared" si="61"/>
        <v/>
      </c>
      <c r="F349" s="23" t="str">
        <f t="shared" si="62"/>
        <v/>
      </c>
      <c r="G349" s="16"/>
      <c r="H349" s="23" t="str">
        <f t="shared" si="63"/>
        <v/>
      </c>
      <c r="I349" s="17" t="str">
        <f t="shared" si="64"/>
        <v/>
      </c>
      <c r="J349" s="24" t="str">
        <f t="shared" si="65"/>
        <v/>
      </c>
      <c r="K349" s="36" t="str">
        <f t="shared" si="66"/>
        <v/>
      </c>
    </row>
    <row r="350" spans="1:11" x14ac:dyDescent="0.3">
      <c r="A350" s="35" t="str">
        <f t="shared" si="58"/>
        <v/>
      </c>
      <c r="B350" s="22" t="str">
        <f t="shared" si="60"/>
        <v/>
      </c>
      <c r="C350" s="15" t="str">
        <f t="shared" si="67"/>
        <v/>
      </c>
      <c r="D350" s="23" t="str">
        <f t="shared" si="59"/>
        <v/>
      </c>
      <c r="E350" s="23" t="str">
        <f t="shared" si="61"/>
        <v/>
      </c>
      <c r="F350" s="23" t="str">
        <f t="shared" si="62"/>
        <v/>
      </c>
      <c r="G350" s="16"/>
      <c r="H350" s="23" t="str">
        <f t="shared" si="63"/>
        <v/>
      </c>
      <c r="I350" s="17" t="str">
        <f t="shared" si="64"/>
        <v/>
      </c>
      <c r="J350" s="24" t="str">
        <f t="shared" si="65"/>
        <v/>
      </c>
      <c r="K350" s="36" t="str">
        <f t="shared" si="66"/>
        <v/>
      </c>
    </row>
    <row r="351" spans="1:11" x14ac:dyDescent="0.3">
      <c r="A351" s="35" t="str">
        <f t="shared" si="58"/>
        <v/>
      </c>
      <c r="B351" s="22" t="str">
        <f t="shared" si="60"/>
        <v/>
      </c>
      <c r="C351" s="15" t="str">
        <f t="shared" si="67"/>
        <v/>
      </c>
      <c r="D351" s="23" t="str">
        <f t="shared" si="59"/>
        <v/>
      </c>
      <c r="E351" s="23" t="str">
        <f t="shared" si="61"/>
        <v/>
      </c>
      <c r="F351" s="23" t="str">
        <f t="shared" si="62"/>
        <v/>
      </c>
      <c r="G351" s="16"/>
      <c r="H351" s="23" t="str">
        <f t="shared" si="63"/>
        <v/>
      </c>
      <c r="I351" s="17" t="str">
        <f t="shared" si="64"/>
        <v/>
      </c>
      <c r="J351" s="24" t="str">
        <f t="shared" si="65"/>
        <v/>
      </c>
      <c r="K351" s="36" t="str">
        <f t="shared" si="66"/>
        <v/>
      </c>
    </row>
    <row r="352" spans="1:11" x14ac:dyDescent="0.3">
      <c r="A352" s="35" t="str">
        <f t="shared" si="58"/>
        <v/>
      </c>
      <c r="B352" s="22" t="str">
        <f t="shared" si="60"/>
        <v/>
      </c>
      <c r="C352" s="15" t="str">
        <f t="shared" si="67"/>
        <v/>
      </c>
      <c r="D352" s="23" t="str">
        <f t="shared" si="59"/>
        <v/>
      </c>
      <c r="E352" s="23" t="str">
        <f t="shared" si="61"/>
        <v/>
      </c>
      <c r="F352" s="23" t="str">
        <f t="shared" si="62"/>
        <v/>
      </c>
      <c r="G352" s="16"/>
      <c r="H352" s="23" t="str">
        <f t="shared" si="63"/>
        <v/>
      </c>
      <c r="I352" s="17" t="str">
        <f t="shared" si="64"/>
        <v/>
      </c>
      <c r="J352" s="24" t="str">
        <f t="shared" si="65"/>
        <v/>
      </c>
      <c r="K352" s="36" t="str">
        <f t="shared" si="66"/>
        <v/>
      </c>
    </row>
    <row r="353" spans="1:11" x14ac:dyDescent="0.3">
      <c r="A353" s="35" t="str">
        <f t="shared" si="58"/>
        <v/>
      </c>
      <c r="B353" s="22" t="str">
        <f t="shared" si="60"/>
        <v/>
      </c>
      <c r="C353" s="15" t="str">
        <f t="shared" si="67"/>
        <v/>
      </c>
      <c r="D353" s="23" t="str">
        <f t="shared" si="59"/>
        <v/>
      </c>
      <c r="E353" s="23" t="str">
        <f t="shared" si="61"/>
        <v/>
      </c>
      <c r="F353" s="23" t="str">
        <f t="shared" si="62"/>
        <v/>
      </c>
      <c r="G353" s="16"/>
      <c r="H353" s="23" t="str">
        <f t="shared" si="63"/>
        <v/>
      </c>
      <c r="I353" s="17" t="str">
        <f t="shared" si="64"/>
        <v/>
      </c>
      <c r="J353" s="24" t="str">
        <f t="shared" si="65"/>
        <v/>
      </c>
      <c r="K353" s="36" t="str">
        <f t="shared" si="66"/>
        <v/>
      </c>
    </row>
    <row r="354" spans="1:11" x14ac:dyDescent="0.3">
      <c r="A354" s="35" t="str">
        <f t="shared" si="58"/>
        <v/>
      </c>
      <c r="B354" s="22" t="str">
        <f t="shared" si="60"/>
        <v/>
      </c>
      <c r="C354" s="15" t="str">
        <f t="shared" si="67"/>
        <v/>
      </c>
      <c r="D354" s="23" t="str">
        <f t="shared" si="59"/>
        <v/>
      </c>
      <c r="E354" s="23" t="str">
        <f t="shared" si="61"/>
        <v/>
      </c>
      <c r="F354" s="23" t="str">
        <f t="shared" si="62"/>
        <v/>
      </c>
      <c r="G354" s="16"/>
      <c r="H354" s="23" t="str">
        <f t="shared" si="63"/>
        <v/>
      </c>
      <c r="I354" s="17" t="str">
        <f t="shared" si="64"/>
        <v/>
      </c>
      <c r="J354" s="24" t="str">
        <f t="shared" si="65"/>
        <v/>
      </c>
      <c r="K354" s="36" t="str">
        <f t="shared" si="66"/>
        <v/>
      </c>
    </row>
    <row r="355" spans="1:11" x14ac:dyDescent="0.3">
      <c r="A355" s="35" t="str">
        <f t="shared" si="58"/>
        <v/>
      </c>
      <c r="B355" s="22" t="str">
        <f t="shared" si="60"/>
        <v/>
      </c>
      <c r="C355" s="15" t="str">
        <f t="shared" si="67"/>
        <v/>
      </c>
      <c r="D355" s="23" t="str">
        <f t="shared" si="59"/>
        <v/>
      </c>
      <c r="E355" s="23" t="str">
        <f t="shared" si="61"/>
        <v/>
      </c>
      <c r="F355" s="23" t="str">
        <f t="shared" si="62"/>
        <v/>
      </c>
      <c r="G355" s="16"/>
      <c r="H355" s="23" t="str">
        <f t="shared" si="63"/>
        <v/>
      </c>
      <c r="I355" s="17" t="str">
        <f t="shared" si="64"/>
        <v/>
      </c>
      <c r="J355" s="24" t="str">
        <f t="shared" si="65"/>
        <v/>
      </c>
      <c r="K355" s="36" t="str">
        <f t="shared" si="66"/>
        <v/>
      </c>
    </row>
    <row r="356" spans="1:11" x14ac:dyDescent="0.3">
      <c r="A356" s="35" t="str">
        <f t="shared" si="58"/>
        <v/>
      </c>
      <c r="B356" s="22" t="str">
        <f t="shared" si="60"/>
        <v/>
      </c>
      <c r="C356" s="15" t="str">
        <f t="shared" si="67"/>
        <v/>
      </c>
      <c r="D356" s="23" t="str">
        <f t="shared" si="59"/>
        <v/>
      </c>
      <c r="E356" s="23" t="str">
        <f t="shared" si="61"/>
        <v/>
      </c>
      <c r="F356" s="23" t="str">
        <f t="shared" si="62"/>
        <v/>
      </c>
      <c r="G356" s="16"/>
      <c r="H356" s="23" t="str">
        <f t="shared" si="63"/>
        <v/>
      </c>
      <c r="I356" s="17" t="str">
        <f t="shared" si="64"/>
        <v/>
      </c>
      <c r="J356" s="24" t="str">
        <f t="shared" si="65"/>
        <v/>
      </c>
      <c r="K356" s="36" t="str">
        <f t="shared" si="66"/>
        <v/>
      </c>
    </row>
    <row r="357" spans="1:11" x14ac:dyDescent="0.3">
      <c r="A357" s="35" t="str">
        <f t="shared" si="58"/>
        <v/>
      </c>
      <c r="B357" s="22" t="str">
        <f t="shared" si="60"/>
        <v/>
      </c>
      <c r="C357" s="15" t="str">
        <f t="shared" si="67"/>
        <v/>
      </c>
      <c r="D357" s="23" t="str">
        <f t="shared" si="59"/>
        <v/>
      </c>
      <c r="E357" s="23" t="str">
        <f t="shared" si="61"/>
        <v/>
      </c>
      <c r="F357" s="23" t="str">
        <f t="shared" si="62"/>
        <v/>
      </c>
      <c r="G357" s="16"/>
      <c r="H357" s="23" t="str">
        <f t="shared" si="63"/>
        <v/>
      </c>
      <c r="I357" s="17" t="str">
        <f t="shared" si="64"/>
        <v/>
      </c>
      <c r="J357" s="24" t="str">
        <f t="shared" si="65"/>
        <v/>
      </c>
      <c r="K357" s="36" t="str">
        <f t="shared" si="66"/>
        <v/>
      </c>
    </row>
    <row r="358" spans="1:11" x14ac:dyDescent="0.3">
      <c r="A358" s="35" t="str">
        <f t="shared" si="58"/>
        <v/>
      </c>
      <c r="B358" s="22" t="str">
        <f t="shared" si="60"/>
        <v/>
      </c>
      <c r="C358" s="15" t="str">
        <f t="shared" si="67"/>
        <v/>
      </c>
      <c r="D358" s="23" t="str">
        <f t="shared" si="59"/>
        <v/>
      </c>
      <c r="E358" s="23" t="str">
        <f t="shared" si="61"/>
        <v/>
      </c>
      <c r="F358" s="23" t="str">
        <f t="shared" si="62"/>
        <v/>
      </c>
      <c r="G358" s="16"/>
      <c r="H358" s="23" t="str">
        <f t="shared" si="63"/>
        <v/>
      </c>
      <c r="I358" s="17" t="str">
        <f t="shared" si="64"/>
        <v/>
      </c>
      <c r="J358" s="24" t="str">
        <f t="shared" si="65"/>
        <v/>
      </c>
      <c r="K358" s="36" t="str">
        <f t="shared" si="66"/>
        <v/>
      </c>
    </row>
    <row r="359" spans="1:11" x14ac:dyDescent="0.3">
      <c r="A359" s="35" t="str">
        <f t="shared" si="58"/>
        <v/>
      </c>
      <c r="B359" s="22" t="str">
        <f t="shared" si="60"/>
        <v/>
      </c>
      <c r="C359" s="15" t="str">
        <f t="shared" si="67"/>
        <v/>
      </c>
      <c r="D359" s="23" t="str">
        <f t="shared" si="59"/>
        <v/>
      </c>
      <c r="E359" s="23" t="str">
        <f t="shared" si="61"/>
        <v/>
      </c>
      <c r="F359" s="23" t="str">
        <f t="shared" si="62"/>
        <v/>
      </c>
      <c r="G359" s="16"/>
      <c r="H359" s="23" t="str">
        <f t="shared" si="63"/>
        <v/>
      </c>
      <c r="I359" s="17" t="str">
        <f t="shared" si="64"/>
        <v/>
      </c>
      <c r="J359" s="24" t="str">
        <f t="shared" si="65"/>
        <v/>
      </c>
      <c r="K359" s="36" t="str">
        <f t="shared" si="66"/>
        <v/>
      </c>
    </row>
    <row r="360" spans="1:11" x14ac:dyDescent="0.3">
      <c r="A360" s="35" t="str">
        <f t="shared" si="58"/>
        <v/>
      </c>
      <c r="B360" s="22" t="str">
        <f t="shared" si="60"/>
        <v/>
      </c>
      <c r="C360" s="15" t="str">
        <f t="shared" si="67"/>
        <v/>
      </c>
      <c r="D360" s="23" t="str">
        <f t="shared" si="59"/>
        <v/>
      </c>
      <c r="E360" s="23" t="str">
        <f t="shared" si="61"/>
        <v/>
      </c>
      <c r="F360" s="23" t="str">
        <f t="shared" si="62"/>
        <v/>
      </c>
      <c r="G360" s="16"/>
      <c r="H360" s="23" t="str">
        <f t="shared" si="63"/>
        <v/>
      </c>
      <c r="I360" s="17" t="str">
        <f t="shared" si="64"/>
        <v/>
      </c>
      <c r="J360" s="24" t="str">
        <f t="shared" si="65"/>
        <v/>
      </c>
      <c r="K360" s="36" t="str">
        <f t="shared" si="66"/>
        <v/>
      </c>
    </row>
    <row r="361" spans="1:11" x14ac:dyDescent="0.3">
      <c r="A361" s="35" t="str">
        <f t="shared" si="58"/>
        <v/>
      </c>
      <c r="B361" s="22" t="str">
        <f t="shared" si="60"/>
        <v/>
      </c>
      <c r="C361" s="15" t="str">
        <f t="shared" si="67"/>
        <v/>
      </c>
      <c r="D361" s="23" t="str">
        <f t="shared" si="59"/>
        <v/>
      </c>
      <c r="E361" s="23" t="str">
        <f t="shared" si="61"/>
        <v/>
      </c>
      <c r="F361" s="23" t="str">
        <f t="shared" si="62"/>
        <v/>
      </c>
      <c r="G361" s="16"/>
      <c r="H361" s="23" t="str">
        <f t="shared" si="63"/>
        <v/>
      </c>
      <c r="I361" s="17" t="str">
        <f t="shared" si="64"/>
        <v/>
      </c>
      <c r="J361" s="24" t="str">
        <f t="shared" si="65"/>
        <v/>
      </c>
      <c r="K361" s="36" t="str">
        <f t="shared" si="66"/>
        <v/>
      </c>
    </row>
    <row r="362" spans="1:11" x14ac:dyDescent="0.3">
      <c r="A362" s="35" t="str">
        <f t="shared" si="58"/>
        <v/>
      </c>
      <c r="B362" s="22" t="str">
        <f t="shared" si="60"/>
        <v/>
      </c>
      <c r="C362" s="15" t="str">
        <f t="shared" si="67"/>
        <v/>
      </c>
      <c r="D362" s="23" t="str">
        <f t="shared" si="59"/>
        <v/>
      </c>
      <c r="E362" s="23" t="str">
        <f t="shared" si="61"/>
        <v/>
      </c>
      <c r="F362" s="23" t="str">
        <f t="shared" si="62"/>
        <v/>
      </c>
      <c r="G362" s="16"/>
      <c r="H362" s="23" t="str">
        <f t="shared" si="63"/>
        <v/>
      </c>
      <c r="I362" s="17" t="str">
        <f t="shared" si="64"/>
        <v/>
      </c>
      <c r="J362" s="24" t="str">
        <f t="shared" si="65"/>
        <v/>
      </c>
      <c r="K362" s="36" t="str">
        <f t="shared" si="66"/>
        <v/>
      </c>
    </row>
    <row r="363" spans="1:11" x14ac:dyDescent="0.3">
      <c r="A363" s="35" t="str">
        <f t="shared" si="58"/>
        <v/>
      </c>
      <c r="B363" s="22" t="str">
        <f t="shared" si="60"/>
        <v/>
      </c>
      <c r="C363" s="15" t="str">
        <f t="shared" si="67"/>
        <v/>
      </c>
      <c r="D363" s="23" t="str">
        <f t="shared" si="59"/>
        <v/>
      </c>
      <c r="E363" s="23" t="str">
        <f t="shared" si="61"/>
        <v/>
      </c>
      <c r="F363" s="23" t="str">
        <f t="shared" si="62"/>
        <v/>
      </c>
      <c r="G363" s="16"/>
      <c r="H363" s="23" t="str">
        <f t="shared" si="63"/>
        <v/>
      </c>
      <c r="I363" s="17" t="str">
        <f t="shared" si="64"/>
        <v/>
      </c>
      <c r="J363" s="24" t="str">
        <f t="shared" si="65"/>
        <v/>
      </c>
      <c r="K363" s="36" t="str">
        <f t="shared" si="66"/>
        <v/>
      </c>
    </row>
    <row r="364" spans="1:11" x14ac:dyDescent="0.3">
      <c r="A364" s="35" t="str">
        <f t="shared" si="58"/>
        <v/>
      </c>
      <c r="B364" s="22" t="str">
        <f t="shared" si="60"/>
        <v/>
      </c>
      <c r="C364" s="15" t="str">
        <f t="shared" si="67"/>
        <v/>
      </c>
      <c r="D364" s="23" t="str">
        <f t="shared" si="59"/>
        <v/>
      </c>
      <c r="E364" s="23" t="str">
        <f t="shared" si="61"/>
        <v/>
      </c>
      <c r="F364" s="23" t="str">
        <f t="shared" si="62"/>
        <v/>
      </c>
      <c r="G364" s="16"/>
      <c r="H364" s="23" t="str">
        <f t="shared" si="63"/>
        <v/>
      </c>
      <c r="I364" s="17" t="str">
        <f t="shared" si="64"/>
        <v/>
      </c>
      <c r="J364" s="24" t="str">
        <f t="shared" si="65"/>
        <v/>
      </c>
      <c r="K364" s="36" t="str">
        <f t="shared" si="66"/>
        <v/>
      </c>
    </row>
    <row r="365" spans="1:11" x14ac:dyDescent="0.3">
      <c r="A365" s="35" t="str">
        <f t="shared" si="58"/>
        <v/>
      </c>
      <c r="B365" s="22" t="str">
        <f t="shared" si="60"/>
        <v/>
      </c>
      <c r="C365" s="15" t="str">
        <f t="shared" si="67"/>
        <v/>
      </c>
      <c r="D365" s="23" t="str">
        <f t="shared" si="59"/>
        <v/>
      </c>
      <c r="E365" s="23" t="str">
        <f t="shared" si="61"/>
        <v/>
      </c>
      <c r="F365" s="23" t="str">
        <f t="shared" si="62"/>
        <v/>
      </c>
      <c r="G365" s="16"/>
      <c r="H365" s="23" t="str">
        <f t="shared" si="63"/>
        <v/>
      </c>
      <c r="I365" s="17" t="str">
        <f t="shared" si="64"/>
        <v/>
      </c>
      <c r="J365" s="24" t="str">
        <f t="shared" si="65"/>
        <v/>
      </c>
      <c r="K365" s="36" t="str">
        <f t="shared" si="66"/>
        <v/>
      </c>
    </row>
    <row r="366" spans="1:11" x14ac:dyDescent="0.3">
      <c r="A366" s="35" t="str">
        <f t="shared" si="58"/>
        <v/>
      </c>
      <c r="B366" s="22" t="str">
        <f t="shared" si="60"/>
        <v/>
      </c>
      <c r="C366" s="15" t="str">
        <f t="shared" si="67"/>
        <v/>
      </c>
      <c r="D366" s="23" t="str">
        <f t="shared" si="59"/>
        <v/>
      </c>
      <c r="E366" s="23" t="str">
        <f t="shared" si="61"/>
        <v/>
      </c>
      <c r="F366" s="23" t="str">
        <f t="shared" si="62"/>
        <v/>
      </c>
      <c r="G366" s="16"/>
      <c r="H366" s="23" t="str">
        <f t="shared" si="63"/>
        <v/>
      </c>
      <c r="I366" s="17" t="str">
        <f t="shared" si="64"/>
        <v/>
      </c>
      <c r="J366" s="24" t="str">
        <f t="shared" si="65"/>
        <v/>
      </c>
      <c r="K366" s="36" t="str">
        <f t="shared" si="66"/>
        <v/>
      </c>
    </row>
    <row r="367" spans="1:11" x14ac:dyDescent="0.3">
      <c r="A367" s="35" t="str">
        <f t="shared" si="58"/>
        <v/>
      </c>
      <c r="B367" s="22" t="str">
        <f t="shared" si="60"/>
        <v/>
      </c>
      <c r="C367" s="15" t="str">
        <f t="shared" si="67"/>
        <v/>
      </c>
      <c r="D367" s="23" t="str">
        <f t="shared" si="59"/>
        <v/>
      </c>
      <c r="E367" s="23" t="str">
        <f t="shared" si="61"/>
        <v/>
      </c>
      <c r="F367" s="23" t="str">
        <f t="shared" si="62"/>
        <v/>
      </c>
      <c r="G367" s="16"/>
      <c r="H367" s="23" t="str">
        <f t="shared" si="63"/>
        <v/>
      </c>
      <c r="I367" s="17" t="str">
        <f t="shared" si="64"/>
        <v/>
      </c>
      <c r="J367" s="24" t="str">
        <f t="shared" si="65"/>
        <v/>
      </c>
      <c r="K367" s="36" t="str">
        <f t="shared" si="66"/>
        <v/>
      </c>
    </row>
    <row r="368" spans="1:11" x14ac:dyDescent="0.3">
      <c r="A368" s="35" t="str">
        <f t="shared" si="58"/>
        <v/>
      </c>
      <c r="B368" s="22" t="str">
        <f t="shared" si="60"/>
        <v/>
      </c>
      <c r="C368" s="15" t="str">
        <f t="shared" si="67"/>
        <v/>
      </c>
      <c r="D368" s="23" t="str">
        <f t="shared" si="59"/>
        <v/>
      </c>
      <c r="E368" s="23" t="str">
        <f t="shared" si="61"/>
        <v/>
      </c>
      <c r="F368" s="23" t="str">
        <f t="shared" si="62"/>
        <v/>
      </c>
      <c r="G368" s="16"/>
      <c r="H368" s="23" t="str">
        <f t="shared" si="63"/>
        <v/>
      </c>
      <c r="I368" s="17" t="str">
        <f t="shared" si="64"/>
        <v/>
      </c>
      <c r="J368" s="24" t="str">
        <f t="shared" si="65"/>
        <v/>
      </c>
      <c r="K368" s="36" t="str">
        <f t="shared" si="66"/>
        <v/>
      </c>
    </row>
    <row r="369" spans="1:11" x14ac:dyDescent="0.3">
      <c r="A369" s="35" t="str">
        <f t="shared" si="58"/>
        <v/>
      </c>
      <c r="B369" s="22" t="str">
        <f t="shared" si="60"/>
        <v/>
      </c>
      <c r="C369" s="15" t="str">
        <f t="shared" si="67"/>
        <v/>
      </c>
      <c r="D369" s="23" t="str">
        <f t="shared" si="59"/>
        <v/>
      </c>
      <c r="E369" s="23" t="str">
        <f t="shared" si="61"/>
        <v/>
      </c>
      <c r="F369" s="23" t="str">
        <f t="shared" si="62"/>
        <v/>
      </c>
      <c r="G369" s="16"/>
      <c r="H369" s="23" t="str">
        <f t="shared" si="63"/>
        <v/>
      </c>
      <c r="I369" s="17" t="str">
        <f t="shared" si="64"/>
        <v/>
      </c>
      <c r="J369" s="24" t="str">
        <f t="shared" si="65"/>
        <v/>
      </c>
      <c r="K369" s="36" t="str">
        <f t="shared" si="66"/>
        <v/>
      </c>
    </row>
    <row r="370" spans="1:11" x14ac:dyDescent="0.3">
      <c r="A370" s="35" t="str">
        <f t="shared" si="58"/>
        <v/>
      </c>
      <c r="B370" s="22" t="str">
        <f t="shared" si="60"/>
        <v/>
      </c>
      <c r="C370" s="15" t="str">
        <f t="shared" si="67"/>
        <v/>
      </c>
      <c r="D370" s="23" t="str">
        <f t="shared" si="59"/>
        <v/>
      </c>
      <c r="E370" s="23" t="str">
        <f t="shared" si="61"/>
        <v/>
      </c>
      <c r="F370" s="23" t="str">
        <f t="shared" si="62"/>
        <v/>
      </c>
      <c r="G370" s="16"/>
      <c r="H370" s="23" t="str">
        <f t="shared" si="63"/>
        <v/>
      </c>
      <c r="I370" s="17" t="str">
        <f t="shared" si="64"/>
        <v/>
      </c>
      <c r="J370" s="24" t="str">
        <f t="shared" si="65"/>
        <v/>
      </c>
      <c r="K370" s="36" t="str">
        <f t="shared" si="66"/>
        <v/>
      </c>
    </row>
    <row r="371" spans="1:11" x14ac:dyDescent="0.3">
      <c r="A371" s="35" t="str">
        <f t="shared" si="58"/>
        <v/>
      </c>
      <c r="B371" s="22" t="str">
        <f t="shared" si="60"/>
        <v/>
      </c>
      <c r="C371" s="15" t="str">
        <f t="shared" si="67"/>
        <v/>
      </c>
      <c r="D371" s="23" t="str">
        <f t="shared" si="59"/>
        <v/>
      </c>
      <c r="E371" s="23" t="str">
        <f t="shared" si="61"/>
        <v/>
      </c>
      <c r="F371" s="23" t="str">
        <f t="shared" si="62"/>
        <v/>
      </c>
      <c r="G371" s="16"/>
      <c r="H371" s="23" t="str">
        <f t="shared" si="63"/>
        <v/>
      </c>
      <c r="I371" s="17" t="str">
        <f t="shared" si="64"/>
        <v/>
      </c>
      <c r="J371" s="24" t="str">
        <f t="shared" si="65"/>
        <v/>
      </c>
      <c r="K371" s="36" t="str">
        <f t="shared" si="66"/>
        <v/>
      </c>
    </row>
    <row r="372" spans="1:11" x14ac:dyDescent="0.3">
      <c r="A372" s="35" t="str">
        <f t="shared" si="58"/>
        <v/>
      </c>
      <c r="B372" s="22" t="str">
        <f t="shared" si="60"/>
        <v/>
      </c>
      <c r="C372" s="15" t="str">
        <f t="shared" si="67"/>
        <v/>
      </c>
      <c r="D372" s="23" t="str">
        <f t="shared" si="59"/>
        <v/>
      </c>
      <c r="E372" s="23" t="str">
        <f t="shared" si="61"/>
        <v/>
      </c>
      <c r="F372" s="23" t="str">
        <f t="shared" si="62"/>
        <v/>
      </c>
      <c r="G372" s="16"/>
      <c r="H372" s="23" t="str">
        <f t="shared" si="63"/>
        <v/>
      </c>
      <c r="I372" s="17" t="str">
        <f t="shared" si="64"/>
        <v/>
      </c>
      <c r="J372" s="24" t="str">
        <f t="shared" si="65"/>
        <v/>
      </c>
      <c r="K372" s="36" t="str">
        <f t="shared" si="66"/>
        <v/>
      </c>
    </row>
    <row r="373" spans="1:11" x14ac:dyDescent="0.3">
      <c r="A373" s="35" t="str">
        <f t="shared" si="58"/>
        <v/>
      </c>
      <c r="B373" s="22" t="str">
        <f t="shared" si="60"/>
        <v/>
      </c>
      <c r="C373" s="15" t="str">
        <f t="shared" si="67"/>
        <v/>
      </c>
      <c r="D373" s="23" t="str">
        <f t="shared" si="59"/>
        <v/>
      </c>
      <c r="E373" s="23" t="str">
        <f t="shared" si="61"/>
        <v/>
      </c>
      <c r="F373" s="23" t="str">
        <f t="shared" si="62"/>
        <v/>
      </c>
      <c r="G373" s="16"/>
      <c r="H373" s="23" t="str">
        <f t="shared" si="63"/>
        <v/>
      </c>
      <c r="I373" s="17" t="str">
        <f t="shared" si="64"/>
        <v/>
      </c>
      <c r="J373" s="24" t="str">
        <f t="shared" si="65"/>
        <v/>
      </c>
      <c r="K373" s="36" t="str">
        <f t="shared" si="66"/>
        <v/>
      </c>
    </row>
    <row r="374" spans="1:11" x14ac:dyDescent="0.3">
      <c r="A374" s="35" t="str">
        <f t="shared" si="58"/>
        <v/>
      </c>
      <c r="B374" s="22" t="str">
        <f t="shared" si="60"/>
        <v/>
      </c>
      <c r="C374" s="15" t="str">
        <f t="shared" si="67"/>
        <v/>
      </c>
      <c r="D374" s="23" t="str">
        <f t="shared" si="59"/>
        <v/>
      </c>
      <c r="E374" s="23" t="str">
        <f t="shared" si="61"/>
        <v/>
      </c>
      <c r="F374" s="23" t="str">
        <f t="shared" si="62"/>
        <v/>
      </c>
      <c r="G374" s="16"/>
      <c r="H374" s="23" t="str">
        <f t="shared" si="63"/>
        <v/>
      </c>
      <c r="I374" s="17" t="str">
        <f t="shared" si="64"/>
        <v/>
      </c>
      <c r="J374" s="24" t="str">
        <f t="shared" si="65"/>
        <v/>
      </c>
      <c r="K374" s="36" t="str">
        <f t="shared" si="66"/>
        <v/>
      </c>
    </row>
    <row r="375" spans="1:11" x14ac:dyDescent="0.3">
      <c r="A375" s="35" t="str">
        <f t="shared" si="58"/>
        <v/>
      </c>
      <c r="B375" s="22" t="str">
        <f t="shared" si="60"/>
        <v/>
      </c>
      <c r="C375" s="15" t="str">
        <f t="shared" si="67"/>
        <v/>
      </c>
      <c r="D375" s="23" t="str">
        <f t="shared" si="59"/>
        <v/>
      </c>
      <c r="E375" s="23" t="str">
        <f t="shared" si="61"/>
        <v/>
      </c>
      <c r="F375" s="23" t="str">
        <f t="shared" si="62"/>
        <v/>
      </c>
      <c r="G375" s="16"/>
      <c r="H375" s="23" t="str">
        <f t="shared" si="63"/>
        <v/>
      </c>
      <c r="I375" s="17" t="str">
        <f t="shared" si="64"/>
        <v/>
      </c>
      <c r="J375" s="24" t="str">
        <f t="shared" si="65"/>
        <v/>
      </c>
      <c r="K375" s="36" t="str">
        <f t="shared" si="66"/>
        <v/>
      </c>
    </row>
    <row r="376" spans="1:11" x14ac:dyDescent="0.3">
      <c r="A376" s="35" t="str">
        <f t="shared" si="58"/>
        <v/>
      </c>
      <c r="B376" s="22" t="str">
        <f t="shared" si="60"/>
        <v/>
      </c>
      <c r="C376" s="15" t="str">
        <f t="shared" si="67"/>
        <v/>
      </c>
      <c r="D376" s="23" t="str">
        <f t="shared" si="59"/>
        <v/>
      </c>
      <c r="E376" s="23" t="str">
        <f t="shared" si="61"/>
        <v/>
      </c>
      <c r="F376" s="23" t="str">
        <f t="shared" si="62"/>
        <v/>
      </c>
      <c r="G376" s="16"/>
      <c r="H376" s="23" t="str">
        <f t="shared" si="63"/>
        <v/>
      </c>
      <c r="I376" s="17" t="str">
        <f t="shared" si="64"/>
        <v/>
      </c>
      <c r="J376" s="24" t="str">
        <f t="shared" si="65"/>
        <v/>
      </c>
      <c r="K376" s="36" t="str">
        <f t="shared" si="66"/>
        <v/>
      </c>
    </row>
    <row r="377" spans="1:11" x14ac:dyDescent="0.3">
      <c r="A377" s="35" t="str">
        <f t="shared" si="58"/>
        <v/>
      </c>
      <c r="B377" s="22" t="str">
        <f t="shared" si="60"/>
        <v/>
      </c>
      <c r="C377" s="15" t="str">
        <f t="shared" si="67"/>
        <v/>
      </c>
      <c r="D377" s="23" t="str">
        <f t="shared" si="59"/>
        <v/>
      </c>
      <c r="E377" s="23" t="str">
        <f t="shared" si="61"/>
        <v/>
      </c>
      <c r="F377" s="23" t="str">
        <f t="shared" si="62"/>
        <v/>
      </c>
      <c r="G377" s="16"/>
      <c r="H377" s="23" t="str">
        <f t="shared" si="63"/>
        <v/>
      </c>
      <c r="I377" s="17" t="str">
        <f t="shared" si="64"/>
        <v/>
      </c>
      <c r="J377" s="24" t="str">
        <f t="shared" si="65"/>
        <v/>
      </c>
      <c r="K377" s="36" t="str">
        <f t="shared" si="66"/>
        <v/>
      </c>
    </row>
    <row r="378" spans="1:11" x14ac:dyDescent="0.3">
      <c r="A378" s="35" t="str">
        <f t="shared" si="58"/>
        <v/>
      </c>
      <c r="B378" s="22" t="str">
        <f t="shared" si="60"/>
        <v/>
      </c>
      <c r="C378" s="15" t="str">
        <f t="shared" si="67"/>
        <v/>
      </c>
      <c r="D378" s="23" t="str">
        <f t="shared" si="59"/>
        <v/>
      </c>
      <c r="E378" s="23" t="str">
        <f t="shared" si="61"/>
        <v/>
      </c>
      <c r="F378" s="23" t="str">
        <f t="shared" si="62"/>
        <v/>
      </c>
      <c r="G378" s="16"/>
      <c r="H378" s="23" t="str">
        <f t="shared" si="63"/>
        <v/>
      </c>
      <c r="I378" s="17" t="str">
        <f t="shared" si="64"/>
        <v/>
      </c>
      <c r="J378" s="24" t="str">
        <f t="shared" si="65"/>
        <v/>
      </c>
      <c r="K378" s="36" t="str">
        <f t="shared" si="66"/>
        <v/>
      </c>
    </row>
    <row r="379" spans="1:11" x14ac:dyDescent="0.3">
      <c r="A379" s="35" t="str">
        <f t="shared" si="58"/>
        <v/>
      </c>
      <c r="B379" s="22" t="str">
        <f t="shared" si="60"/>
        <v/>
      </c>
      <c r="C379" s="15" t="str">
        <f t="shared" si="67"/>
        <v/>
      </c>
      <c r="D379" s="23" t="str">
        <f t="shared" si="59"/>
        <v/>
      </c>
      <c r="E379" s="23" t="str">
        <f t="shared" si="61"/>
        <v/>
      </c>
      <c r="F379" s="23" t="str">
        <f t="shared" si="62"/>
        <v/>
      </c>
      <c r="G379" s="16"/>
      <c r="H379" s="23" t="str">
        <f t="shared" si="63"/>
        <v/>
      </c>
      <c r="I379" s="17" t="str">
        <f t="shared" si="64"/>
        <v/>
      </c>
      <c r="J379" s="24" t="str">
        <f t="shared" si="65"/>
        <v/>
      </c>
      <c r="K379" s="36" t="str">
        <f t="shared" si="66"/>
        <v/>
      </c>
    </row>
    <row r="380" spans="1:11" x14ac:dyDescent="0.3">
      <c r="A380" s="35" t="str">
        <f t="shared" si="58"/>
        <v/>
      </c>
      <c r="B380" s="22" t="str">
        <f t="shared" si="60"/>
        <v/>
      </c>
      <c r="C380" s="15" t="str">
        <f t="shared" si="67"/>
        <v/>
      </c>
      <c r="D380" s="23" t="str">
        <f t="shared" si="59"/>
        <v/>
      </c>
      <c r="E380" s="23" t="str">
        <f t="shared" si="61"/>
        <v/>
      </c>
      <c r="F380" s="23" t="str">
        <f t="shared" si="62"/>
        <v/>
      </c>
      <c r="G380" s="16"/>
      <c r="H380" s="23" t="str">
        <f t="shared" si="63"/>
        <v/>
      </c>
      <c r="I380" s="17" t="str">
        <f t="shared" si="64"/>
        <v/>
      </c>
      <c r="J380" s="24" t="str">
        <f t="shared" si="65"/>
        <v/>
      </c>
      <c r="K380" s="36" t="str">
        <f t="shared" si="66"/>
        <v/>
      </c>
    </row>
    <row r="381" spans="1:11" x14ac:dyDescent="0.3">
      <c r="A381" s="35" t="str">
        <f t="shared" ref="A381:A444" si="68">IF(ISERROR(D381-1),"","第"&amp;QUOTIENT(B381,12)&amp;"年第"&amp;MOD(B381,12)&amp;"個月")</f>
        <v/>
      </c>
      <c r="B381" s="22" t="str">
        <f t="shared" si="60"/>
        <v/>
      </c>
      <c r="C381" s="15" t="str">
        <f t="shared" si="67"/>
        <v/>
      </c>
      <c r="D381" s="23" t="str">
        <f t="shared" si="59"/>
        <v/>
      </c>
      <c r="E381" s="23" t="str">
        <f t="shared" si="61"/>
        <v/>
      </c>
      <c r="F381" s="23" t="str">
        <f t="shared" si="62"/>
        <v/>
      </c>
      <c r="G381" s="16"/>
      <c r="H381" s="23" t="str">
        <f t="shared" si="63"/>
        <v/>
      </c>
      <c r="I381" s="17" t="str">
        <f t="shared" si="64"/>
        <v/>
      </c>
      <c r="J381" s="24" t="str">
        <f t="shared" si="65"/>
        <v/>
      </c>
      <c r="K381" s="36" t="str">
        <f t="shared" si="66"/>
        <v/>
      </c>
    </row>
    <row r="382" spans="1:11" x14ac:dyDescent="0.3">
      <c r="A382" s="35" t="str">
        <f t="shared" si="68"/>
        <v/>
      </c>
      <c r="B382" s="22" t="str">
        <f t="shared" si="60"/>
        <v/>
      </c>
      <c r="C382" s="15" t="str">
        <f t="shared" si="67"/>
        <v/>
      </c>
      <c r="D382" s="23" t="str">
        <f t="shared" si="59"/>
        <v/>
      </c>
      <c r="E382" s="23" t="str">
        <f t="shared" si="61"/>
        <v/>
      </c>
      <c r="F382" s="23" t="str">
        <f t="shared" si="62"/>
        <v/>
      </c>
      <c r="G382" s="16"/>
      <c r="H382" s="23" t="str">
        <f t="shared" si="63"/>
        <v/>
      </c>
      <c r="I382" s="17" t="str">
        <f t="shared" si="64"/>
        <v/>
      </c>
      <c r="J382" s="24" t="str">
        <f t="shared" si="65"/>
        <v/>
      </c>
      <c r="K382" s="36" t="str">
        <f t="shared" si="66"/>
        <v/>
      </c>
    </row>
    <row r="383" spans="1:11" x14ac:dyDescent="0.3">
      <c r="A383" s="35" t="str">
        <f t="shared" si="68"/>
        <v/>
      </c>
      <c r="B383" s="22" t="str">
        <f t="shared" si="60"/>
        <v/>
      </c>
      <c r="C383" s="15" t="str">
        <f t="shared" si="67"/>
        <v/>
      </c>
      <c r="D383" s="23" t="str">
        <f t="shared" si="59"/>
        <v/>
      </c>
      <c r="E383" s="23" t="str">
        <f t="shared" si="61"/>
        <v/>
      </c>
      <c r="F383" s="23" t="str">
        <f t="shared" si="62"/>
        <v/>
      </c>
      <c r="G383" s="16"/>
      <c r="H383" s="23" t="str">
        <f t="shared" si="63"/>
        <v/>
      </c>
      <c r="I383" s="17" t="str">
        <f t="shared" si="64"/>
        <v/>
      </c>
      <c r="J383" s="24" t="str">
        <f t="shared" si="65"/>
        <v/>
      </c>
      <c r="K383" s="36" t="str">
        <f t="shared" si="66"/>
        <v/>
      </c>
    </row>
    <row r="384" spans="1:11" x14ac:dyDescent="0.3">
      <c r="A384" s="35" t="str">
        <f t="shared" si="68"/>
        <v/>
      </c>
      <c r="B384" s="22" t="str">
        <f t="shared" si="60"/>
        <v/>
      </c>
      <c r="C384" s="15" t="str">
        <f t="shared" si="67"/>
        <v/>
      </c>
      <c r="D384" s="23" t="str">
        <f t="shared" si="59"/>
        <v/>
      </c>
      <c r="E384" s="23" t="str">
        <f t="shared" si="61"/>
        <v/>
      </c>
      <c r="F384" s="23" t="str">
        <f t="shared" si="62"/>
        <v/>
      </c>
      <c r="G384" s="16"/>
      <c r="H384" s="23" t="str">
        <f t="shared" si="63"/>
        <v/>
      </c>
      <c r="I384" s="17" t="str">
        <f t="shared" si="64"/>
        <v/>
      </c>
      <c r="J384" s="24" t="str">
        <f t="shared" si="65"/>
        <v/>
      </c>
      <c r="K384" s="36" t="str">
        <f t="shared" si="66"/>
        <v/>
      </c>
    </row>
    <row r="385" spans="1:11" x14ac:dyDescent="0.3">
      <c r="A385" s="35" t="str">
        <f t="shared" si="68"/>
        <v/>
      </c>
      <c r="B385" s="22" t="str">
        <f t="shared" si="60"/>
        <v/>
      </c>
      <c r="C385" s="15" t="str">
        <f t="shared" si="67"/>
        <v/>
      </c>
      <c r="D385" s="23" t="str">
        <f t="shared" si="59"/>
        <v/>
      </c>
      <c r="E385" s="23" t="str">
        <f t="shared" si="61"/>
        <v/>
      </c>
      <c r="F385" s="23" t="str">
        <f t="shared" si="62"/>
        <v/>
      </c>
      <c r="G385" s="16"/>
      <c r="H385" s="23" t="str">
        <f t="shared" si="63"/>
        <v/>
      </c>
      <c r="I385" s="17" t="str">
        <f t="shared" si="64"/>
        <v/>
      </c>
      <c r="J385" s="24" t="str">
        <f t="shared" si="65"/>
        <v/>
      </c>
      <c r="K385" s="36" t="str">
        <f t="shared" si="66"/>
        <v/>
      </c>
    </row>
    <row r="386" spans="1:11" x14ac:dyDescent="0.3">
      <c r="A386" s="35" t="str">
        <f t="shared" si="68"/>
        <v/>
      </c>
      <c r="B386" s="22" t="str">
        <f t="shared" si="60"/>
        <v/>
      </c>
      <c r="C386" s="15" t="str">
        <f t="shared" si="67"/>
        <v/>
      </c>
      <c r="D386" s="23" t="str">
        <f t="shared" si="59"/>
        <v/>
      </c>
      <c r="E386" s="23" t="str">
        <f t="shared" si="61"/>
        <v/>
      </c>
      <c r="F386" s="23" t="str">
        <f t="shared" si="62"/>
        <v/>
      </c>
      <c r="G386" s="16"/>
      <c r="H386" s="23" t="str">
        <f t="shared" si="63"/>
        <v/>
      </c>
      <c r="I386" s="17" t="str">
        <f t="shared" si="64"/>
        <v/>
      </c>
      <c r="J386" s="24" t="str">
        <f t="shared" si="65"/>
        <v/>
      </c>
      <c r="K386" s="36" t="str">
        <f t="shared" si="66"/>
        <v/>
      </c>
    </row>
    <row r="387" spans="1:11" x14ac:dyDescent="0.3">
      <c r="A387" s="35" t="str">
        <f t="shared" si="68"/>
        <v/>
      </c>
      <c r="B387" s="22" t="str">
        <f t="shared" si="60"/>
        <v/>
      </c>
      <c r="C387" s="15" t="str">
        <f t="shared" si="67"/>
        <v/>
      </c>
      <c r="D387" s="23" t="str">
        <f t="shared" si="59"/>
        <v/>
      </c>
      <c r="E387" s="23" t="str">
        <f t="shared" si="61"/>
        <v/>
      </c>
      <c r="F387" s="23" t="str">
        <f t="shared" si="62"/>
        <v/>
      </c>
      <c r="G387" s="16"/>
      <c r="H387" s="23" t="str">
        <f t="shared" si="63"/>
        <v/>
      </c>
      <c r="I387" s="17" t="str">
        <f t="shared" si="64"/>
        <v/>
      </c>
      <c r="J387" s="24" t="str">
        <f t="shared" si="65"/>
        <v/>
      </c>
      <c r="K387" s="36" t="str">
        <f t="shared" si="66"/>
        <v/>
      </c>
    </row>
    <row r="388" spans="1:11" x14ac:dyDescent="0.3">
      <c r="A388" s="35" t="str">
        <f t="shared" si="68"/>
        <v/>
      </c>
      <c r="B388" s="22" t="str">
        <f t="shared" si="60"/>
        <v/>
      </c>
      <c r="C388" s="15" t="str">
        <f t="shared" si="67"/>
        <v/>
      </c>
      <c r="D388" s="23" t="str">
        <f t="shared" si="59"/>
        <v/>
      </c>
      <c r="E388" s="23" t="str">
        <f t="shared" si="61"/>
        <v/>
      </c>
      <c r="F388" s="23" t="str">
        <f t="shared" si="62"/>
        <v/>
      </c>
      <c r="G388" s="16"/>
      <c r="H388" s="23" t="str">
        <f t="shared" si="63"/>
        <v/>
      </c>
      <c r="I388" s="17" t="str">
        <f t="shared" si="64"/>
        <v/>
      </c>
      <c r="J388" s="24" t="str">
        <f t="shared" si="65"/>
        <v/>
      </c>
      <c r="K388" s="36" t="str">
        <f t="shared" si="66"/>
        <v/>
      </c>
    </row>
    <row r="389" spans="1:11" x14ac:dyDescent="0.3">
      <c r="A389" s="35" t="str">
        <f t="shared" si="68"/>
        <v/>
      </c>
      <c r="B389" s="22" t="str">
        <f t="shared" si="60"/>
        <v/>
      </c>
      <c r="C389" s="15" t="str">
        <f t="shared" si="67"/>
        <v/>
      </c>
      <c r="D389" s="23" t="str">
        <f t="shared" si="59"/>
        <v/>
      </c>
      <c r="E389" s="23" t="str">
        <f t="shared" si="61"/>
        <v/>
      </c>
      <c r="F389" s="23" t="str">
        <f t="shared" si="62"/>
        <v/>
      </c>
      <c r="G389" s="16"/>
      <c r="H389" s="23" t="str">
        <f t="shared" si="63"/>
        <v/>
      </c>
      <c r="I389" s="17" t="str">
        <f t="shared" si="64"/>
        <v/>
      </c>
      <c r="J389" s="24" t="str">
        <f t="shared" si="65"/>
        <v/>
      </c>
      <c r="K389" s="36" t="str">
        <f t="shared" si="66"/>
        <v/>
      </c>
    </row>
    <row r="390" spans="1:11" x14ac:dyDescent="0.3">
      <c r="A390" s="35" t="str">
        <f t="shared" si="68"/>
        <v/>
      </c>
      <c r="B390" s="22" t="str">
        <f t="shared" si="60"/>
        <v/>
      </c>
      <c r="C390" s="15" t="str">
        <f t="shared" si="67"/>
        <v/>
      </c>
      <c r="D390" s="23" t="str">
        <f t="shared" si="59"/>
        <v/>
      </c>
      <c r="E390" s="23" t="str">
        <f t="shared" si="61"/>
        <v/>
      </c>
      <c r="F390" s="23" t="str">
        <f t="shared" si="62"/>
        <v/>
      </c>
      <c r="G390" s="16"/>
      <c r="H390" s="23" t="str">
        <f t="shared" si="63"/>
        <v/>
      </c>
      <c r="I390" s="17" t="str">
        <f t="shared" si="64"/>
        <v/>
      </c>
      <c r="J390" s="24" t="str">
        <f t="shared" si="65"/>
        <v/>
      </c>
      <c r="K390" s="36" t="str">
        <f t="shared" si="66"/>
        <v/>
      </c>
    </row>
    <row r="391" spans="1:11" x14ac:dyDescent="0.3">
      <c r="A391" s="35" t="str">
        <f t="shared" si="68"/>
        <v/>
      </c>
      <c r="B391" s="22" t="str">
        <f t="shared" si="60"/>
        <v/>
      </c>
      <c r="C391" s="15" t="str">
        <f t="shared" si="67"/>
        <v/>
      </c>
      <c r="D391" s="23" t="str">
        <f t="shared" si="59"/>
        <v/>
      </c>
      <c r="E391" s="23" t="str">
        <f t="shared" si="61"/>
        <v/>
      </c>
      <c r="F391" s="23" t="str">
        <f t="shared" si="62"/>
        <v/>
      </c>
      <c r="G391" s="16"/>
      <c r="H391" s="23" t="str">
        <f t="shared" si="63"/>
        <v/>
      </c>
      <c r="I391" s="17" t="str">
        <f t="shared" si="64"/>
        <v/>
      </c>
      <c r="J391" s="24" t="str">
        <f t="shared" si="65"/>
        <v/>
      </c>
      <c r="K391" s="36" t="str">
        <f t="shared" si="66"/>
        <v/>
      </c>
    </row>
    <row r="392" spans="1:11" x14ac:dyDescent="0.3">
      <c r="A392" s="35" t="str">
        <f t="shared" si="68"/>
        <v/>
      </c>
      <c r="B392" s="22" t="str">
        <f t="shared" si="60"/>
        <v/>
      </c>
      <c r="C392" s="15" t="str">
        <f t="shared" si="67"/>
        <v/>
      </c>
      <c r="D392" s="23" t="str">
        <f t="shared" si="59"/>
        <v/>
      </c>
      <c r="E392" s="23" t="str">
        <f t="shared" si="61"/>
        <v/>
      </c>
      <c r="F392" s="23" t="str">
        <f t="shared" si="62"/>
        <v/>
      </c>
      <c r="G392" s="16"/>
      <c r="H392" s="23" t="str">
        <f t="shared" si="63"/>
        <v/>
      </c>
      <c r="I392" s="17" t="str">
        <f t="shared" si="64"/>
        <v/>
      </c>
      <c r="J392" s="24" t="str">
        <f t="shared" si="65"/>
        <v/>
      </c>
      <c r="K392" s="36" t="str">
        <f t="shared" si="66"/>
        <v/>
      </c>
    </row>
    <row r="393" spans="1:11" x14ac:dyDescent="0.3">
      <c r="A393" s="35" t="str">
        <f t="shared" si="68"/>
        <v/>
      </c>
      <c r="B393" s="22" t="str">
        <f t="shared" si="60"/>
        <v/>
      </c>
      <c r="C393" s="15" t="str">
        <f t="shared" si="67"/>
        <v/>
      </c>
      <c r="D393" s="23" t="str">
        <f t="shared" si="59"/>
        <v/>
      </c>
      <c r="E393" s="23" t="str">
        <f t="shared" si="61"/>
        <v/>
      </c>
      <c r="F393" s="23" t="str">
        <f t="shared" si="62"/>
        <v/>
      </c>
      <c r="G393" s="16"/>
      <c r="H393" s="23" t="str">
        <f t="shared" si="63"/>
        <v/>
      </c>
      <c r="I393" s="17" t="str">
        <f t="shared" si="64"/>
        <v/>
      </c>
      <c r="J393" s="24" t="str">
        <f t="shared" si="65"/>
        <v/>
      </c>
      <c r="K393" s="36" t="str">
        <f t="shared" si="66"/>
        <v/>
      </c>
    </row>
    <row r="394" spans="1:11" x14ac:dyDescent="0.3">
      <c r="A394" s="35" t="str">
        <f t="shared" si="68"/>
        <v/>
      </c>
      <c r="B394" s="22" t="str">
        <f t="shared" si="60"/>
        <v/>
      </c>
      <c r="C394" s="15" t="str">
        <f t="shared" si="67"/>
        <v/>
      </c>
      <c r="D394" s="23" t="str">
        <f t="shared" si="59"/>
        <v/>
      </c>
      <c r="E394" s="23" t="str">
        <f t="shared" si="61"/>
        <v/>
      </c>
      <c r="F394" s="23" t="str">
        <f t="shared" si="62"/>
        <v/>
      </c>
      <c r="G394" s="16"/>
      <c r="H394" s="23" t="str">
        <f t="shared" si="63"/>
        <v/>
      </c>
      <c r="I394" s="17" t="str">
        <f t="shared" si="64"/>
        <v/>
      </c>
      <c r="J394" s="24" t="str">
        <f t="shared" si="65"/>
        <v/>
      </c>
      <c r="K394" s="36" t="str">
        <f t="shared" si="66"/>
        <v/>
      </c>
    </row>
    <row r="395" spans="1:11" x14ac:dyDescent="0.3">
      <c r="A395" s="35" t="str">
        <f t="shared" si="68"/>
        <v/>
      </c>
      <c r="B395" s="22" t="str">
        <f t="shared" si="60"/>
        <v/>
      </c>
      <c r="C395" s="15" t="str">
        <f t="shared" si="67"/>
        <v/>
      </c>
      <c r="D395" s="23" t="str">
        <f t="shared" si="59"/>
        <v/>
      </c>
      <c r="E395" s="23" t="str">
        <f t="shared" si="61"/>
        <v/>
      </c>
      <c r="F395" s="23" t="str">
        <f t="shared" si="62"/>
        <v/>
      </c>
      <c r="G395" s="16"/>
      <c r="H395" s="23" t="str">
        <f t="shared" si="63"/>
        <v/>
      </c>
      <c r="I395" s="17" t="str">
        <f t="shared" si="64"/>
        <v/>
      </c>
      <c r="J395" s="24" t="str">
        <f t="shared" si="65"/>
        <v/>
      </c>
      <c r="K395" s="36" t="str">
        <f t="shared" si="66"/>
        <v/>
      </c>
    </row>
    <row r="396" spans="1:11" x14ac:dyDescent="0.3">
      <c r="A396" s="35" t="str">
        <f t="shared" si="68"/>
        <v/>
      </c>
      <c r="B396" s="22" t="str">
        <f t="shared" si="60"/>
        <v/>
      </c>
      <c r="C396" s="15" t="str">
        <f t="shared" si="67"/>
        <v/>
      </c>
      <c r="D396" s="23" t="str">
        <f t="shared" ref="D396:D459" si="69">IF(ISERROR(PMT(J396,K396,-C396,0)),"",PMT(J396,K396,-C396,0))</f>
        <v/>
      </c>
      <c r="E396" s="23" t="str">
        <f t="shared" si="61"/>
        <v/>
      </c>
      <c r="F396" s="23" t="str">
        <f t="shared" si="62"/>
        <v/>
      </c>
      <c r="G396" s="16"/>
      <c r="H396" s="23" t="str">
        <f t="shared" si="63"/>
        <v/>
      </c>
      <c r="I396" s="17" t="str">
        <f t="shared" si="64"/>
        <v/>
      </c>
      <c r="J396" s="24" t="str">
        <f t="shared" si="65"/>
        <v/>
      </c>
      <c r="K396" s="36" t="str">
        <f t="shared" si="66"/>
        <v/>
      </c>
    </row>
    <row r="397" spans="1:11" x14ac:dyDescent="0.3">
      <c r="A397" s="35" t="str">
        <f t="shared" si="68"/>
        <v/>
      </c>
      <c r="B397" s="22" t="str">
        <f t="shared" ref="B397:B460" si="70">IF(ISERROR(D397-1),"",B396+1)</f>
        <v/>
      </c>
      <c r="C397" s="15" t="str">
        <f t="shared" si="67"/>
        <v/>
      </c>
      <c r="D397" s="23" t="str">
        <f t="shared" si="69"/>
        <v/>
      </c>
      <c r="E397" s="23" t="str">
        <f t="shared" ref="E397:E460" si="71">IF(ISERROR(C397*J397),"",C397*J397)</f>
        <v/>
      </c>
      <c r="F397" s="23" t="str">
        <f t="shared" ref="F397:F460" si="72">IF(ISERROR(D397-E397),"",D397-E397)</f>
        <v/>
      </c>
      <c r="G397" s="16"/>
      <c r="H397" s="23" t="str">
        <f t="shared" ref="H397:H460" si="73">IF(ISERROR(C397-F397-G397),"",C397-F397-G397)</f>
        <v/>
      </c>
      <c r="I397" s="17" t="str">
        <f t="shared" ref="I397:I460" si="74">IF(K397&lt;=0,"",I396)</f>
        <v/>
      </c>
      <c r="J397" s="24" t="str">
        <f t="shared" ref="J397:J460" si="75">IF(ISERROR(I397/12),"",I397/12)</f>
        <v/>
      </c>
      <c r="K397" s="36" t="str">
        <f t="shared" ref="K397:K460" si="76">IF(ISERROR(0/K396-2),"",K396-1)</f>
        <v/>
      </c>
    </row>
    <row r="398" spans="1:11" x14ac:dyDescent="0.3">
      <c r="A398" s="35" t="str">
        <f t="shared" si="68"/>
        <v/>
      </c>
      <c r="B398" s="22" t="str">
        <f t="shared" si="70"/>
        <v/>
      </c>
      <c r="C398" s="15" t="str">
        <f t="shared" ref="C398:C461" si="77">IF(ISERROR(H397),"",H397)</f>
        <v/>
      </c>
      <c r="D398" s="23" t="str">
        <f t="shared" si="69"/>
        <v/>
      </c>
      <c r="E398" s="23" t="str">
        <f t="shared" si="71"/>
        <v/>
      </c>
      <c r="F398" s="23" t="str">
        <f t="shared" si="72"/>
        <v/>
      </c>
      <c r="G398" s="16"/>
      <c r="H398" s="23" t="str">
        <f t="shared" si="73"/>
        <v/>
      </c>
      <c r="I398" s="17" t="str">
        <f t="shared" si="74"/>
        <v/>
      </c>
      <c r="J398" s="24" t="str">
        <f t="shared" si="75"/>
        <v/>
      </c>
      <c r="K398" s="36" t="str">
        <f t="shared" si="76"/>
        <v/>
      </c>
    </row>
    <row r="399" spans="1:11" x14ac:dyDescent="0.3">
      <c r="A399" s="35" t="str">
        <f t="shared" si="68"/>
        <v/>
      </c>
      <c r="B399" s="22" t="str">
        <f t="shared" si="70"/>
        <v/>
      </c>
      <c r="C399" s="15" t="str">
        <f t="shared" si="77"/>
        <v/>
      </c>
      <c r="D399" s="23" t="str">
        <f t="shared" si="69"/>
        <v/>
      </c>
      <c r="E399" s="23" t="str">
        <f t="shared" si="71"/>
        <v/>
      </c>
      <c r="F399" s="23" t="str">
        <f t="shared" si="72"/>
        <v/>
      </c>
      <c r="G399" s="16"/>
      <c r="H399" s="23" t="str">
        <f t="shared" si="73"/>
        <v/>
      </c>
      <c r="I399" s="17" t="str">
        <f t="shared" si="74"/>
        <v/>
      </c>
      <c r="J399" s="24" t="str">
        <f t="shared" si="75"/>
        <v/>
      </c>
      <c r="K399" s="36" t="str">
        <f t="shared" si="76"/>
        <v/>
      </c>
    </row>
    <row r="400" spans="1:11" x14ac:dyDescent="0.3">
      <c r="A400" s="35" t="str">
        <f t="shared" si="68"/>
        <v/>
      </c>
      <c r="B400" s="22" t="str">
        <f t="shared" si="70"/>
        <v/>
      </c>
      <c r="C400" s="15" t="str">
        <f t="shared" si="77"/>
        <v/>
      </c>
      <c r="D400" s="23" t="str">
        <f t="shared" si="69"/>
        <v/>
      </c>
      <c r="E400" s="23" t="str">
        <f t="shared" si="71"/>
        <v/>
      </c>
      <c r="F400" s="23" t="str">
        <f t="shared" si="72"/>
        <v/>
      </c>
      <c r="G400" s="16"/>
      <c r="H400" s="23" t="str">
        <f t="shared" si="73"/>
        <v/>
      </c>
      <c r="I400" s="17" t="str">
        <f t="shared" si="74"/>
        <v/>
      </c>
      <c r="J400" s="24" t="str">
        <f t="shared" si="75"/>
        <v/>
      </c>
      <c r="K400" s="36" t="str">
        <f t="shared" si="76"/>
        <v/>
      </c>
    </row>
    <row r="401" spans="1:11" x14ac:dyDescent="0.3">
      <c r="A401" s="35" t="str">
        <f t="shared" si="68"/>
        <v/>
      </c>
      <c r="B401" s="22" t="str">
        <f t="shared" si="70"/>
        <v/>
      </c>
      <c r="C401" s="15" t="str">
        <f t="shared" si="77"/>
        <v/>
      </c>
      <c r="D401" s="23" t="str">
        <f t="shared" si="69"/>
        <v/>
      </c>
      <c r="E401" s="23" t="str">
        <f t="shared" si="71"/>
        <v/>
      </c>
      <c r="F401" s="23" t="str">
        <f t="shared" si="72"/>
        <v/>
      </c>
      <c r="G401" s="16"/>
      <c r="H401" s="23" t="str">
        <f t="shared" si="73"/>
        <v/>
      </c>
      <c r="I401" s="17" t="str">
        <f t="shared" si="74"/>
        <v/>
      </c>
      <c r="J401" s="24" t="str">
        <f t="shared" si="75"/>
        <v/>
      </c>
      <c r="K401" s="36" t="str">
        <f t="shared" si="76"/>
        <v/>
      </c>
    </row>
    <row r="402" spans="1:11" x14ac:dyDescent="0.3">
      <c r="A402" s="35" t="str">
        <f t="shared" si="68"/>
        <v/>
      </c>
      <c r="B402" s="22" t="str">
        <f t="shared" si="70"/>
        <v/>
      </c>
      <c r="C402" s="15" t="str">
        <f t="shared" si="77"/>
        <v/>
      </c>
      <c r="D402" s="23" t="str">
        <f t="shared" si="69"/>
        <v/>
      </c>
      <c r="E402" s="23" t="str">
        <f t="shared" si="71"/>
        <v/>
      </c>
      <c r="F402" s="23" t="str">
        <f t="shared" si="72"/>
        <v/>
      </c>
      <c r="G402" s="16"/>
      <c r="H402" s="23" t="str">
        <f t="shared" si="73"/>
        <v/>
      </c>
      <c r="I402" s="17" t="str">
        <f t="shared" si="74"/>
        <v/>
      </c>
      <c r="J402" s="24" t="str">
        <f t="shared" si="75"/>
        <v/>
      </c>
      <c r="K402" s="36" t="str">
        <f t="shared" si="76"/>
        <v/>
      </c>
    </row>
    <row r="403" spans="1:11" x14ac:dyDescent="0.3">
      <c r="A403" s="35" t="str">
        <f t="shared" si="68"/>
        <v/>
      </c>
      <c r="B403" s="22" t="str">
        <f t="shared" si="70"/>
        <v/>
      </c>
      <c r="C403" s="15" t="str">
        <f t="shared" si="77"/>
        <v/>
      </c>
      <c r="D403" s="23" t="str">
        <f t="shared" si="69"/>
        <v/>
      </c>
      <c r="E403" s="23" t="str">
        <f t="shared" si="71"/>
        <v/>
      </c>
      <c r="F403" s="23" t="str">
        <f t="shared" si="72"/>
        <v/>
      </c>
      <c r="G403" s="16"/>
      <c r="H403" s="23" t="str">
        <f t="shared" si="73"/>
        <v/>
      </c>
      <c r="I403" s="17" t="str">
        <f t="shared" si="74"/>
        <v/>
      </c>
      <c r="J403" s="24" t="str">
        <f t="shared" si="75"/>
        <v/>
      </c>
      <c r="K403" s="36" t="str">
        <f t="shared" si="76"/>
        <v/>
      </c>
    </row>
    <row r="404" spans="1:11" x14ac:dyDescent="0.3">
      <c r="A404" s="35" t="str">
        <f t="shared" si="68"/>
        <v/>
      </c>
      <c r="B404" s="22" t="str">
        <f t="shared" si="70"/>
        <v/>
      </c>
      <c r="C404" s="15" t="str">
        <f t="shared" si="77"/>
        <v/>
      </c>
      <c r="D404" s="23" t="str">
        <f t="shared" si="69"/>
        <v/>
      </c>
      <c r="E404" s="23" t="str">
        <f t="shared" si="71"/>
        <v/>
      </c>
      <c r="F404" s="23" t="str">
        <f t="shared" si="72"/>
        <v/>
      </c>
      <c r="G404" s="16"/>
      <c r="H404" s="23" t="str">
        <f t="shared" si="73"/>
        <v/>
      </c>
      <c r="I404" s="17" t="str">
        <f t="shared" si="74"/>
        <v/>
      </c>
      <c r="J404" s="24" t="str">
        <f t="shared" si="75"/>
        <v/>
      </c>
      <c r="K404" s="36" t="str">
        <f t="shared" si="76"/>
        <v/>
      </c>
    </row>
    <row r="405" spans="1:11" x14ac:dyDescent="0.3">
      <c r="A405" s="35" t="str">
        <f t="shared" si="68"/>
        <v/>
      </c>
      <c r="B405" s="22" t="str">
        <f t="shared" si="70"/>
        <v/>
      </c>
      <c r="C405" s="15" t="str">
        <f t="shared" si="77"/>
        <v/>
      </c>
      <c r="D405" s="23" t="str">
        <f t="shared" si="69"/>
        <v/>
      </c>
      <c r="E405" s="23" t="str">
        <f t="shared" si="71"/>
        <v/>
      </c>
      <c r="F405" s="23" t="str">
        <f t="shared" si="72"/>
        <v/>
      </c>
      <c r="G405" s="16"/>
      <c r="H405" s="23" t="str">
        <f t="shared" si="73"/>
        <v/>
      </c>
      <c r="I405" s="17" t="str">
        <f t="shared" si="74"/>
        <v/>
      </c>
      <c r="J405" s="24" t="str">
        <f t="shared" si="75"/>
        <v/>
      </c>
      <c r="K405" s="36" t="str">
        <f t="shared" si="76"/>
        <v/>
      </c>
    </row>
    <row r="406" spans="1:11" x14ac:dyDescent="0.3">
      <c r="A406" s="35" t="str">
        <f t="shared" si="68"/>
        <v/>
      </c>
      <c r="B406" s="22" t="str">
        <f t="shared" si="70"/>
        <v/>
      </c>
      <c r="C406" s="15" t="str">
        <f t="shared" si="77"/>
        <v/>
      </c>
      <c r="D406" s="23" t="str">
        <f t="shared" si="69"/>
        <v/>
      </c>
      <c r="E406" s="23" t="str">
        <f t="shared" si="71"/>
        <v/>
      </c>
      <c r="F406" s="23" t="str">
        <f t="shared" si="72"/>
        <v/>
      </c>
      <c r="G406" s="16"/>
      <c r="H406" s="23" t="str">
        <f t="shared" si="73"/>
        <v/>
      </c>
      <c r="I406" s="17" t="str">
        <f t="shared" si="74"/>
        <v/>
      </c>
      <c r="J406" s="24" t="str">
        <f t="shared" si="75"/>
        <v/>
      </c>
      <c r="K406" s="36" t="str">
        <f t="shared" si="76"/>
        <v/>
      </c>
    </row>
    <row r="407" spans="1:11" x14ac:dyDescent="0.3">
      <c r="A407" s="35" t="str">
        <f t="shared" si="68"/>
        <v/>
      </c>
      <c r="B407" s="22" t="str">
        <f t="shared" si="70"/>
        <v/>
      </c>
      <c r="C407" s="15" t="str">
        <f t="shared" si="77"/>
        <v/>
      </c>
      <c r="D407" s="23" t="str">
        <f t="shared" si="69"/>
        <v/>
      </c>
      <c r="E407" s="23" t="str">
        <f t="shared" si="71"/>
        <v/>
      </c>
      <c r="F407" s="23" t="str">
        <f t="shared" si="72"/>
        <v/>
      </c>
      <c r="G407" s="16"/>
      <c r="H407" s="23" t="str">
        <f t="shared" si="73"/>
        <v/>
      </c>
      <c r="I407" s="17" t="str">
        <f t="shared" si="74"/>
        <v/>
      </c>
      <c r="J407" s="24" t="str">
        <f t="shared" si="75"/>
        <v/>
      </c>
      <c r="K407" s="36" t="str">
        <f t="shared" si="76"/>
        <v/>
      </c>
    </row>
    <row r="408" spans="1:11" x14ac:dyDescent="0.3">
      <c r="A408" s="35" t="str">
        <f t="shared" si="68"/>
        <v/>
      </c>
      <c r="B408" s="22" t="str">
        <f t="shared" si="70"/>
        <v/>
      </c>
      <c r="C408" s="15" t="str">
        <f t="shared" si="77"/>
        <v/>
      </c>
      <c r="D408" s="23" t="str">
        <f t="shared" si="69"/>
        <v/>
      </c>
      <c r="E408" s="23" t="str">
        <f t="shared" si="71"/>
        <v/>
      </c>
      <c r="F408" s="23" t="str">
        <f t="shared" si="72"/>
        <v/>
      </c>
      <c r="G408" s="16"/>
      <c r="H408" s="23" t="str">
        <f t="shared" si="73"/>
        <v/>
      </c>
      <c r="I408" s="17" t="str">
        <f t="shared" si="74"/>
        <v/>
      </c>
      <c r="J408" s="24" t="str">
        <f t="shared" si="75"/>
        <v/>
      </c>
      <c r="K408" s="36" t="str">
        <f t="shared" si="76"/>
        <v/>
      </c>
    </row>
    <row r="409" spans="1:11" x14ac:dyDescent="0.3">
      <c r="A409" s="35" t="str">
        <f t="shared" si="68"/>
        <v/>
      </c>
      <c r="B409" s="22" t="str">
        <f t="shared" si="70"/>
        <v/>
      </c>
      <c r="C409" s="15" t="str">
        <f t="shared" si="77"/>
        <v/>
      </c>
      <c r="D409" s="23" t="str">
        <f t="shared" si="69"/>
        <v/>
      </c>
      <c r="E409" s="23" t="str">
        <f t="shared" si="71"/>
        <v/>
      </c>
      <c r="F409" s="23" t="str">
        <f t="shared" si="72"/>
        <v/>
      </c>
      <c r="G409" s="16"/>
      <c r="H409" s="23" t="str">
        <f t="shared" si="73"/>
        <v/>
      </c>
      <c r="I409" s="17" t="str">
        <f t="shared" si="74"/>
        <v/>
      </c>
      <c r="J409" s="24" t="str">
        <f t="shared" si="75"/>
        <v/>
      </c>
      <c r="K409" s="36" t="str">
        <f t="shared" si="76"/>
        <v/>
      </c>
    </row>
    <row r="410" spans="1:11" x14ac:dyDescent="0.3">
      <c r="A410" s="35" t="str">
        <f t="shared" si="68"/>
        <v/>
      </c>
      <c r="B410" s="22" t="str">
        <f t="shared" si="70"/>
        <v/>
      </c>
      <c r="C410" s="15" t="str">
        <f t="shared" si="77"/>
        <v/>
      </c>
      <c r="D410" s="23" t="str">
        <f t="shared" si="69"/>
        <v/>
      </c>
      <c r="E410" s="23" t="str">
        <f t="shared" si="71"/>
        <v/>
      </c>
      <c r="F410" s="23" t="str">
        <f t="shared" si="72"/>
        <v/>
      </c>
      <c r="G410" s="16"/>
      <c r="H410" s="23" t="str">
        <f t="shared" si="73"/>
        <v/>
      </c>
      <c r="I410" s="17" t="str">
        <f t="shared" si="74"/>
        <v/>
      </c>
      <c r="J410" s="24" t="str">
        <f t="shared" si="75"/>
        <v/>
      </c>
      <c r="K410" s="36" t="str">
        <f t="shared" si="76"/>
        <v/>
      </c>
    </row>
    <row r="411" spans="1:11" x14ac:dyDescent="0.3">
      <c r="A411" s="35" t="str">
        <f t="shared" si="68"/>
        <v/>
      </c>
      <c r="B411" s="22" t="str">
        <f t="shared" si="70"/>
        <v/>
      </c>
      <c r="C411" s="15" t="str">
        <f t="shared" si="77"/>
        <v/>
      </c>
      <c r="D411" s="23" t="str">
        <f t="shared" si="69"/>
        <v/>
      </c>
      <c r="E411" s="23" t="str">
        <f t="shared" si="71"/>
        <v/>
      </c>
      <c r="F411" s="23" t="str">
        <f t="shared" si="72"/>
        <v/>
      </c>
      <c r="G411" s="16"/>
      <c r="H411" s="23" t="str">
        <f t="shared" si="73"/>
        <v/>
      </c>
      <c r="I411" s="17" t="str">
        <f t="shared" si="74"/>
        <v/>
      </c>
      <c r="J411" s="24" t="str">
        <f t="shared" si="75"/>
        <v/>
      </c>
      <c r="K411" s="36" t="str">
        <f t="shared" si="76"/>
        <v/>
      </c>
    </row>
    <row r="412" spans="1:11" x14ac:dyDescent="0.3">
      <c r="A412" s="35" t="str">
        <f t="shared" si="68"/>
        <v/>
      </c>
      <c r="B412" s="22" t="str">
        <f t="shared" si="70"/>
        <v/>
      </c>
      <c r="C412" s="15" t="str">
        <f t="shared" si="77"/>
        <v/>
      </c>
      <c r="D412" s="23" t="str">
        <f t="shared" si="69"/>
        <v/>
      </c>
      <c r="E412" s="23" t="str">
        <f t="shared" si="71"/>
        <v/>
      </c>
      <c r="F412" s="23" t="str">
        <f t="shared" si="72"/>
        <v/>
      </c>
      <c r="G412" s="16"/>
      <c r="H412" s="23" t="str">
        <f t="shared" si="73"/>
        <v/>
      </c>
      <c r="I412" s="17" t="str">
        <f t="shared" si="74"/>
        <v/>
      </c>
      <c r="J412" s="24" t="str">
        <f t="shared" si="75"/>
        <v/>
      </c>
      <c r="K412" s="36" t="str">
        <f t="shared" si="76"/>
        <v/>
      </c>
    </row>
    <row r="413" spans="1:11" x14ac:dyDescent="0.3">
      <c r="A413" s="35" t="str">
        <f t="shared" si="68"/>
        <v/>
      </c>
      <c r="B413" s="22" t="str">
        <f t="shared" si="70"/>
        <v/>
      </c>
      <c r="C413" s="15" t="str">
        <f t="shared" si="77"/>
        <v/>
      </c>
      <c r="D413" s="23" t="str">
        <f t="shared" si="69"/>
        <v/>
      </c>
      <c r="E413" s="23" t="str">
        <f t="shared" si="71"/>
        <v/>
      </c>
      <c r="F413" s="23" t="str">
        <f t="shared" si="72"/>
        <v/>
      </c>
      <c r="G413" s="16"/>
      <c r="H413" s="23" t="str">
        <f t="shared" si="73"/>
        <v/>
      </c>
      <c r="I413" s="17" t="str">
        <f t="shared" si="74"/>
        <v/>
      </c>
      <c r="J413" s="24" t="str">
        <f t="shared" si="75"/>
        <v/>
      </c>
      <c r="K413" s="36" t="str">
        <f t="shared" si="76"/>
        <v/>
      </c>
    </row>
    <row r="414" spans="1:11" x14ac:dyDescent="0.3">
      <c r="A414" s="35" t="str">
        <f t="shared" si="68"/>
        <v/>
      </c>
      <c r="B414" s="22" t="str">
        <f t="shared" si="70"/>
        <v/>
      </c>
      <c r="C414" s="15" t="str">
        <f t="shared" si="77"/>
        <v/>
      </c>
      <c r="D414" s="23" t="str">
        <f t="shared" si="69"/>
        <v/>
      </c>
      <c r="E414" s="23" t="str">
        <f t="shared" si="71"/>
        <v/>
      </c>
      <c r="F414" s="23" t="str">
        <f t="shared" si="72"/>
        <v/>
      </c>
      <c r="G414" s="16"/>
      <c r="H414" s="23" t="str">
        <f t="shared" si="73"/>
        <v/>
      </c>
      <c r="I414" s="17" t="str">
        <f t="shared" si="74"/>
        <v/>
      </c>
      <c r="J414" s="24" t="str">
        <f t="shared" si="75"/>
        <v/>
      </c>
      <c r="K414" s="36" t="str">
        <f t="shared" si="76"/>
        <v/>
      </c>
    </row>
    <row r="415" spans="1:11" x14ac:dyDescent="0.3">
      <c r="A415" s="35" t="str">
        <f t="shared" si="68"/>
        <v/>
      </c>
      <c r="B415" s="22" t="str">
        <f t="shared" si="70"/>
        <v/>
      </c>
      <c r="C415" s="15" t="str">
        <f t="shared" si="77"/>
        <v/>
      </c>
      <c r="D415" s="23" t="str">
        <f t="shared" si="69"/>
        <v/>
      </c>
      <c r="E415" s="23" t="str">
        <f t="shared" si="71"/>
        <v/>
      </c>
      <c r="F415" s="23" t="str">
        <f t="shared" si="72"/>
        <v/>
      </c>
      <c r="G415" s="16"/>
      <c r="H415" s="23" t="str">
        <f t="shared" si="73"/>
        <v/>
      </c>
      <c r="I415" s="17" t="str">
        <f t="shared" si="74"/>
        <v/>
      </c>
      <c r="J415" s="24" t="str">
        <f t="shared" si="75"/>
        <v/>
      </c>
      <c r="K415" s="36" t="str">
        <f t="shared" si="76"/>
        <v/>
      </c>
    </row>
    <row r="416" spans="1:11" x14ac:dyDescent="0.3">
      <c r="A416" s="35" t="str">
        <f t="shared" si="68"/>
        <v/>
      </c>
      <c r="B416" s="22" t="str">
        <f t="shared" si="70"/>
        <v/>
      </c>
      <c r="C416" s="15" t="str">
        <f t="shared" si="77"/>
        <v/>
      </c>
      <c r="D416" s="23" t="str">
        <f t="shared" si="69"/>
        <v/>
      </c>
      <c r="E416" s="23" t="str">
        <f t="shared" si="71"/>
        <v/>
      </c>
      <c r="F416" s="23" t="str">
        <f t="shared" si="72"/>
        <v/>
      </c>
      <c r="G416" s="16"/>
      <c r="H416" s="23" t="str">
        <f t="shared" si="73"/>
        <v/>
      </c>
      <c r="I416" s="17" t="str">
        <f t="shared" si="74"/>
        <v/>
      </c>
      <c r="J416" s="24" t="str">
        <f t="shared" si="75"/>
        <v/>
      </c>
      <c r="K416" s="36" t="str">
        <f t="shared" si="76"/>
        <v/>
      </c>
    </row>
    <row r="417" spans="1:11" x14ac:dyDescent="0.3">
      <c r="A417" s="35" t="str">
        <f t="shared" si="68"/>
        <v/>
      </c>
      <c r="B417" s="22" t="str">
        <f t="shared" si="70"/>
        <v/>
      </c>
      <c r="C417" s="15" t="str">
        <f t="shared" si="77"/>
        <v/>
      </c>
      <c r="D417" s="23" t="str">
        <f t="shared" si="69"/>
        <v/>
      </c>
      <c r="E417" s="23" t="str">
        <f t="shared" si="71"/>
        <v/>
      </c>
      <c r="F417" s="23" t="str">
        <f t="shared" si="72"/>
        <v/>
      </c>
      <c r="G417" s="16"/>
      <c r="H417" s="23" t="str">
        <f t="shared" si="73"/>
        <v/>
      </c>
      <c r="I417" s="17" t="str">
        <f t="shared" si="74"/>
        <v/>
      </c>
      <c r="J417" s="24" t="str">
        <f t="shared" si="75"/>
        <v/>
      </c>
      <c r="K417" s="36" t="str">
        <f t="shared" si="76"/>
        <v/>
      </c>
    </row>
    <row r="418" spans="1:11" x14ac:dyDescent="0.3">
      <c r="A418" s="35" t="str">
        <f t="shared" si="68"/>
        <v/>
      </c>
      <c r="B418" s="22" t="str">
        <f t="shared" si="70"/>
        <v/>
      </c>
      <c r="C418" s="15" t="str">
        <f t="shared" si="77"/>
        <v/>
      </c>
      <c r="D418" s="23" t="str">
        <f t="shared" si="69"/>
        <v/>
      </c>
      <c r="E418" s="23" t="str">
        <f t="shared" si="71"/>
        <v/>
      </c>
      <c r="F418" s="23" t="str">
        <f t="shared" si="72"/>
        <v/>
      </c>
      <c r="G418" s="16"/>
      <c r="H418" s="23" t="str">
        <f t="shared" si="73"/>
        <v/>
      </c>
      <c r="I418" s="17" t="str">
        <f t="shared" si="74"/>
        <v/>
      </c>
      <c r="J418" s="24" t="str">
        <f t="shared" si="75"/>
        <v/>
      </c>
      <c r="K418" s="36" t="str">
        <f t="shared" si="76"/>
        <v/>
      </c>
    </row>
    <row r="419" spans="1:11" x14ac:dyDescent="0.3">
      <c r="A419" s="35" t="str">
        <f t="shared" si="68"/>
        <v/>
      </c>
      <c r="B419" s="22" t="str">
        <f t="shared" si="70"/>
        <v/>
      </c>
      <c r="C419" s="15" t="str">
        <f t="shared" si="77"/>
        <v/>
      </c>
      <c r="D419" s="23" t="str">
        <f t="shared" si="69"/>
        <v/>
      </c>
      <c r="E419" s="23" t="str">
        <f t="shared" si="71"/>
        <v/>
      </c>
      <c r="F419" s="23" t="str">
        <f t="shared" si="72"/>
        <v/>
      </c>
      <c r="G419" s="16"/>
      <c r="H419" s="23" t="str">
        <f t="shared" si="73"/>
        <v/>
      </c>
      <c r="I419" s="17" t="str">
        <f t="shared" si="74"/>
        <v/>
      </c>
      <c r="J419" s="24" t="str">
        <f t="shared" si="75"/>
        <v/>
      </c>
      <c r="K419" s="36" t="str">
        <f t="shared" si="76"/>
        <v/>
      </c>
    </row>
    <row r="420" spans="1:11" x14ac:dyDescent="0.3">
      <c r="A420" s="35" t="str">
        <f t="shared" si="68"/>
        <v/>
      </c>
      <c r="B420" s="22" t="str">
        <f t="shared" si="70"/>
        <v/>
      </c>
      <c r="C420" s="15" t="str">
        <f t="shared" si="77"/>
        <v/>
      </c>
      <c r="D420" s="23" t="str">
        <f t="shared" si="69"/>
        <v/>
      </c>
      <c r="E420" s="23" t="str">
        <f t="shared" si="71"/>
        <v/>
      </c>
      <c r="F420" s="23" t="str">
        <f t="shared" si="72"/>
        <v/>
      </c>
      <c r="G420" s="16"/>
      <c r="H420" s="23" t="str">
        <f t="shared" si="73"/>
        <v/>
      </c>
      <c r="I420" s="17" t="str">
        <f t="shared" si="74"/>
        <v/>
      </c>
      <c r="J420" s="24" t="str">
        <f t="shared" si="75"/>
        <v/>
      </c>
      <c r="K420" s="36" t="str">
        <f t="shared" si="76"/>
        <v/>
      </c>
    </row>
    <row r="421" spans="1:11" x14ac:dyDescent="0.3">
      <c r="A421" s="35" t="str">
        <f t="shared" si="68"/>
        <v/>
      </c>
      <c r="B421" s="22" t="str">
        <f t="shared" si="70"/>
        <v/>
      </c>
      <c r="C421" s="15" t="str">
        <f t="shared" si="77"/>
        <v/>
      </c>
      <c r="D421" s="23" t="str">
        <f t="shared" si="69"/>
        <v/>
      </c>
      <c r="E421" s="23" t="str">
        <f t="shared" si="71"/>
        <v/>
      </c>
      <c r="F421" s="23" t="str">
        <f t="shared" si="72"/>
        <v/>
      </c>
      <c r="G421" s="16"/>
      <c r="H421" s="23" t="str">
        <f t="shared" si="73"/>
        <v/>
      </c>
      <c r="I421" s="17" t="str">
        <f t="shared" si="74"/>
        <v/>
      </c>
      <c r="J421" s="24" t="str">
        <f t="shared" si="75"/>
        <v/>
      </c>
      <c r="K421" s="36" t="str">
        <f t="shared" si="76"/>
        <v/>
      </c>
    </row>
    <row r="422" spans="1:11" x14ac:dyDescent="0.3">
      <c r="A422" s="35" t="str">
        <f t="shared" si="68"/>
        <v/>
      </c>
      <c r="B422" s="22" t="str">
        <f t="shared" si="70"/>
        <v/>
      </c>
      <c r="C422" s="15" t="str">
        <f t="shared" si="77"/>
        <v/>
      </c>
      <c r="D422" s="23" t="str">
        <f t="shared" si="69"/>
        <v/>
      </c>
      <c r="E422" s="23" t="str">
        <f t="shared" si="71"/>
        <v/>
      </c>
      <c r="F422" s="23" t="str">
        <f t="shared" si="72"/>
        <v/>
      </c>
      <c r="G422" s="16"/>
      <c r="H422" s="23" t="str">
        <f t="shared" si="73"/>
        <v/>
      </c>
      <c r="I422" s="17" t="str">
        <f t="shared" si="74"/>
        <v/>
      </c>
      <c r="J422" s="24" t="str">
        <f t="shared" si="75"/>
        <v/>
      </c>
      <c r="K422" s="36" t="str">
        <f t="shared" si="76"/>
        <v/>
      </c>
    </row>
    <row r="423" spans="1:11" x14ac:dyDescent="0.3">
      <c r="A423" s="35" t="str">
        <f t="shared" si="68"/>
        <v/>
      </c>
      <c r="B423" s="22" t="str">
        <f t="shared" si="70"/>
        <v/>
      </c>
      <c r="C423" s="15" t="str">
        <f t="shared" si="77"/>
        <v/>
      </c>
      <c r="D423" s="23" t="str">
        <f t="shared" si="69"/>
        <v/>
      </c>
      <c r="E423" s="23" t="str">
        <f t="shared" si="71"/>
        <v/>
      </c>
      <c r="F423" s="23" t="str">
        <f t="shared" si="72"/>
        <v/>
      </c>
      <c r="G423" s="16"/>
      <c r="H423" s="23" t="str">
        <f t="shared" si="73"/>
        <v/>
      </c>
      <c r="I423" s="17" t="str">
        <f t="shared" si="74"/>
        <v/>
      </c>
      <c r="J423" s="24" t="str">
        <f t="shared" si="75"/>
        <v/>
      </c>
      <c r="K423" s="36" t="str">
        <f t="shared" si="76"/>
        <v/>
      </c>
    </row>
    <row r="424" spans="1:11" x14ac:dyDescent="0.3">
      <c r="A424" s="35" t="str">
        <f t="shared" si="68"/>
        <v/>
      </c>
      <c r="B424" s="22" t="str">
        <f t="shared" si="70"/>
        <v/>
      </c>
      <c r="C424" s="15" t="str">
        <f t="shared" si="77"/>
        <v/>
      </c>
      <c r="D424" s="23" t="str">
        <f t="shared" si="69"/>
        <v/>
      </c>
      <c r="E424" s="23" t="str">
        <f t="shared" si="71"/>
        <v/>
      </c>
      <c r="F424" s="23" t="str">
        <f t="shared" si="72"/>
        <v/>
      </c>
      <c r="G424" s="16"/>
      <c r="H424" s="23" t="str">
        <f t="shared" si="73"/>
        <v/>
      </c>
      <c r="I424" s="17" t="str">
        <f t="shared" si="74"/>
        <v/>
      </c>
      <c r="J424" s="24" t="str">
        <f t="shared" si="75"/>
        <v/>
      </c>
      <c r="K424" s="36" t="str">
        <f t="shared" si="76"/>
        <v/>
      </c>
    </row>
    <row r="425" spans="1:11" x14ac:dyDescent="0.3">
      <c r="A425" s="35" t="str">
        <f t="shared" si="68"/>
        <v/>
      </c>
      <c r="B425" s="22" t="str">
        <f t="shared" si="70"/>
        <v/>
      </c>
      <c r="C425" s="15" t="str">
        <f t="shared" si="77"/>
        <v/>
      </c>
      <c r="D425" s="23" t="str">
        <f t="shared" si="69"/>
        <v/>
      </c>
      <c r="E425" s="23" t="str">
        <f t="shared" si="71"/>
        <v/>
      </c>
      <c r="F425" s="23" t="str">
        <f t="shared" si="72"/>
        <v/>
      </c>
      <c r="G425" s="16"/>
      <c r="H425" s="23" t="str">
        <f t="shared" si="73"/>
        <v/>
      </c>
      <c r="I425" s="17" t="str">
        <f t="shared" si="74"/>
        <v/>
      </c>
      <c r="J425" s="24" t="str">
        <f t="shared" si="75"/>
        <v/>
      </c>
      <c r="K425" s="36" t="str">
        <f t="shared" si="76"/>
        <v/>
      </c>
    </row>
    <row r="426" spans="1:11" x14ac:dyDescent="0.3">
      <c r="A426" s="35" t="str">
        <f t="shared" si="68"/>
        <v/>
      </c>
      <c r="B426" s="22" t="str">
        <f t="shared" si="70"/>
        <v/>
      </c>
      <c r="C426" s="15" t="str">
        <f t="shared" si="77"/>
        <v/>
      </c>
      <c r="D426" s="23" t="str">
        <f t="shared" si="69"/>
        <v/>
      </c>
      <c r="E426" s="23" t="str">
        <f t="shared" si="71"/>
        <v/>
      </c>
      <c r="F426" s="23" t="str">
        <f t="shared" si="72"/>
        <v/>
      </c>
      <c r="G426" s="16"/>
      <c r="H426" s="23" t="str">
        <f t="shared" si="73"/>
        <v/>
      </c>
      <c r="I426" s="17" t="str">
        <f t="shared" si="74"/>
        <v/>
      </c>
      <c r="J426" s="24" t="str">
        <f t="shared" si="75"/>
        <v/>
      </c>
      <c r="K426" s="36" t="str">
        <f t="shared" si="76"/>
        <v/>
      </c>
    </row>
    <row r="427" spans="1:11" x14ac:dyDescent="0.3">
      <c r="A427" s="35" t="str">
        <f t="shared" si="68"/>
        <v/>
      </c>
      <c r="B427" s="22" t="str">
        <f t="shared" si="70"/>
        <v/>
      </c>
      <c r="C427" s="15" t="str">
        <f t="shared" si="77"/>
        <v/>
      </c>
      <c r="D427" s="23" t="str">
        <f t="shared" si="69"/>
        <v/>
      </c>
      <c r="E427" s="23" t="str">
        <f t="shared" si="71"/>
        <v/>
      </c>
      <c r="F427" s="23" t="str">
        <f t="shared" si="72"/>
        <v/>
      </c>
      <c r="G427" s="16"/>
      <c r="H427" s="23" t="str">
        <f t="shared" si="73"/>
        <v/>
      </c>
      <c r="I427" s="17" t="str">
        <f t="shared" si="74"/>
        <v/>
      </c>
      <c r="J427" s="24" t="str">
        <f t="shared" si="75"/>
        <v/>
      </c>
      <c r="K427" s="36" t="str">
        <f t="shared" si="76"/>
        <v/>
      </c>
    </row>
    <row r="428" spans="1:11" x14ac:dyDescent="0.3">
      <c r="A428" s="35" t="str">
        <f t="shared" si="68"/>
        <v/>
      </c>
      <c r="B428" s="22" t="str">
        <f t="shared" si="70"/>
        <v/>
      </c>
      <c r="C428" s="15" t="str">
        <f t="shared" si="77"/>
        <v/>
      </c>
      <c r="D428" s="23" t="str">
        <f t="shared" si="69"/>
        <v/>
      </c>
      <c r="E428" s="23" t="str">
        <f t="shared" si="71"/>
        <v/>
      </c>
      <c r="F428" s="23" t="str">
        <f t="shared" si="72"/>
        <v/>
      </c>
      <c r="G428" s="16"/>
      <c r="H428" s="23" t="str">
        <f t="shared" si="73"/>
        <v/>
      </c>
      <c r="I428" s="17" t="str">
        <f t="shared" si="74"/>
        <v/>
      </c>
      <c r="J428" s="24" t="str">
        <f t="shared" si="75"/>
        <v/>
      </c>
      <c r="K428" s="36" t="str">
        <f t="shared" si="76"/>
        <v/>
      </c>
    </row>
    <row r="429" spans="1:11" x14ac:dyDescent="0.3">
      <c r="A429" s="35" t="str">
        <f t="shared" si="68"/>
        <v/>
      </c>
      <c r="B429" s="22" t="str">
        <f t="shared" si="70"/>
        <v/>
      </c>
      <c r="C429" s="15" t="str">
        <f t="shared" si="77"/>
        <v/>
      </c>
      <c r="D429" s="23" t="str">
        <f t="shared" si="69"/>
        <v/>
      </c>
      <c r="E429" s="23" t="str">
        <f t="shared" si="71"/>
        <v/>
      </c>
      <c r="F429" s="23" t="str">
        <f t="shared" si="72"/>
        <v/>
      </c>
      <c r="G429" s="16"/>
      <c r="H429" s="23" t="str">
        <f t="shared" si="73"/>
        <v/>
      </c>
      <c r="I429" s="17" t="str">
        <f t="shared" si="74"/>
        <v/>
      </c>
      <c r="J429" s="24" t="str">
        <f t="shared" si="75"/>
        <v/>
      </c>
      <c r="K429" s="36" t="str">
        <f t="shared" si="76"/>
        <v/>
      </c>
    </row>
    <row r="430" spans="1:11" x14ac:dyDescent="0.3">
      <c r="A430" s="35" t="str">
        <f t="shared" si="68"/>
        <v/>
      </c>
      <c r="B430" s="22" t="str">
        <f t="shared" si="70"/>
        <v/>
      </c>
      <c r="C430" s="15" t="str">
        <f t="shared" si="77"/>
        <v/>
      </c>
      <c r="D430" s="23" t="str">
        <f t="shared" si="69"/>
        <v/>
      </c>
      <c r="E430" s="23" t="str">
        <f t="shared" si="71"/>
        <v/>
      </c>
      <c r="F430" s="23" t="str">
        <f t="shared" si="72"/>
        <v/>
      </c>
      <c r="G430" s="16"/>
      <c r="H430" s="23" t="str">
        <f t="shared" si="73"/>
        <v/>
      </c>
      <c r="I430" s="17" t="str">
        <f t="shared" si="74"/>
        <v/>
      </c>
      <c r="J430" s="24" t="str">
        <f t="shared" si="75"/>
        <v/>
      </c>
      <c r="K430" s="36" t="str">
        <f t="shared" si="76"/>
        <v/>
      </c>
    </row>
    <row r="431" spans="1:11" x14ac:dyDescent="0.3">
      <c r="A431" s="35" t="str">
        <f t="shared" si="68"/>
        <v/>
      </c>
      <c r="B431" s="22" t="str">
        <f t="shared" si="70"/>
        <v/>
      </c>
      <c r="C431" s="15" t="str">
        <f t="shared" si="77"/>
        <v/>
      </c>
      <c r="D431" s="23" t="str">
        <f t="shared" si="69"/>
        <v/>
      </c>
      <c r="E431" s="23" t="str">
        <f t="shared" si="71"/>
        <v/>
      </c>
      <c r="F431" s="23" t="str">
        <f t="shared" si="72"/>
        <v/>
      </c>
      <c r="G431" s="16"/>
      <c r="H431" s="23" t="str">
        <f t="shared" si="73"/>
        <v/>
      </c>
      <c r="I431" s="17" t="str">
        <f t="shared" si="74"/>
        <v/>
      </c>
      <c r="J431" s="24" t="str">
        <f t="shared" si="75"/>
        <v/>
      </c>
      <c r="K431" s="36" t="str">
        <f t="shared" si="76"/>
        <v/>
      </c>
    </row>
    <row r="432" spans="1:11" x14ac:dyDescent="0.3">
      <c r="A432" s="35" t="str">
        <f t="shared" si="68"/>
        <v/>
      </c>
      <c r="B432" s="22" t="str">
        <f t="shared" si="70"/>
        <v/>
      </c>
      <c r="C432" s="15" t="str">
        <f t="shared" si="77"/>
        <v/>
      </c>
      <c r="D432" s="23" t="str">
        <f t="shared" si="69"/>
        <v/>
      </c>
      <c r="E432" s="23" t="str">
        <f t="shared" si="71"/>
        <v/>
      </c>
      <c r="F432" s="23" t="str">
        <f t="shared" si="72"/>
        <v/>
      </c>
      <c r="G432" s="16"/>
      <c r="H432" s="23" t="str">
        <f t="shared" si="73"/>
        <v/>
      </c>
      <c r="I432" s="17" t="str">
        <f t="shared" si="74"/>
        <v/>
      </c>
      <c r="J432" s="24" t="str">
        <f t="shared" si="75"/>
        <v/>
      </c>
      <c r="K432" s="36" t="str">
        <f t="shared" si="76"/>
        <v/>
      </c>
    </row>
    <row r="433" spans="1:11" x14ac:dyDescent="0.3">
      <c r="A433" s="35" t="str">
        <f t="shared" si="68"/>
        <v/>
      </c>
      <c r="B433" s="22" t="str">
        <f t="shared" si="70"/>
        <v/>
      </c>
      <c r="C433" s="15" t="str">
        <f t="shared" si="77"/>
        <v/>
      </c>
      <c r="D433" s="23" t="str">
        <f t="shared" si="69"/>
        <v/>
      </c>
      <c r="E433" s="23" t="str">
        <f t="shared" si="71"/>
        <v/>
      </c>
      <c r="F433" s="23" t="str">
        <f t="shared" si="72"/>
        <v/>
      </c>
      <c r="G433" s="16"/>
      <c r="H433" s="23" t="str">
        <f t="shared" si="73"/>
        <v/>
      </c>
      <c r="I433" s="17" t="str">
        <f t="shared" si="74"/>
        <v/>
      </c>
      <c r="J433" s="24" t="str">
        <f t="shared" si="75"/>
        <v/>
      </c>
      <c r="K433" s="36" t="str">
        <f t="shared" si="76"/>
        <v/>
      </c>
    </row>
    <row r="434" spans="1:11" x14ac:dyDescent="0.3">
      <c r="A434" s="35" t="str">
        <f t="shared" si="68"/>
        <v/>
      </c>
      <c r="B434" s="22" t="str">
        <f t="shared" si="70"/>
        <v/>
      </c>
      <c r="C434" s="15" t="str">
        <f t="shared" si="77"/>
        <v/>
      </c>
      <c r="D434" s="23" t="str">
        <f t="shared" si="69"/>
        <v/>
      </c>
      <c r="E434" s="23" t="str">
        <f t="shared" si="71"/>
        <v/>
      </c>
      <c r="F434" s="23" t="str">
        <f t="shared" si="72"/>
        <v/>
      </c>
      <c r="G434" s="16"/>
      <c r="H434" s="23" t="str">
        <f t="shared" si="73"/>
        <v/>
      </c>
      <c r="I434" s="17" t="str">
        <f t="shared" si="74"/>
        <v/>
      </c>
      <c r="J434" s="24" t="str">
        <f t="shared" si="75"/>
        <v/>
      </c>
      <c r="K434" s="36" t="str">
        <f t="shared" si="76"/>
        <v/>
      </c>
    </row>
    <row r="435" spans="1:11" x14ac:dyDescent="0.3">
      <c r="A435" s="35" t="str">
        <f t="shared" si="68"/>
        <v/>
      </c>
      <c r="B435" s="22" t="str">
        <f t="shared" si="70"/>
        <v/>
      </c>
      <c r="C435" s="15" t="str">
        <f t="shared" si="77"/>
        <v/>
      </c>
      <c r="D435" s="23" t="str">
        <f t="shared" si="69"/>
        <v/>
      </c>
      <c r="E435" s="23" t="str">
        <f t="shared" si="71"/>
        <v/>
      </c>
      <c r="F435" s="23" t="str">
        <f t="shared" si="72"/>
        <v/>
      </c>
      <c r="G435" s="16"/>
      <c r="H435" s="23" t="str">
        <f t="shared" si="73"/>
        <v/>
      </c>
      <c r="I435" s="17" t="str">
        <f t="shared" si="74"/>
        <v/>
      </c>
      <c r="J435" s="24" t="str">
        <f t="shared" si="75"/>
        <v/>
      </c>
      <c r="K435" s="36" t="str">
        <f t="shared" si="76"/>
        <v/>
      </c>
    </row>
    <row r="436" spans="1:11" x14ac:dyDescent="0.3">
      <c r="A436" s="35" t="str">
        <f t="shared" si="68"/>
        <v/>
      </c>
      <c r="B436" s="22" t="str">
        <f t="shared" si="70"/>
        <v/>
      </c>
      <c r="C436" s="15" t="str">
        <f t="shared" si="77"/>
        <v/>
      </c>
      <c r="D436" s="23" t="str">
        <f t="shared" si="69"/>
        <v/>
      </c>
      <c r="E436" s="23" t="str">
        <f t="shared" si="71"/>
        <v/>
      </c>
      <c r="F436" s="23" t="str">
        <f t="shared" si="72"/>
        <v/>
      </c>
      <c r="G436" s="16"/>
      <c r="H436" s="23" t="str">
        <f t="shared" si="73"/>
        <v/>
      </c>
      <c r="I436" s="17" t="str">
        <f t="shared" si="74"/>
        <v/>
      </c>
      <c r="J436" s="24" t="str">
        <f t="shared" si="75"/>
        <v/>
      </c>
      <c r="K436" s="36" t="str">
        <f t="shared" si="76"/>
        <v/>
      </c>
    </row>
    <row r="437" spans="1:11" x14ac:dyDescent="0.3">
      <c r="A437" s="35" t="str">
        <f t="shared" si="68"/>
        <v/>
      </c>
      <c r="B437" s="22" t="str">
        <f t="shared" si="70"/>
        <v/>
      </c>
      <c r="C437" s="15" t="str">
        <f t="shared" si="77"/>
        <v/>
      </c>
      <c r="D437" s="23" t="str">
        <f t="shared" si="69"/>
        <v/>
      </c>
      <c r="E437" s="23" t="str">
        <f t="shared" si="71"/>
        <v/>
      </c>
      <c r="F437" s="23" t="str">
        <f t="shared" si="72"/>
        <v/>
      </c>
      <c r="G437" s="16"/>
      <c r="H437" s="23" t="str">
        <f t="shared" si="73"/>
        <v/>
      </c>
      <c r="I437" s="17" t="str">
        <f t="shared" si="74"/>
        <v/>
      </c>
      <c r="J437" s="24" t="str">
        <f t="shared" si="75"/>
        <v/>
      </c>
      <c r="K437" s="36" t="str">
        <f t="shared" si="76"/>
        <v/>
      </c>
    </row>
    <row r="438" spans="1:11" x14ac:dyDescent="0.3">
      <c r="A438" s="35" t="str">
        <f t="shared" si="68"/>
        <v/>
      </c>
      <c r="B438" s="22" t="str">
        <f t="shared" si="70"/>
        <v/>
      </c>
      <c r="C438" s="15" t="str">
        <f t="shared" si="77"/>
        <v/>
      </c>
      <c r="D438" s="23" t="str">
        <f t="shared" si="69"/>
        <v/>
      </c>
      <c r="E438" s="23" t="str">
        <f t="shared" si="71"/>
        <v/>
      </c>
      <c r="F438" s="23" t="str">
        <f t="shared" si="72"/>
        <v/>
      </c>
      <c r="G438" s="16"/>
      <c r="H438" s="23" t="str">
        <f t="shared" si="73"/>
        <v/>
      </c>
      <c r="I438" s="17" t="str">
        <f t="shared" si="74"/>
        <v/>
      </c>
      <c r="J438" s="24" t="str">
        <f t="shared" si="75"/>
        <v/>
      </c>
      <c r="K438" s="36" t="str">
        <f t="shared" si="76"/>
        <v/>
      </c>
    </row>
    <row r="439" spans="1:11" x14ac:dyDescent="0.3">
      <c r="A439" s="35" t="str">
        <f t="shared" si="68"/>
        <v/>
      </c>
      <c r="B439" s="22" t="str">
        <f t="shared" si="70"/>
        <v/>
      </c>
      <c r="C439" s="15" t="str">
        <f t="shared" si="77"/>
        <v/>
      </c>
      <c r="D439" s="23" t="str">
        <f t="shared" si="69"/>
        <v/>
      </c>
      <c r="E439" s="23" t="str">
        <f t="shared" si="71"/>
        <v/>
      </c>
      <c r="F439" s="23" t="str">
        <f t="shared" si="72"/>
        <v/>
      </c>
      <c r="G439" s="16"/>
      <c r="H439" s="23" t="str">
        <f t="shared" si="73"/>
        <v/>
      </c>
      <c r="I439" s="17" t="str">
        <f t="shared" si="74"/>
        <v/>
      </c>
      <c r="J439" s="24" t="str">
        <f t="shared" si="75"/>
        <v/>
      </c>
      <c r="K439" s="36" t="str">
        <f t="shared" si="76"/>
        <v/>
      </c>
    </row>
    <row r="440" spans="1:11" x14ac:dyDescent="0.3">
      <c r="A440" s="35" t="str">
        <f t="shared" si="68"/>
        <v/>
      </c>
      <c r="B440" s="22" t="str">
        <f t="shared" si="70"/>
        <v/>
      </c>
      <c r="C440" s="15" t="str">
        <f t="shared" si="77"/>
        <v/>
      </c>
      <c r="D440" s="23" t="str">
        <f t="shared" si="69"/>
        <v/>
      </c>
      <c r="E440" s="23" t="str">
        <f t="shared" si="71"/>
        <v/>
      </c>
      <c r="F440" s="23" t="str">
        <f t="shared" si="72"/>
        <v/>
      </c>
      <c r="G440" s="16"/>
      <c r="H440" s="23" t="str">
        <f t="shared" si="73"/>
        <v/>
      </c>
      <c r="I440" s="17" t="str">
        <f t="shared" si="74"/>
        <v/>
      </c>
      <c r="J440" s="24" t="str">
        <f t="shared" si="75"/>
        <v/>
      </c>
      <c r="K440" s="36" t="str">
        <f t="shared" si="76"/>
        <v/>
      </c>
    </row>
    <row r="441" spans="1:11" x14ac:dyDescent="0.3">
      <c r="A441" s="35" t="str">
        <f t="shared" si="68"/>
        <v/>
      </c>
      <c r="B441" s="22" t="str">
        <f t="shared" si="70"/>
        <v/>
      </c>
      <c r="C441" s="15" t="str">
        <f t="shared" si="77"/>
        <v/>
      </c>
      <c r="D441" s="23" t="str">
        <f t="shared" si="69"/>
        <v/>
      </c>
      <c r="E441" s="23" t="str">
        <f t="shared" si="71"/>
        <v/>
      </c>
      <c r="F441" s="23" t="str">
        <f t="shared" si="72"/>
        <v/>
      </c>
      <c r="G441" s="16"/>
      <c r="H441" s="23" t="str">
        <f t="shared" si="73"/>
        <v/>
      </c>
      <c r="I441" s="17" t="str">
        <f t="shared" si="74"/>
        <v/>
      </c>
      <c r="J441" s="24" t="str">
        <f t="shared" si="75"/>
        <v/>
      </c>
      <c r="K441" s="36" t="str">
        <f t="shared" si="76"/>
        <v/>
      </c>
    </row>
    <row r="442" spans="1:11" x14ac:dyDescent="0.3">
      <c r="A442" s="35" t="str">
        <f t="shared" si="68"/>
        <v/>
      </c>
      <c r="B442" s="22" t="str">
        <f t="shared" si="70"/>
        <v/>
      </c>
      <c r="C442" s="15" t="str">
        <f t="shared" si="77"/>
        <v/>
      </c>
      <c r="D442" s="23" t="str">
        <f t="shared" si="69"/>
        <v/>
      </c>
      <c r="E442" s="23" t="str">
        <f t="shared" si="71"/>
        <v/>
      </c>
      <c r="F442" s="23" t="str">
        <f t="shared" si="72"/>
        <v/>
      </c>
      <c r="G442" s="16"/>
      <c r="H442" s="23" t="str">
        <f t="shared" si="73"/>
        <v/>
      </c>
      <c r="I442" s="17" t="str">
        <f t="shared" si="74"/>
        <v/>
      </c>
      <c r="J442" s="24" t="str">
        <f t="shared" si="75"/>
        <v/>
      </c>
      <c r="K442" s="36" t="str">
        <f t="shared" si="76"/>
        <v/>
      </c>
    </row>
    <row r="443" spans="1:11" x14ac:dyDescent="0.3">
      <c r="A443" s="35" t="str">
        <f t="shared" si="68"/>
        <v/>
      </c>
      <c r="B443" s="22" t="str">
        <f t="shared" si="70"/>
        <v/>
      </c>
      <c r="C443" s="15" t="str">
        <f t="shared" si="77"/>
        <v/>
      </c>
      <c r="D443" s="23" t="str">
        <f t="shared" si="69"/>
        <v/>
      </c>
      <c r="E443" s="23" t="str">
        <f t="shared" si="71"/>
        <v/>
      </c>
      <c r="F443" s="23" t="str">
        <f t="shared" si="72"/>
        <v/>
      </c>
      <c r="G443" s="16"/>
      <c r="H443" s="23" t="str">
        <f t="shared" si="73"/>
        <v/>
      </c>
      <c r="I443" s="17" t="str">
        <f t="shared" si="74"/>
        <v/>
      </c>
      <c r="J443" s="24" t="str">
        <f t="shared" si="75"/>
        <v/>
      </c>
      <c r="K443" s="36" t="str">
        <f t="shared" si="76"/>
        <v/>
      </c>
    </row>
    <row r="444" spans="1:11" x14ac:dyDescent="0.3">
      <c r="A444" s="35" t="str">
        <f t="shared" si="68"/>
        <v/>
      </c>
      <c r="B444" s="22" t="str">
        <f t="shared" si="70"/>
        <v/>
      </c>
      <c r="C444" s="15" t="str">
        <f t="shared" si="77"/>
        <v/>
      </c>
      <c r="D444" s="23" t="str">
        <f t="shared" si="69"/>
        <v/>
      </c>
      <c r="E444" s="23" t="str">
        <f t="shared" si="71"/>
        <v/>
      </c>
      <c r="F444" s="23" t="str">
        <f t="shared" si="72"/>
        <v/>
      </c>
      <c r="G444" s="16"/>
      <c r="H444" s="23" t="str">
        <f t="shared" si="73"/>
        <v/>
      </c>
      <c r="I444" s="17" t="str">
        <f t="shared" si="74"/>
        <v/>
      </c>
      <c r="J444" s="24" t="str">
        <f t="shared" si="75"/>
        <v/>
      </c>
      <c r="K444" s="36" t="str">
        <f t="shared" si="76"/>
        <v/>
      </c>
    </row>
    <row r="445" spans="1:11" x14ac:dyDescent="0.3">
      <c r="A445" s="35" t="str">
        <f t="shared" ref="A445:A490" si="78">IF(ISERROR(D445-1),"","第"&amp;QUOTIENT(B445,12)&amp;"年第"&amp;MOD(B445,12)&amp;"個月")</f>
        <v/>
      </c>
      <c r="B445" s="22" t="str">
        <f t="shared" si="70"/>
        <v/>
      </c>
      <c r="C445" s="15" t="str">
        <f t="shared" si="77"/>
        <v/>
      </c>
      <c r="D445" s="23" t="str">
        <f t="shared" si="69"/>
        <v/>
      </c>
      <c r="E445" s="23" t="str">
        <f t="shared" si="71"/>
        <v/>
      </c>
      <c r="F445" s="23" t="str">
        <f t="shared" si="72"/>
        <v/>
      </c>
      <c r="G445" s="16"/>
      <c r="H445" s="23" t="str">
        <f t="shared" si="73"/>
        <v/>
      </c>
      <c r="I445" s="17" t="str">
        <f t="shared" si="74"/>
        <v/>
      </c>
      <c r="J445" s="24" t="str">
        <f t="shared" si="75"/>
        <v/>
      </c>
      <c r="K445" s="36" t="str">
        <f t="shared" si="76"/>
        <v/>
      </c>
    </row>
    <row r="446" spans="1:11" x14ac:dyDescent="0.3">
      <c r="A446" s="35" t="str">
        <f t="shared" si="78"/>
        <v/>
      </c>
      <c r="B446" s="22" t="str">
        <f t="shared" si="70"/>
        <v/>
      </c>
      <c r="C446" s="15" t="str">
        <f t="shared" si="77"/>
        <v/>
      </c>
      <c r="D446" s="23" t="str">
        <f t="shared" si="69"/>
        <v/>
      </c>
      <c r="E446" s="23" t="str">
        <f t="shared" si="71"/>
        <v/>
      </c>
      <c r="F446" s="23" t="str">
        <f t="shared" si="72"/>
        <v/>
      </c>
      <c r="G446" s="16"/>
      <c r="H446" s="23" t="str">
        <f t="shared" si="73"/>
        <v/>
      </c>
      <c r="I446" s="17" t="str">
        <f t="shared" si="74"/>
        <v/>
      </c>
      <c r="J446" s="24" t="str">
        <f t="shared" si="75"/>
        <v/>
      </c>
      <c r="K446" s="36" t="str">
        <f t="shared" si="76"/>
        <v/>
      </c>
    </row>
    <row r="447" spans="1:11" x14ac:dyDescent="0.3">
      <c r="A447" s="35" t="str">
        <f t="shared" si="78"/>
        <v/>
      </c>
      <c r="B447" s="22" t="str">
        <f t="shared" si="70"/>
        <v/>
      </c>
      <c r="C447" s="15" t="str">
        <f t="shared" si="77"/>
        <v/>
      </c>
      <c r="D447" s="23" t="str">
        <f t="shared" si="69"/>
        <v/>
      </c>
      <c r="E447" s="23" t="str">
        <f t="shared" si="71"/>
        <v/>
      </c>
      <c r="F447" s="23" t="str">
        <f t="shared" si="72"/>
        <v/>
      </c>
      <c r="G447" s="16"/>
      <c r="H447" s="23" t="str">
        <f t="shared" si="73"/>
        <v/>
      </c>
      <c r="I447" s="17" t="str">
        <f t="shared" si="74"/>
        <v/>
      </c>
      <c r="J447" s="24" t="str">
        <f t="shared" si="75"/>
        <v/>
      </c>
      <c r="K447" s="36" t="str">
        <f t="shared" si="76"/>
        <v/>
      </c>
    </row>
    <row r="448" spans="1:11" x14ac:dyDescent="0.3">
      <c r="A448" s="35" t="str">
        <f t="shared" si="78"/>
        <v/>
      </c>
      <c r="B448" s="22" t="str">
        <f t="shared" si="70"/>
        <v/>
      </c>
      <c r="C448" s="15" t="str">
        <f t="shared" si="77"/>
        <v/>
      </c>
      <c r="D448" s="23" t="str">
        <f t="shared" si="69"/>
        <v/>
      </c>
      <c r="E448" s="23" t="str">
        <f t="shared" si="71"/>
        <v/>
      </c>
      <c r="F448" s="23" t="str">
        <f t="shared" si="72"/>
        <v/>
      </c>
      <c r="G448" s="16"/>
      <c r="H448" s="23" t="str">
        <f t="shared" si="73"/>
        <v/>
      </c>
      <c r="I448" s="17" t="str">
        <f t="shared" si="74"/>
        <v/>
      </c>
      <c r="J448" s="24" t="str">
        <f t="shared" si="75"/>
        <v/>
      </c>
      <c r="K448" s="36" t="str">
        <f t="shared" si="76"/>
        <v/>
      </c>
    </row>
    <row r="449" spans="1:11" x14ac:dyDescent="0.3">
      <c r="A449" s="35" t="str">
        <f t="shared" si="78"/>
        <v/>
      </c>
      <c r="B449" s="22" t="str">
        <f t="shared" si="70"/>
        <v/>
      </c>
      <c r="C449" s="15" t="str">
        <f t="shared" si="77"/>
        <v/>
      </c>
      <c r="D449" s="23" t="str">
        <f t="shared" si="69"/>
        <v/>
      </c>
      <c r="E449" s="23" t="str">
        <f t="shared" si="71"/>
        <v/>
      </c>
      <c r="F449" s="23" t="str">
        <f t="shared" si="72"/>
        <v/>
      </c>
      <c r="G449" s="16"/>
      <c r="H449" s="23" t="str">
        <f t="shared" si="73"/>
        <v/>
      </c>
      <c r="I449" s="17" t="str">
        <f t="shared" si="74"/>
        <v/>
      </c>
      <c r="J449" s="24" t="str">
        <f t="shared" si="75"/>
        <v/>
      </c>
      <c r="K449" s="36" t="str">
        <f t="shared" si="76"/>
        <v/>
      </c>
    </row>
    <row r="450" spans="1:11" x14ac:dyDescent="0.3">
      <c r="A450" s="35" t="str">
        <f t="shared" si="78"/>
        <v/>
      </c>
      <c r="B450" s="22" t="str">
        <f t="shared" si="70"/>
        <v/>
      </c>
      <c r="C450" s="15" t="str">
        <f t="shared" si="77"/>
        <v/>
      </c>
      <c r="D450" s="23" t="str">
        <f t="shared" si="69"/>
        <v/>
      </c>
      <c r="E450" s="23" t="str">
        <f t="shared" si="71"/>
        <v/>
      </c>
      <c r="F450" s="23" t="str">
        <f t="shared" si="72"/>
        <v/>
      </c>
      <c r="G450" s="16"/>
      <c r="H450" s="23" t="str">
        <f t="shared" si="73"/>
        <v/>
      </c>
      <c r="I450" s="17" t="str">
        <f t="shared" si="74"/>
        <v/>
      </c>
      <c r="J450" s="24" t="str">
        <f t="shared" si="75"/>
        <v/>
      </c>
      <c r="K450" s="36" t="str">
        <f t="shared" si="76"/>
        <v/>
      </c>
    </row>
    <row r="451" spans="1:11" x14ac:dyDescent="0.3">
      <c r="A451" s="35" t="str">
        <f t="shared" si="78"/>
        <v/>
      </c>
      <c r="B451" s="22" t="str">
        <f t="shared" si="70"/>
        <v/>
      </c>
      <c r="C451" s="15" t="str">
        <f t="shared" si="77"/>
        <v/>
      </c>
      <c r="D451" s="23" t="str">
        <f t="shared" si="69"/>
        <v/>
      </c>
      <c r="E451" s="23" t="str">
        <f t="shared" si="71"/>
        <v/>
      </c>
      <c r="F451" s="23" t="str">
        <f t="shared" si="72"/>
        <v/>
      </c>
      <c r="G451" s="16"/>
      <c r="H451" s="23" t="str">
        <f t="shared" si="73"/>
        <v/>
      </c>
      <c r="I451" s="17" t="str">
        <f t="shared" si="74"/>
        <v/>
      </c>
      <c r="J451" s="24" t="str">
        <f t="shared" si="75"/>
        <v/>
      </c>
      <c r="K451" s="36" t="str">
        <f t="shared" si="76"/>
        <v/>
      </c>
    </row>
    <row r="452" spans="1:11" x14ac:dyDescent="0.3">
      <c r="A452" s="35" t="str">
        <f t="shared" si="78"/>
        <v/>
      </c>
      <c r="B452" s="22" t="str">
        <f t="shared" si="70"/>
        <v/>
      </c>
      <c r="C452" s="15" t="str">
        <f t="shared" si="77"/>
        <v/>
      </c>
      <c r="D452" s="23" t="str">
        <f t="shared" si="69"/>
        <v/>
      </c>
      <c r="E452" s="23" t="str">
        <f t="shared" si="71"/>
        <v/>
      </c>
      <c r="F452" s="23" t="str">
        <f t="shared" si="72"/>
        <v/>
      </c>
      <c r="G452" s="16"/>
      <c r="H452" s="23" t="str">
        <f t="shared" si="73"/>
        <v/>
      </c>
      <c r="I452" s="17" t="str">
        <f t="shared" si="74"/>
        <v/>
      </c>
      <c r="J452" s="24" t="str">
        <f t="shared" si="75"/>
        <v/>
      </c>
      <c r="K452" s="36" t="str">
        <f t="shared" si="76"/>
        <v/>
      </c>
    </row>
    <row r="453" spans="1:11" x14ac:dyDescent="0.3">
      <c r="A453" s="35" t="str">
        <f t="shared" si="78"/>
        <v/>
      </c>
      <c r="B453" s="22" t="str">
        <f t="shared" si="70"/>
        <v/>
      </c>
      <c r="C453" s="15" t="str">
        <f t="shared" si="77"/>
        <v/>
      </c>
      <c r="D453" s="23" t="str">
        <f t="shared" si="69"/>
        <v/>
      </c>
      <c r="E453" s="23" t="str">
        <f t="shared" si="71"/>
        <v/>
      </c>
      <c r="F453" s="23" t="str">
        <f t="shared" si="72"/>
        <v/>
      </c>
      <c r="G453" s="16"/>
      <c r="H453" s="23" t="str">
        <f t="shared" si="73"/>
        <v/>
      </c>
      <c r="I453" s="17" t="str">
        <f t="shared" si="74"/>
        <v/>
      </c>
      <c r="J453" s="24" t="str">
        <f t="shared" si="75"/>
        <v/>
      </c>
      <c r="K453" s="36" t="str">
        <f t="shared" si="76"/>
        <v/>
      </c>
    </row>
    <row r="454" spans="1:11" x14ac:dyDescent="0.3">
      <c r="A454" s="35" t="str">
        <f t="shared" si="78"/>
        <v/>
      </c>
      <c r="B454" s="22" t="str">
        <f t="shared" si="70"/>
        <v/>
      </c>
      <c r="C454" s="15" t="str">
        <f t="shared" si="77"/>
        <v/>
      </c>
      <c r="D454" s="23" t="str">
        <f t="shared" si="69"/>
        <v/>
      </c>
      <c r="E454" s="23" t="str">
        <f t="shared" si="71"/>
        <v/>
      </c>
      <c r="F454" s="23" t="str">
        <f t="shared" si="72"/>
        <v/>
      </c>
      <c r="G454" s="16"/>
      <c r="H454" s="23" t="str">
        <f t="shared" si="73"/>
        <v/>
      </c>
      <c r="I454" s="17" t="str">
        <f t="shared" si="74"/>
        <v/>
      </c>
      <c r="J454" s="24" t="str">
        <f t="shared" si="75"/>
        <v/>
      </c>
      <c r="K454" s="36" t="str">
        <f t="shared" si="76"/>
        <v/>
      </c>
    </row>
    <row r="455" spans="1:11" x14ac:dyDescent="0.3">
      <c r="A455" s="35" t="str">
        <f t="shared" si="78"/>
        <v/>
      </c>
      <c r="B455" s="22" t="str">
        <f t="shared" si="70"/>
        <v/>
      </c>
      <c r="C455" s="15" t="str">
        <f t="shared" si="77"/>
        <v/>
      </c>
      <c r="D455" s="23" t="str">
        <f t="shared" si="69"/>
        <v/>
      </c>
      <c r="E455" s="23" t="str">
        <f t="shared" si="71"/>
        <v/>
      </c>
      <c r="F455" s="23" t="str">
        <f t="shared" si="72"/>
        <v/>
      </c>
      <c r="G455" s="16"/>
      <c r="H455" s="23" t="str">
        <f t="shared" si="73"/>
        <v/>
      </c>
      <c r="I455" s="17" t="str">
        <f t="shared" si="74"/>
        <v/>
      </c>
      <c r="J455" s="24" t="str">
        <f t="shared" si="75"/>
        <v/>
      </c>
      <c r="K455" s="36" t="str">
        <f t="shared" si="76"/>
        <v/>
      </c>
    </row>
    <row r="456" spans="1:11" x14ac:dyDescent="0.3">
      <c r="A456" s="35" t="str">
        <f t="shared" si="78"/>
        <v/>
      </c>
      <c r="B456" s="22" t="str">
        <f t="shared" si="70"/>
        <v/>
      </c>
      <c r="C456" s="15" t="str">
        <f t="shared" si="77"/>
        <v/>
      </c>
      <c r="D456" s="23" t="str">
        <f t="shared" si="69"/>
        <v/>
      </c>
      <c r="E456" s="23" t="str">
        <f t="shared" si="71"/>
        <v/>
      </c>
      <c r="F456" s="23" t="str">
        <f t="shared" si="72"/>
        <v/>
      </c>
      <c r="G456" s="16"/>
      <c r="H456" s="23" t="str">
        <f t="shared" si="73"/>
        <v/>
      </c>
      <c r="I456" s="17" t="str">
        <f t="shared" si="74"/>
        <v/>
      </c>
      <c r="J456" s="24" t="str">
        <f t="shared" si="75"/>
        <v/>
      </c>
      <c r="K456" s="36" t="str">
        <f t="shared" si="76"/>
        <v/>
      </c>
    </row>
    <row r="457" spans="1:11" x14ac:dyDescent="0.3">
      <c r="A457" s="35" t="str">
        <f t="shared" si="78"/>
        <v/>
      </c>
      <c r="B457" s="22" t="str">
        <f t="shared" si="70"/>
        <v/>
      </c>
      <c r="C457" s="15" t="str">
        <f t="shared" si="77"/>
        <v/>
      </c>
      <c r="D457" s="23" t="str">
        <f t="shared" si="69"/>
        <v/>
      </c>
      <c r="E457" s="23" t="str">
        <f t="shared" si="71"/>
        <v/>
      </c>
      <c r="F457" s="23" t="str">
        <f t="shared" si="72"/>
        <v/>
      </c>
      <c r="G457" s="16"/>
      <c r="H457" s="23" t="str">
        <f t="shared" si="73"/>
        <v/>
      </c>
      <c r="I457" s="17" t="str">
        <f t="shared" si="74"/>
        <v/>
      </c>
      <c r="J457" s="24" t="str">
        <f t="shared" si="75"/>
        <v/>
      </c>
      <c r="K457" s="36" t="str">
        <f t="shared" si="76"/>
        <v/>
      </c>
    </row>
    <row r="458" spans="1:11" x14ac:dyDescent="0.3">
      <c r="A458" s="35" t="str">
        <f t="shared" si="78"/>
        <v/>
      </c>
      <c r="B458" s="22" t="str">
        <f t="shared" si="70"/>
        <v/>
      </c>
      <c r="C458" s="15" t="str">
        <f t="shared" si="77"/>
        <v/>
      </c>
      <c r="D458" s="23" t="str">
        <f t="shared" si="69"/>
        <v/>
      </c>
      <c r="E458" s="23" t="str">
        <f t="shared" si="71"/>
        <v/>
      </c>
      <c r="F458" s="23" t="str">
        <f t="shared" si="72"/>
        <v/>
      </c>
      <c r="G458" s="16"/>
      <c r="H458" s="23" t="str">
        <f t="shared" si="73"/>
        <v/>
      </c>
      <c r="I458" s="17" t="str">
        <f t="shared" si="74"/>
        <v/>
      </c>
      <c r="J458" s="24" t="str">
        <f t="shared" si="75"/>
        <v/>
      </c>
      <c r="K458" s="36" t="str">
        <f t="shared" si="76"/>
        <v/>
      </c>
    </row>
    <row r="459" spans="1:11" x14ac:dyDescent="0.3">
      <c r="A459" s="35" t="str">
        <f t="shared" si="78"/>
        <v/>
      </c>
      <c r="B459" s="22" t="str">
        <f t="shared" si="70"/>
        <v/>
      </c>
      <c r="C459" s="15" t="str">
        <f t="shared" si="77"/>
        <v/>
      </c>
      <c r="D459" s="23" t="str">
        <f t="shared" si="69"/>
        <v/>
      </c>
      <c r="E459" s="23" t="str">
        <f t="shared" si="71"/>
        <v/>
      </c>
      <c r="F459" s="23" t="str">
        <f t="shared" si="72"/>
        <v/>
      </c>
      <c r="G459" s="16"/>
      <c r="H459" s="23" t="str">
        <f t="shared" si="73"/>
        <v/>
      </c>
      <c r="I459" s="17" t="str">
        <f t="shared" si="74"/>
        <v/>
      </c>
      <c r="J459" s="24" t="str">
        <f t="shared" si="75"/>
        <v/>
      </c>
      <c r="K459" s="36" t="str">
        <f t="shared" si="76"/>
        <v/>
      </c>
    </row>
    <row r="460" spans="1:11" x14ac:dyDescent="0.3">
      <c r="A460" s="35" t="str">
        <f t="shared" si="78"/>
        <v/>
      </c>
      <c r="B460" s="22" t="str">
        <f t="shared" si="70"/>
        <v/>
      </c>
      <c r="C460" s="15" t="str">
        <f t="shared" si="77"/>
        <v/>
      </c>
      <c r="D460" s="23" t="str">
        <f t="shared" ref="D460:D490" si="79">IF(ISERROR(PMT(J460,K460,-C460,0)),"",PMT(J460,K460,-C460,0))</f>
        <v/>
      </c>
      <c r="E460" s="23" t="str">
        <f t="shared" si="71"/>
        <v/>
      </c>
      <c r="F460" s="23" t="str">
        <f t="shared" si="72"/>
        <v/>
      </c>
      <c r="G460" s="16"/>
      <c r="H460" s="23" t="str">
        <f t="shared" si="73"/>
        <v/>
      </c>
      <c r="I460" s="17" t="str">
        <f t="shared" si="74"/>
        <v/>
      </c>
      <c r="J460" s="24" t="str">
        <f t="shared" si="75"/>
        <v/>
      </c>
      <c r="K460" s="36" t="str">
        <f t="shared" si="76"/>
        <v/>
      </c>
    </row>
    <row r="461" spans="1:11" x14ac:dyDescent="0.3">
      <c r="A461" s="35" t="str">
        <f t="shared" si="78"/>
        <v/>
      </c>
      <c r="B461" s="22" t="str">
        <f t="shared" ref="B461:B490" si="80">IF(ISERROR(D461-1),"",B460+1)</f>
        <v/>
      </c>
      <c r="C461" s="15" t="str">
        <f t="shared" si="77"/>
        <v/>
      </c>
      <c r="D461" s="23" t="str">
        <f t="shared" si="79"/>
        <v/>
      </c>
      <c r="E461" s="23" t="str">
        <f t="shared" ref="E461:E490" si="81">IF(ISERROR(C461*J461),"",C461*J461)</f>
        <v/>
      </c>
      <c r="F461" s="23" t="str">
        <f t="shared" ref="F461:F490" si="82">IF(ISERROR(D461-E461),"",D461-E461)</f>
        <v/>
      </c>
      <c r="G461" s="16"/>
      <c r="H461" s="23" t="str">
        <f t="shared" ref="H461:H490" si="83">IF(ISERROR(C461-F461-G461),"",C461-F461-G461)</f>
        <v/>
      </c>
      <c r="I461" s="17" t="str">
        <f t="shared" ref="I461:I490" si="84">IF(K461&lt;=0,"",I460)</f>
        <v/>
      </c>
      <c r="J461" s="24" t="str">
        <f t="shared" ref="J461:J490" si="85">IF(ISERROR(I461/12),"",I461/12)</f>
        <v/>
      </c>
      <c r="K461" s="36" t="str">
        <f t="shared" ref="K461:K490" si="86">IF(ISERROR(0/K460-2),"",K460-1)</f>
        <v/>
      </c>
    </row>
    <row r="462" spans="1:11" x14ac:dyDescent="0.3">
      <c r="A462" s="35" t="str">
        <f t="shared" si="78"/>
        <v/>
      </c>
      <c r="B462" s="22" t="str">
        <f t="shared" si="80"/>
        <v/>
      </c>
      <c r="C462" s="15" t="str">
        <f t="shared" ref="C462:C490" si="87">IF(ISERROR(H461),"",H461)</f>
        <v/>
      </c>
      <c r="D462" s="23" t="str">
        <f t="shared" si="79"/>
        <v/>
      </c>
      <c r="E462" s="23" t="str">
        <f t="shared" si="81"/>
        <v/>
      </c>
      <c r="F462" s="23" t="str">
        <f t="shared" si="82"/>
        <v/>
      </c>
      <c r="G462" s="16"/>
      <c r="H462" s="23" t="str">
        <f t="shared" si="83"/>
        <v/>
      </c>
      <c r="I462" s="17" t="str">
        <f t="shared" si="84"/>
        <v/>
      </c>
      <c r="J462" s="24" t="str">
        <f t="shared" si="85"/>
        <v/>
      </c>
      <c r="K462" s="36" t="str">
        <f t="shared" si="86"/>
        <v/>
      </c>
    </row>
    <row r="463" spans="1:11" x14ac:dyDescent="0.3">
      <c r="A463" s="35" t="str">
        <f t="shared" si="78"/>
        <v/>
      </c>
      <c r="B463" s="22" t="str">
        <f t="shared" si="80"/>
        <v/>
      </c>
      <c r="C463" s="15" t="str">
        <f t="shared" si="87"/>
        <v/>
      </c>
      <c r="D463" s="23" t="str">
        <f t="shared" si="79"/>
        <v/>
      </c>
      <c r="E463" s="23" t="str">
        <f t="shared" si="81"/>
        <v/>
      </c>
      <c r="F463" s="23" t="str">
        <f t="shared" si="82"/>
        <v/>
      </c>
      <c r="G463" s="16"/>
      <c r="H463" s="23" t="str">
        <f t="shared" si="83"/>
        <v/>
      </c>
      <c r="I463" s="17" t="str">
        <f t="shared" si="84"/>
        <v/>
      </c>
      <c r="J463" s="24" t="str">
        <f t="shared" si="85"/>
        <v/>
      </c>
      <c r="K463" s="36" t="str">
        <f t="shared" si="86"/>
        <v/>
      </c>
    </row>
    <row r="464" spans="1:11" x14ac:dyDescent="0.3">
      <c r="A464" s="35" t="str">
        <f t="shared" si="78"/>
        <v/>
      </c>
      <c r="B464" s="22" t="str">
        <f t="shared" si="80"/>
        <v/>
      </c>
      <c r="C464" s="15" t="str">
        <f t="shared" si="87"/>
        <v/>
      </c>
      <c r="D464" s="23" t="str">
        <f t="shared" si="79"/>
        <v/>
      </c>
      <c r="E464" s="23" t="str">
        <f t="shared" si="81"/>
        <v/>
      </c>
      <c r="F464" s="23" t="str">
        <f t="shared" si="82"/>
        <v/>
      </c>
      <c r="G464" s="16"/>
      <c r="H464" s="23" t="str">
        <f t="shared" si="83"/>
        <v/>
      </c>
      <c r="I464" s="17" t="str">
        <f t="shared" si="84"/>
        <v/>
      </c>
      <c r="J464" s="24" t="str">
        <f t="shared" si="85"/>
        <v/>
      </c>
      <c r="K464" s="36" t="str">
        <f t="shared" si="86"/>
        <v/>
      </c>
    </row>
    <row r="465" spans="1:11" x14ac:dyDescent="0.3">
      <c r="A465" s="35" t="str">
        <f t="shared" si="78"/>
        <v/>
      </c>
      <c r="B465" s="22" t="str">
        <f t="shared" si="80"/>
        <v/>
      </c>
      <c r="C465" s="15" t="str">
        <f t="shared" si="87"/>
        <v/>
      </c>
      <c r="D465" s="23" t="str">
        <f t="shared" si="79"/>
        <v/>
      </c>
      <c r="E465" s="23" t="str">
        <f t="shared" si="81"/>
        <v/>
      </c>
      <c r="F465" s="23" t="str">
        <f t="shared" si="82"/>
        <v/>
      </c>
      <c r="G465" s="16"/>
      <c r="H465" s="23" t="str">
        <f t="shared" si="83"/>
        <v/>
      </c>
      <c r="I465" s="17" t="str">
        <f t="shared" si="84"/>
        <v/>
      </c>
      <c r="J465" s="24" t="str">
        <f t="shared" si="85"/>
        <v/>
      </c>
      <c r="K465" s="36" t="str">
        <f t="shared" si="86"/>
        <v/>
      </c>
    </row>
    <row r="466" spans="1:11" x14ac:dyDescent="0.3">
      <c r="A466" s="35" t="str">
        <f t="shared" si="78"/>
        <v/>
      </c>
      <c r="B466" s="22" t="str">
        <f t="shared" si="80"/>
        <v/>
      </c>
      <c r="C466" s="15" t="str">
        <f t="shared" si="87"/>
        <v/>
      </c>
      <c r="D466" s="23" t="str">
        <f t="shared" si="79"/>
        <v/>
      </c>
      <c r="E466" s="23" t="str">
        <f t="shared" si="81"/>
        <v/>
      </c>
      <c r="F466" s="23" t="str">
        <f t="shared" si="82"/>
        <v/>
      </c>
      <c r="G466" s="16"/>
      <c r="H466" s="23" t="str">
        <f t="shared" si="83"/>
        <v/>
      </c>
      <c r="I466" s="17" t="str">
        <f t="shared" si="84"/>
        <v/>
      </c>
      <c r="J466" s="24" t="str">
        <f t="shared" si="85"/>
        <v/>
      </c>
      <c r="K466" s="36" t="str">
        <f t="shared" si="86"/>
        <v/>
      </c>
    </row>
    <row r="467" spans="1:11" x14ac:dyDescent="0.3">
      <c r="A467" s="35" t="str">
        <f t="shared" si="78"/>
        <v/>
      </c>
      <c r="B467" s="22" t="str">
        <f t="shared" si="80"/>
        <v/>
      </c>
      <c r="C467" s="15" t="str">
        <f t="shared" si="87"/>
        <v/>
      </c>
      <c r="D467" s="23" t="str">
        <f t="shared" si="79"/>
        <v/>
      </c>
      <c r="E467" s="23" t="str">
        <f t="shared" si="81"/>
        <v/>
      </c>
      <c r="F467" s="23" t="str">
        <f t="shared" si="82"/>
        <v/>
      </c>
      <c r="G467" s="16"/>
      <c r="H467" s="23" t="str">
        <f t="shared" si="83"/>
        <v/>
      </c>
      <c r="I467" s="17" t="str">
        <f t="shared" si="84"/>
        <v/>
      </c>
      <c r="J467" s="24" t="str">
        <f t="shared" si="85"/>
        <v/>
      </c>
      <c r="K467" s="36" t="str">
        <f t="shared" si="86"/>
        <v/>
      </c>
    </row>
    <row r="468" spans="1:11" x14ac:dyDescent="0.3">
      <c r="A468" s="35" t="str">
        <f t="shared" si="78"/>
        <v/>
      </c>
      <c r="B468" s="22" t="str">
        <f t="shared" si="80"/>
        <v/>
      </c>
      <c r="C468" s="15" t="str">
        <f t="shared" si="87"/>
        <v/>
      </c>
      <c r="D468" s="23" t="str">
        <f t="shared" si="79"/>
        <v/>
      </c>
      <c r="E468" s="23" t="str">
        <f t="shared" si="81"/>
        <v/>
      </c>
      <c r="F468" s="23" t="str">
        <f t="shared" si="82"/>
        <v/>
      </c>
      <c r="G468" s="16"/>
      <c r="H468" s="23" t="str">
        <f t="shared" si="83"/>
        <v/>
      </c>
      <c r="I468" s="17" t="str">
        <f t="shared" si="84"/>
        <v/>
      </c>
      <c r="J468" s="24" t="str">
        <f t="shared" si="85"/>
        <v/>
      </c>
      <c r="K468" s="36" t="str">
        <f t="shared" si="86"/>
        <v/>
      </c>
    </row>
    <row r="469" spans="1:11" x14ac:dyDescent="0.3">
      <c r="A469" s="35" t="str">
        <f t="shared" si="78"/>
        <v/>
      </c>
      <c r="B469" s="22" t="str">
        <f t="shared" si="80"/>
        <v/>
      </c>
      <c r="C469" s="15" t="str">
        <f t="shared" si="87"/>
        <v/>
      </c>
      <c r="D469" s="23" t="str">
        <f t="shared" si="79"/>
        <v/>
      </c>
      <c r="E469" s="23" t="str">
        <f t="shared" si="81"/>
        <v/>
      </c>
      <c r="F469" s="23" t="str">
        <f t="shared" si="82"/>
        <v/>
      </c>
      <c r="G469" s="16"/>
      <c r="H469" s="23" t="str">
        <f t="shared" si="83"/>
        <v/>
      </c>
      <c r="I469" s="17" t="str">
        <f t="shared" si="84"/>
        <v/>
      </c>
      <c r="J469" s="24" t="str">
        <f t="shared" si="85"/>
        <v/>
      </c>
      <c r="K469" s="36" t="str">
        <f t="shared" si="86"/>
        <v/>
      </c>
    </row>
    <row r="470" spans="1:11" x14ac:dyDescent="0.3">
      <c r="A470" s="35" t="str">
        <f t="shared" si="78"/>
        <v/>
      </c>
      <c r="B470" s="22" t="str">
        <f t="shared" si="80"/>
        <v/>
      </c>
      <c r="C470" s="15" t="str">
        <f t="shared" si="87"/>
        <v/>
      </c>
      <c r="D470" s="23" t="str">
        <f t="shared" si="79"/>
        <v/>
      </c>
      <c r="E470" s="23" t="str">
        <f t="shared" si="81"/>
        <v/>
      </c>
      <c r="F470" s="23" t="str">
        <f t="shared" si="82"/>
        <v/>
      </c>
      <c r="G470" s="16"/>
      <c r="H470" s="23" t="str">
        <f t="shared" si="83"/>
        <v/>
      </c>
      <c r="I470" s="17" t="str">
        <f t="shared" si="84"/>
        <v/>
      </c>
      <c r="J470" s="24" t="str">
        <f t="shared" si="85"/>
        <v/>
      </c>
      <c r="K470" s="36" t="str">
        <f t="shared" si="86"/>
        <v/>
      </c>
    </row>
    <row r="471" spans="1:11" x14ac:dyDescent="0.3">
      <c r="A471" s="35" t="str">
        <f t="shared" si="78"/>
        <v/>
      </c>
      <c r="B471" s="22" t="str">
        <f t="shared" si="80"/>
        <v/>
      </c>
      <c r="C471" s="15" t="str">
        <f t="shared" si="87"/>
        <v/>
      </c>
      <c r="D471" s="23" t="str">
        <f t="shared" si="79"/>
        <v/>
      </c>
      <c r="E471" s="23" t="str">
        <f t="shared" si="81"/>
        <v/>
      </c>
      <c r="F471" s="23" t="str">
        <f t="shared" si="82"/>
        <v/>
      </c>
      <c r="G471" s="16"/>
      <c r="H471" s="23" t="str">
        <f t="shared" si="83"/>
        <v/>
      </c>
      <c r="I471" s="17" t="str">
        <f t="shared" si="84"/>
        <v/>
      </c>
      <c r="J471" s="24" t="str">
        <f t="shared" si="85"/>
        <v/>
      </c>
      <c r="K471" s="36" t="str">
        <f t="shared" si="86"/>
        <v/>
      </c>
    </row>
    <row r="472" spans="1:11" x14ac:dyDescent="0.3">
      <c r="A472" s="35" t="str">
        <f t="shared" si="78"/>
        <v/>
      </c>
      <c r="B472" s="22" t="str">
        <f t="shared" si="80"/>
        <v/>
      </c>
      <c r="C472" s="15" t="str">
        <f t="shared" si="87"/>
        <v/>
      </c>
      <c r="D472" s="23" t="str">
        <f t="shared" si="79"/>
        <v/>
      </c>
      <c r="E472" s="23" t="str">
        <f t="shared" si="81"/>
        <v/>
      </c>
      <c r="F472" s="23" t="str">
        <f t="shared" si="82"/>
        <v/>
      </c>
      <c r="G472" s="16"/>
      <c r="H472" s="23" t="str">
        <f t="shared" si="83"/>
        <v/>
      </c>
      <c r="I472" s="17" t="str">
        <f t="shared" si="84"/>
        <v/>
      </c>
      <c r="J472" s="24" t="str">
        <f t="shared" si="85"/>
        <v/>
      </c>
      <c r="K472" s="36" t="str">
        <f t="shared" si="86"/>
        <v/>
      </c>
    </row>
    <row r="473" spans="1:11" x14ac:dyDescent="0.3">
      <c r="A473" s="35" t="str">
        <f t="shared" si="78"/>
        <v/>
      </c>
      <c r="B473" s="22" t="str">
        <f t="shared" si="80"/>
        <v/>
      </c>
      <c r="C473" s="15" t="str">
        <f t="shared" si="87"/>
        <v/>
      </c>
      <c r="D473" s="23" t="str">
        <f t="shared" si="79"/>
        <v/>
      </c>
      <c r="E473" s="23" t="str">
        <f t="shared" si="81"/>
        <v/>
      </c>
      <c r="F473" s="23" t="str">
        <f t="shared" si="82"/>
        <v/>
      </c>
      <c r="G473" s="16"/>
      <c r="H473" s="23" t="str">
        <f t="shared" si="83"/>
        <v/>
      </c>
      <c r="I473" s="17" t="str">
        <f t="shared" si="84"/>
        <v/>
      </c>
      <c r="J473" s="24" t="str">
        <f t="shared" si="85"/>
        <v/>
      </c>
      <c r="K473" s="36" t="str">
        <f t="shared" si="86"/>
        <v/>
      </c>
    </row>
    <row r="474" spans="1:11" x14ac:dyDescent="0.3">
      <c r="A474" s="35" t="str">
        <f t="shared" si="78"/>
        <v/>
      </c>
      <c r="B474" s="22" t="str">
        <f t="shared" si="80"/>
        <v/>
      </c>
      <c r="C474" s="15" t="str">
        <f t="shared" si="87"/>
        <v/>
      </c>
      <c r="D474" s="23" t="str">
        <f t="shared" si="79"/>
        <v/>
      </c>
      <c r="E474" s="23" t="str">
        <f t="shared" si="81"/>
        <v/>
      </c>
      <c r="F474" s="23" t="str">
        <f t="shared" si="82"/>
        <v/>
      </c>
      <c r="G474" s="16"/>
      <c r="H474" s="23" t="str">
        <f t="shared" si="83"/>
        <v/>
      </c>
      <c r="I474" s="17" t="str">
        <f t="shared" si="84"/>
        <v/>
      </c>
      <c r="J474" s="24" t="str">
        <f t="shared" si="85"/>
        <v/>
      </c>
      <c r="K474" s="36" t="str">
        <f t="shared" si="86"/>
        <v/>
      </c>
    </row>
    <row r="475" spans="1:11" x14ac:dyDescent="0.3">
      <c r="A475" s="35" t="str">
        <f t="shared" si="78"/>
        <v/>
      </c>
      <c r="B475" s="22" t="str">
        <f t="shared" si="80"/>
        <v/>
      </c>
      <c r="C475" s="15" t="str">
        <f t="shared" si="87"/>
        <v/>
      </c>
      <c r="D475" s="23" t="str">
        <f t="shared" si="79"/>
        <v/>
      </c>
      <c r="E475" s="23" t="str">
        <f t="shared" si="81"/>
        <v/>
      </c>
      <c r="F475" s="23" t="str">
        <f t="shared" si="82"/>
        <v/>
      </c>
      <c r="G475" s="16"/>
      <c r="H475" s="23" t="str">
        <f t="shared" si="83"/>
        <v/>
      </c>
      <c r="I475" s="17" t="str">
        <f t="shared" si="84"/>
        <v/>
      </c>
      <c r="J475" s="24" t="str">
        <f t="shared" si="85"/>
        <v/>
      </c>
      <c r="K475" s="36" t="str">
        <f t="shared" si="86"/>
        <v/>
      </c>
    </row>
    <row r="476" spans="1:11" x14ac:dyDescent="0.3">
      <c r="A476" s="35" t="str">
        <f t="shared" si="78"/>
        <v/>
      </c>
      <c r="B476" s="22" t="str">
        <f t="shared" si="80"/>
        <v/>
      </c>
      <c r="C476" s="15" t="str">
        <f t="shared" si="87"/>
        <v/>
      </c>
      <c r="D476" s="23" t="str">
        <f t="shared" si="79"/>
        <v/>
      </c>
      <c r="E476" s="23" t="str">
        <f t="shared" si="81"/>
        <v/>
      </c>
      <c r="F476" s="23" t="str">
        <f t="shared" si="82"/>
        <v/>
      </c>
      <c r="G476" s="16"/>
      <c r="H476" s="23" t="str">
        <f t="shared" si="83"/>
        <v/>
      </c>
      <c r="I476" s="17" t="str">
        <f t="shared" si="84"/>
        <v/>
      </c>
      <c r="J476" s="24" t="str">
        <f t="shared" si="85"/>
        <v/>
      </c>
      <c r="K476" s="36" t="str">
        <f t="shared" si="86"/>
        <v/>
      </c>
    </row>
    <row r="477" spans="1:11" x14ac:dyDescent="0.3">
      <c r="A477" s="35" t="str">
        <f t="shared" si="78"/>
        <v/>
      </c>
      <c r="B477" s="22" t="str">
        <f t="shared" si="80"/>
        <v/>
      </c>
      <c r="C477" s="15" t="str">
        <f t="shared" si="87"/>
        <v/>
      </c>
      <c r="D477" s="23" t="str">
        <f t="shared" si="79"/>
        <v/>
      </c>
      <c r="E477" s="23" t="str">
        <f t="shared" si="81"/>
        <v/>
      </c>
      <c r="F477" s="23" t="str">
        <f t="shared" si="82"/>
        <v/>
      </c>
      <c r="G477" s="16"/>
      <c r="H477" s="23" t="str">
        <f t="shared" si="83"/>
        <v/>
      </c>
      <c r="I477" s="17" t="str">
        <f t="shared" si="84"/>
        <v/>
      </c>
      <c r="J477" s="24" t="str">
        <f t="shared" si="85"/>
        <v/>
      </c>
      <c r="K477" s="36" t="str">
        <f t="shared" si="86"/>
        <v/>
      </c>
    </row>
    <row r="478" spans="1:11" x14ac:dyDescent="0.3">
      <c r="A478" s="35" t="str">
        <f t="shared" si="78"/>
        <v/>
      </c>
      <c r="B478" s="22" t="str">
        <f t="shared" si="80"/>
        <v/>
      </c>
      <c r="C478" s="15" t="str">
        <f t="shared" si="87"/>
        <v/>
      </c>
      <c r="D478" s="23" t="str">
        <f t="shared" si="79"/>
        <v/>
      </c>
      <c r="E478" s="23" t="str">
        <f t="shared" si="81"/>
        <v/>
      </c>
      <c r="F478" s="23" t="str">
        <f t="shared" si="82"/>
        <v/>
      </c>
      <c r="G478" s="16"/>
      <c r="H478" s="23" t="str">
        <f t="shared" si="83"/>
        <v/>
      </c>
      <c r="I478" s="17" t="str">
        <f t="shared" si="84"/>
        <v/>
      </c>
      <c r="J478" s="24" t="str">
        <f t="shared" si="85"/>
        <v/>
      </c>
      <c r="K478" s="36" t="str">
        <f t="shared" si="86"/>
        <v/>
      </c>
    </row>
    <row r="479" spans="1:11" x14ac:dyDescent="0.3">
      <c r="A479" s="35" t="str">
        <f t="shared" si="78"/>
        <v/>
      </c>
      <c r="B479" s="22" t="str">
        <f t="shared" si="80"/>
        <v/>
      </c>
      <c r="C479" s="15" t="str">
        <f t="shared" si="87"/>
        <v/>
      </c>
      <c r="D479" s="23" t="str">
        <f t="shared" si="79"/>
        <v/>
      </c>
      <c r="E479" s="23" t="str">
        <f t="shared" si="81"/>
        <v/>
      </c>
      <c r="F479" s="23" t="str">
        <f t="shared" si="82"/>
        <v/>
      </c>
      <c r="G479" s="16"/>
      <c r="H479" s="23" t="str">
        <f t="shared" si="83"/>
        <v/>
      </c>
      <c r="I479" s="17" t="str">
        <f t="shared" si="84"/>
        <v/>
      </c>
      <c r="J479" s="24" t="str">
        <f t="shared" si="85"/>
        <v/>
      </c>
      <c r="K479" s="36" t="str">
        <f t="shared" si="86"/>
        <v/>
      </c>
    </row>
    <row r="480" spans="1:11" x14ac:dyDescent="0.3">
      <c r="A480" s="35" t="str">
        <f t="shared" si="78"/>
        <v/>
      </c>
      <c r="B480" s="22" t="str">
        <f t="shared" si="80"/>
        <v/>
      </c>
      <c r="C480" s="15" t="str">
        <f t="shared" si="87"/>
        <v/>
      </c>
      <c r="D480" s="23" t="str">
        <f t="shared" si="79"/>
        <v/>
      </c>
      <c r="E480" s="23" t="str">
        <f t="shared" si="81"/>
        <v/>
      </c>
      <c r="F480" s="23" t="str">
        <f t="shared" si="82"/>
        <v/>
      </c>
      <c r="G480" s="16"/>
      <c r="H480" s="23" t="str">
        <f t="shared" si="83"/>
        <v/>
      </c>
      <c r="I480" s="17" t="str">
        <f t="shared" si="84"/>
        <v/>
      </c>
      <c r="J480" s="24" t="str">
        <f t="shared" si="85"/>
        <v/>
      </c>
      <c r="K480" s="36" t="str">
        <f t="shared" si="86"/>
        <v/>
      </c>
    </row>
    <row r="481" spans="1:11" x14ac:dyDescent="0.3">
      <c r="A481" s="35" t="str">
        <f t="shared" si="78"/>
        <v/>
      </c>
      <c r="B481" s="22" t="str">
        <f t="shared" si="80"/>
        <v/>
      </c>
      <c r="C481" s="15" t="str">
        <f t="shared" si="87"/>
        <v/>
      </c>
      <c r="D481" s="23" t="str">
        <f t="shared" si="79"/>
        <v/>
      </c>
      <c r="E481" s="23" t="str">
        <f t="shared" si="81"/>
        <v/>
      </c>
      <c r="F481" s="23" t="str">
        <f t="shared" si="82"/>
        <v/>
      </c>
      <c r="G481" s="16"/>
      <c r="H481" s="23" t="str">
        <f t="shared" si="83"/>
        <v/>
      </c>
      <c r="I481" s="17" t="str">
        <f t="shared" si="84"/>
        <v/>
      </c>
      <c r="J481" s="24" t="str">
        <f t="shared" si="85"/>
        <v/>
      </c>
      <c r="K481" s="36" t="str">
        <f t="shared" si="86"/>
        <v/>
      </c>
    </row>
    <row r="482" spans="1:11" x14ac:dyDescent="0.3">
      <c r="A482" s="35" t="str">
        <f t="shared" si="78"/>
        <v/>
      </c>
      <c r="B482" s="22" t="str">
        <f t="shared" si="80"/>
        <v/>
      </c>
      <c r="C482" s="15" t="str">
        <f t="shared" si="87"/>
        <v/>
      </c>
      <c r="D482" s="23" t="str">
        <f t="shared" si="79"/>
        <v/>
      </c>
      <c r="E482" s="23" t="str">
        <f t="shared" si="81"/>
        <v/>
      </c>
      <c r="F482" s="23" t="str">
        <f t="shared" si="82"/>
        <v/>
      </c>
      <c r="G482" s="16"/>
      <c r="H482" s="23" t="str">
        <f t="shared" si="83"/>
        <v/>
      </c>
      <c r="I482" s="17" t="str">
        <f t="shared" si="84"/>
        <v/>
      </c>
      <c r="J482" s="24" t="str">
        <f t="shared" si="85"/>
        <v/>
      </c>
      <c r="K482" s="36" t="str">
        <f t="shared" si="86"/>
        <v/>
      </c>
    </row>
    <row r="483" spans="1:11" x14ac:dyDescent="0.3">
      <c r="A483" s="35" t="str">
        <f t="shared" si="78"/>
        <v/>
      </c>
      <c r="B483" s="22" t="str">
        <f t="shared" si="80"/>
        <v/>
      </c>
      <c r="C483" s="15" t="str">
        <f t="shared" si="87"/>
        <v/>
      </c>
      <c r="D483" s="23" t="str">
        <f t="shared" si="79"/>
        <v/>
      </c>
      <c r="E483" s="23" t="str">
        <f t="shared" si="81"/>
        <v/>
      </c>
      <c r="F483" s="23" t="str">
        <f t="shared" si="82"/>
        <v/>
      </c>
      <c r="G483" s="16"/>
      <c r="H483" s="23" t="str">
        <f t="shared" si="83"/>
        <v/>
      </c>
      <c r="I483" s="17" t="str">
        <f t="shared" si="84"/>
        <v/>
      </c>
      <c r="J483" s="24" t="str">
        <f t="shared" si="85"/>
        <v/>
      </c>
      <c r="K483" s="36" t="str">
        <f t="shared" si="86"/>
        <v/>
      </c>
    </row>
    <row r="484" spans="1:11" x14ac:dyDescent="0.3">
      <c r="A484" s="35" t="str">
        <f t="shared" si="78"/>
        <v/>
      </c>
      <c r="B484" s="22" t="str">
        <f t="shared" si="80"/>
        <v/>
      </c>
      <c r="C484" s="15" t="str">
        <f t="shared" si="87"/>
        <v/>
      </c>
      <c r="D484" s="23" t="str">
        <f t="shared" si="79"/>
        <v/>
      </c>
      <c r="E484" s="23" t="str">
        <f t="shared" si="81"/>
        <v/>
      </c>
      <c r="F484" s="23" t="str">
        <f t="shared" si="82"/>
        <v/>
      </c>
      <c r="G484" s="16"/>
      <c r="H484" s="23" t="str">
        <f t="shared" si="83"/>
        <v/>
      </c>
      <c r="I484" s="17" t="str">
        <f t="shared" si="84"/>
        <v/>
      </c>
      <c r="J484" s="24" t="str">
        <f t="shared" si="85"/>
        <v/>
      </c>
      <c r="K484" s="36" t="str">
        <f t="shared" si="86"/>
        <v/>
      </c>
    </row>
    <row r="485" spans="1:11" x14ac:dyDescent="0.3">
      <c r="A485" s="35" t="str">
        <f t="shared" si="78"/>
        <v/>
      </c>
      <c r="B485" s="22" t="str">
        <f t="shared" si="80"/>
        <v/>
      </c>
      <c r="C485" s="15" t="str">
        <f t="shared" si="87"/>
        <v/>
      </c>
      <c r="D485" s="23" t="str">
        <f t="shared" si="79"/>
        <v/>
      </c>
      <c r="E485" s="23" t="str">
        <f t="shared" si="81"/>
        <v/>
      </c>
      <c r="F485" s="23" t="str">
        <f t="shared" si="82"/>
        <v/>
      </c>
      <c r="G485" s="16"/>
      <c r="H485" s="23" t="str">
        <f t="shared" si="83"/>
        <v/>
      </c>
      <c r="I485" s="17" t="str">
        <f t="shared" si="84"/>
        <v/>
      </c>
      <c r="J485" s="24" t="str">
        <f t="shared" si="85"/>
        <v/>
      </c>
      <c r="K485" s="36" t="str">
        <f t="shared" si="86"/>
        <v/>
      </c>
    </row>
    <row r="486" spans="1:11" x14ac:dyDescent="0.3">
      <c r="A486" s="35" t="str">
        <f t="shared" si="78"/>
        <v/>
      </c>
      <c r="B486" s="22" t="str">
        <f t="shared" si="80"/>
        <v/>
      </c>
      <c r="C486" s="15" t="str">
        <f t="shared" si="87"/>
        <v/>
      </c>
      <c r="D486" s="23" t="str">
        <f t="shared" si="79"/>
        <v/>
      </c>
      <c r="E486" s="23" t="str">
        <f t="shared" si="81"/>
        <v/>
      </c>
      <c r="F486" s="23" t="str">
        <f t="shared" si="82"/>
        <v/>
      </c>
      <c r="G486" s="16"/>
      <c r="H486" s="23" t="str">
        <f t="shared" si="83"/>
        <v/>
      </c>
      <c r="I486" s="17" t="str">
        <f t="shared" si="84"/>
        <v/>
      </c>
      <c r="J486" s="24" t="str">
        <f t="shared" si="85"/>
        <v/>
      </c>
      <c r="K486" s="36" t="str">
        <f t="shared" si="86"/>
        <v/>
      </c>
    </row>
    <row r="487" spans="1:11" x14ac:dyDescent="0.3">
      <c r="A487" s="35" t="str">
        <f t="shared" si="78"/>
        <v/>
      </c>
      <c r="B487" s="22" t="str">
        <f t="shared" si="80"/>
        <v/>
      </c>
      <c r="C487" s="15" t="str">
        <f t="shared" si="87"/>
        <v/>
      </c>
      <c r="D487" s="23" t="str">
        <f t="shared" si="79"/>
        <v/>
      </c>
      <c r="E487" s="23" t="str">
        <f t="shared" si="81"/>
        <v/>
      </c>
      <c r="F487" s="23" t="str">
        <f t="shared" si="82"/>
        <v/>
      </c>
      <c r="G487" s="16"/>
      <c r="H487" s="23" t="str">
        <f t="shared" si="83"/>
        <v/>
      </c>
      <c r="I487" s="17" t="str">
        <f t="shared" si="84"/>
        <v/>
      </c>
      <c r="J487" s="24" t="str">
        <f t="shared" si="85"/>
        <v/>
      </c>
      <c r="K487" s="36" t="str">
        <f t="shared" si="86"/>
        <v/>
      </c>
    </row>
    <row r="488" spans="1:11" x14ac:dyDescent="0.3">
      <c r="A488" s="35" t="str">
        <f t="shared" si="78"/>
        <v/>
      </c>
      <c r="B488" s="22" t="str">
        <f t="shared" si="80"/>
        <v/>
      </c>
      <c r="C488" s="15" t="str">
        <f t="shared" si="87"/>
        <v/>
      </c>
      <c r="D488" s="23" t="str">
        <f t="shared" si="79"/>
        <v/>
      </c>
      <c r="E488" s="23" t="str">
        <f t="shared" si="81"/>
        <v/>
      </c>
      <c r="F488" s="23" t="str">
        <f t="shared" si="82"/>
        <v/>
      </c>
      <c r="G488" s="16"/>
      <c r="H488" s="23" t="str">
        <f t="shared" si="83"/>
        <v/>
      </c>
      <c r="I488" s="17" t="str">
        <f t="shared" si="84"/>
        <v/>
      </c>
      <c r="J488" s="24" t="str">
        <f t="shared" si="85"/>
        <v/>
      </c>
      <c r="K488" s="36" t="str">
        <f t="shared" si="86"/>
        <v/>
      </c>
    </row>
    <row r="489" spans="1:11" x14ac:dyDescent="0.3">
      <c r="A489" s="35" t="str">
        <f t="shared" si="78"/>
        <v/>
      </c>
      <c r="B489" s="22" t="str">
        <f t="shared" si="80"/>
        <v/>
      </c>
      <c r="C489" s="15" t="str">
        <f t="shared" si="87"/>
        <v/>
      </c>
      <c r="D489" s="23" t="str">
        <f t="shared" si="79"/>
        <v/>
      </c>
      <c r="E489" s="23" t="str">
        <f t="shared" si="81"/>
        <v/>
      </c>
      <c r="F489" s="23" t="str">
        <f t="shared" si="82"/>
        <v/>
      </c>
      <c r="G489" s="16"/>
      <c r="H489" s="23" t="str">
        <f t="shared" si="83"/>
        <v/>
      </c>
      <c r="I489" s="17" t="str">
        <f t="shared" si="84"/>
        <v/>
      </c>
      <c r="J489" s="24" t="str">
        <f t="shared" si="85"/>
        <v/>
      </c>
      <c r="K489" s="36" t="str">
        <f t="shared" si="86"/>
        <v/>
      </c>
    </row>
    <row r="490" spans="1:11" x14ac:dyDescent="0.3">
      <c r="A490" s="37" t="str">
        <f t="shared" si="78"/>
        <v/>
      </c>
      <c r="B490" s="38" t="str">
        <f t="shared" si="80"/>
        <v/>
      </c>
      <c r="C490" s="39" t="str">
        <f t="shared" si="87"/>
        <v/>
      </c>
      <c r="D490" s="39" t="str">
        <f t="shared" si="79"/>
        <v/>
      </c>
      <c r="E490" s="39" t="str">
        <f t="shared" si="81"/>
        <v/>
      </c>
      <c r="F490" s="39" t="str">
        <f t="shared" si="82"/>
        <v/>
      </c>
      <c r="G490" s="40"/>
      <c r="H490" s="39" t="str">
        <f t="shared" si="83"/>
        <v/>
      </c>
      <c r="I490" s="41" t="str">
        <f t="shared" si="84"/>
        <v/>
      </c>
      <c r="J490" s="42" t="str">
        <f t="shared" si="85"/>
        <v/>
      </c>
      <c r="K490" s="43" t="str">
        <f t="shared" si="86"/>
        <v/>
      </c>
    </row>
  </sheetData>
  <mergeCells count="8">
    <mergeCell ref="I9:K9"/>
    <mergeCell ref="I1:K8"/>
    <mergeCell ref="A9:H9"/>
    <mergeCell ref="A1:H3"/>
    <mergeCell ref="A4:B4"/>
    <mergeCell ref="C4:D4"/>
    <mergeCell ref="E4:F4"/>
    <mergeCell ref="G4:H4"/>
  </mergeCells>
  <phoneticPr fontId="3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11</xdr:col>
                    <xdr:colOff>457200</xdr:colOff>
                    <xdr:row>10</xdr:row>
                    <xdr:rowOff>7620</xdr:rowOff>
                  </from>
                  <to>
                    <xdr:col>12</xdr:col>
                    <xdr:colOff>0</xdr:colOff>
                    <xdr:row>23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賴俊銓</dc:creator>
  <cp:lastModifiedBy>user</cp:lastModifiedBy>
  <dcterms:created xsi:type="dcterms:W3CDTF">2020-10-14T09:09:05Z</dcterms:created>
  <dcterms:modified xsi:type="dcterms:W3CDTF">2020-11-17T17:37:16Z</dcterms:modified>
</cp:coreProperties>
</file>