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OMPILASI DATA" sheetId="1" r:id="rId4"/>
    <sheet state="visible" name="DATA UKM TIDAK LAKU DI SIOLA" sheetId="2" r:id="rId5"/>
    <sheet state="visible" name="DATA UKM TIDAK LAKU DI MERR" sheetId="3" r:id="rId6"/>
  </sheets>
  <externalReferences>
    <externalReference r:id="rId7"/>
    <externalReference r:id="rId8"/>
  </externalReferences>
  <definedNames>
    <definedName hidden="1" localSheetId="0" name="_xlnm._FilterDatabase">'KOMPILASI DATA'!$A$4:$AX$4</definedName>
  </definedNames>
  <calcPr/>
  <extLst>
    <ext uri="GoogleSheetsCustomDataVersion1">
      <go:sheetsCustomData xmlns:go="http://customooxmlschemas.google.com/" r:id="rId9" roundtripDataSignature="AMtx7miXl0qx8+rxgOuT4yhSaWlDtiaMoQ=="/>
    </ext>
  </extLst>
</workbook>
</file>

<file path=xl/sharedStrings.xml><?xml version="1.0" encoding="utf-8"?>
<sst xmlns="http://schemas.openxmlformats.org/spreadsheetml/2006/main" count="13900" uniqueCount="6234">
  <si>
    <t>KOMPILASI DATA UKM ALL SENTRA</t>
  </si>
  <si>
    <t>NO.</t>
  </si>
  <si>
    <t xml:space="preserve">NAMA UKM / NAMA PRODUK </t>
  </si>
  <si>
    <t>NAMA PEMILIK</t>
  </si>
  <si>
    <t>TEMPAT LAHIR</t>
  </si>
  <si>
    <t>TANGGAL LAHIR</t>
  </si>
  <si>
    <t>NIK</t>
  </si>
  <si>
    <t>NO. KK</t>
  </si>
  <si>
    <t>NPWP</t>
  </si>
  <si>
    <t xml:space="preserve">ALAMAT </t>
  </si>
  <si>
    <t xml:space="preserve">KECAMATAN </t>
  </si>
  <si>
    <t>KELURAHAN</t>
  </si>
  <si>
    <t>NO. TELP</t>
  </si>
  <si>
    <t>JENIS KELAMIN</t>
  </si>
  <si>
    <t>PENDIDIKAN TERAKHIR</t>
  </si>
  <si>
    <t>JENIS PRODUK</t>
  </si>
  <si>
    <t>SPESIFIKASI PRODUK</t>
  </si>
  <si>
    <t>NO. SIUP</t>
  </si>
  <si>
    <t>NO. TDP / NIB / IUMK</t>
  </si>
  <si>
    <t>HAKI (MEREK)</t>
  </si>
  <si>
    <t>NO. HALAL MUI         (utk Produk Mamin)</t>
  </si>
  <si>
    <t>NO. PIRT  / SERTIFIKAT PRODUKSI PANGAN INDUSTRI RT                 (utk Produk Mamin)</t>
  </si>
  <si>
    <t>NO. BPOM                         (utk Produk Mamin)</t>
  </si>
  <si>
    <t xml:space="preserve">PERIODE TRANSAKSI </t>
  </si>
  <si>
    <t>TOTAL OMZET PER UKM / TAHUN</t>
  </si>
  <si>
    <t>KET</t>
  </si>
  <si>
    <t>EMAIL</t>
  </si>
  <si>
    <t>SENTRA</t>
  </si>
  <si>
    <t>PERUBAHAN PENEMPATAN SENTRA</t>
  </si>
  <si>
    <t>1</t>
  </si>
  <si>
    <t>101 True Fashion Earth</t>
  </si>
  <si>
    <t>RR. Trully Nurul Ervandiary</t>
  </si>
  <si>
    <t>Surabaya</t>
  </si>
  <si>
    <t>3578264209750002</t>
  </si>
  <si>
    <t>3578131304150001</t>
  </si>
  <si>
    <t>45.102.885.6-619.000</t>
  </si>
  <si>
    <t>Jl. Mulyosari Timur No.99, Surabaya</t>
  </si>
  <si>
    <t>Mulyorejo</t>
  </si>
  <si>
    <t>Kalisari</t>
  </si>
  <si>
    <t>085730388668</t>
  </si>
  <si>
    <t>Perempuan</t>
  </si>
  <si>
    <t>Diploma IV/Strata I</t>
  </si>
  <si>
    <t xml:space="preserve">Accessories </t>
  </si>
  <si>
    <t>Kalung,Gelang,Bros</t>
  </si>
  <si>
    <t>503/3020.A/436.6.11/2012</t>
  </si>
  <si>
    <t>130155252745</t>
  </si>
  <si>
    <t>IDM000621680</t>
  </si>
  <si>
    <t>NON MAMIN</t>
  </si>
  <si>
    <t>AKTIF</t>
  </si>
  <si>
    <t>101truefashionearth@gmail.com</t>
  </si>
  <si>
    <t>Tunjungan, Joyoboyo, MIC, MERR, PNR, KBS</t>
  </si>
  <si>
    <t>Tunjungan</t>
  </si>
  <si>
    <t>2</t>
  </si>
  <si>
    <t>A1 Primarasa Food Service, UD</t>
  </si>
  <si>
    <t>Suyitno</t>
  </si>
  <si>
    <t>Tulungagung</t>
  </si>
  <si>
    <t>27/09 /1968</t>
  </si>
  <si>
    <t>3578312709680002</t>
  </si>
  <si>
    <t>3578310101081538</t>
  </si>
  <si>
    <t>24.024.578.7.604.000</t>
  </si>
  <si>
    <t>Pondok Lontar Indah A2/35</t>
  </si>
  <si>
    <t>Sambikerep</t>
  </si>
  <si>
    <t>Sambi Kerep</t>
  </si>
  <si>
    <t>081333355539/'08563468561</t>
  </si>
  <si>
    <t>Laki-Laki</t>
  </si>
  <si>
    <t>SLTA/Sederajat</t>
  </si>
  <si>
    <t>Aneka Saus</t>
  </si>
  <si>
    <t>Saos Aneka Rasa</t>
  </si>
  <si>
    <t>503/1102.A/436.17./2020</t>
  </si>
  <si>
    <t>13.01.5.46.45078</t>
  </si>
  <si>
    <t>ON PROGRESS</t>
  </si>
  <si>
    <t>07060058080219</t>
  </si>
  <si>
    <t>2113578014881-22</t>
  </si>
  <si>
    <t>sukarmi.2015@gmail.com</t>
  </si>
  <si>
    <t>MERR, Tunjungan, BDH</t>
  </si>
  <si>
    <t>3</t>
  </si>
  <si>
    <t>Abatha Collection</t>
  </si>
  <si>
    <t>Eka Purwanti</t>
  </si>
  <si>
    <t>18/04/1986</t>
  </si>
  <si>
    <t>3578185804680002</t>
  </si>
  <si>
    <t>94.824.863.8-604.000</t>
  </si>
  <si>
    <t>Lakarsantri Gang 1A No. 6</t>
  </si>
  <si>
    <t>Lakarsantri</t>
  </si>
  <si>
    <t>Lakar Santri</t>
  </si>
  <si>
    <t>081331122031</t>
  </si>
  <si>
    <t>SLTA/SEDERAJAT</t>
  </si>
  <si>
    <t>Busana Anak</t>
  </si>
  <si>
    <t>Baju Muslim Anak Perempuan</t>
  </si>
  <si>
    <t>503/5263.A/436.7.17/2019</t>
  </si>
  <si>
    <t>TIDAK ADA</t>
  </si>
  <si>
    <t>ekapurwanti1968@gmail.com</t>
  </si>
  <si>
    <t>MERR, Tunjungan</t>
  </si>
  <si>
    <t>4</t>
  </si>
  <si>
    <t>Affan Crispy</t>
  </si>
  <si>
    <t>Rojikin</t>
  </si>
  <si>
    <t>Banjarnegara</t>
  </si>
  <si>
    <t>3578080404650011</t>
  </si>
  <si>
    <t>3578080101089176</t>
  </si>
  <si>
    <t>76 194.618.5-606.000</t>
  </si>
  <si>
    <t>Jl. Kalidami 7/2, Surabaya</t>
  </si>
  <si>
    <t>Gubeng</t>
  </si>
  <si>
    <t>Mojo</t>
  </si>
  <si>
    <t>082332891209</t>
  </si>
  <si>
    <t>SLTP/Sederajat</t>
  </si>
  <si>
    <t>Terang Bulan / Leker</t>
  </si>
  <si>
    <t>Terang Bulan Crispy</t>
  </si>
  <si>
    <t>503/9029.A/436.11/2014</t>
  </si>
  <si>
    <t>IDM000589000</t>
  </si>
  <si>
    <t>07200063390919</t>
  </si>
  <si>
    <t>2063578015075-22</t>
  </si>
  <si>
    <t>holdenrojikin@gmail.com</t>
  </si>
  <si>
    <t>MERR, ARH, PNR, Joyoboyo, Tunjungan</t>
  </si>
  <si>
    <t>5</t>
  </si>
  <si>
    <t>Agatha Handmade</t>
  </si>
  <si>
    <t>Ferdinandus Umen</t>
  </si>
  <si>
    <t>Flores</t>
  </si>
  <si>
    <t>16/5/1969</t>
  </si>
  <si>
    <t>3578051605690003</t>
  </si>
  <si>
    <t>90.316.546.2-607.000</t>
  </si>
  <si>
    <t xml:space="preserve">Jl. Dinoyo Sekolahan 2 /32 </t>
  </si>
  <si>
    <t xml:space="preserve">Tegalsari </t>
  </si>
  <si>
    <t>Keputran</t>
  </si>
  <si>
    <t>08113527774</t>
  </si>
  <si>
    <t>L</t>
  </si>
  <si>
    <t>Aksesoris</t>
  </si>
  <si>
    <t>Gelang, kalung, tasbih dari biji ginetri</t>
  </si>
  <si>
    <t>503/3244.A/436.7.17/2019</t>
  </si>
  <si>
    <t>-</t>
  </si>
  <si>
    <t>Aktif</t>
  </si>
  <si>
    <t>Tunjungan sbg alternatif MIC</t>
  </si>
  <si>
    <t>6</t>
  </si>
  <si>
    <t>Ainun, UD</t>
  </si>
  <si>
    <t>Yuli Hestiningsih</t>
  </si>
  <si>
    <t>Kediri</t>
  </si>
  <si>
    <t>17/7/1971</t>
  </si>
  <si>
    <t>3578045707710008</t>
  </si>
  <si>
    <t>Jl. Jagir Wonokromo 30 Rt.004/006</t>
  </si>
  <si>
    <t>Wonokromo</t>
  </si>
  <si>
    <t>Jagir</t>
  </si>
  <si>
    <t>'089610969939</t>
  </si>
  <si>
    <t>P</t>
  </si>
  <si>
    <t>Minuman herbal dan sambal</t>
  </si>
  <si>
    <t>Sambal pecel dan minuman sinom, temulawak, sari jahe, sari apel</t>
  </si>
  <si>
    <t>503/4207.A/436.7.17/2019</t>
  </si>
  <si>
    <t>13.01.5.47.64657</t>
  </si>
  <si>
    <t xml:space="preserve">2113578024083-19  </t>
  </si>
  <si>
    <t>Tunjungan, PNR</t>
  </si>
  <si>
    <t>7</t>
  </si>
  <si>
    <t>Ajiib, PO</t>
  </si>
  <si>
    <t>Lutfiah</t>
  </si>
  <si>
    <t>12/081976</t>
  </si>
  <si>
    <t>3578265208760001</t>
  </si>
  <si>
    <t>3578260201087950</t>
  </si>
  <si>
    <t>867 0367 666 19000</t>
  </si>
  <si>
    <t>Jl. Mulyosari Utara 9/24 Kalisari</t>
  </si>
  <si>
    <t>081233550131</t>
  </si>
  <si>
    <t>Makanan</t>
  </si>
  <si>
    <t>Rengginang Udang</t>
  </si>
  <si>
    <t>503/13519.A/436.7.17/2018</t>
  </si>
  <si>
    <t>13.01.5.47.64783</t>
  </si>
  <si>
    <t>071 000 669 71119</t>
  </si>
  <si>
    <t>2153578015577-24</t>
  </si>
  <si>
    <t>Rengginang.ajiib@gmail.com</t>
  </si>
  <si>
    <t>MERR</t>
  </si>
  <si>
    <t>Merr</t>
  </si>
  <si>
    <t>8</t>
  </si>
  <si>
    <t>Al Hannanis Craft</t>
  </si>
  <si>
    <t>Nur Aini</t>
  </si>
  <si>
    <t>378175011760001</t>
  </si>
  <si>
    <t>3578170101082900</t>
  </si>
  <si>
    <t>Tidak Ada NPWP</t>
  </si>
  <si>
    <t>Jl.DK Bulak Banteng Patriot 6/31</t>
  </si>
  <si>
    <t>Kenjeran</t>
  </si>
  <si>
    <t>Bulak Banteng</t>
  </si>
  <si>
    <t>085335900074</t>
  </si>
  <si>
    <t>Handycraft</t>
  </si>
  <si>
    <t>Pensil,Bross Goni</t>
  </si>
  <si>
    <t>503/1645.A/436.7.17/2018</t>
  </si>
  <si>
    <t>SIB, Tunjungan</t>
  </si>
  <si>
    <t>9</t>
  </si>
  <si>
    <t>Al-Barkah</t>
  </si>
  <si>
    <t>Abu Askandar Rosyid</t>
  </si>
  <si>
    <t>3578061106680010</t>
  </si>
  <si>
    <t>3578060201083931</t>
  </si>
  <si>
    <t>80.600.813.2-614.000</t>
  </si>
  <si>
    <t>Jl. Petemon Barat 236-A Rt.005/014 Petemon</t>
  </si>
  <si>
    <t xml:space="preserve">Sawahan </t>
  </si>
  <si>
    <t>Petemon</t>
  </si>
  <si>
    <t>0818326638</t>
  </si>
  <si>
    <t xml:space="preserve">Makanan </t>
  </si>
  <si>
    <t>Telur asin bakar</t>
  </si>
  <si>
    <t>503/2546.A/436.7.17/2018</t>
  </si>
  <si>
    <t>13.01.5.46.62480</t>
  </si>
  <si>
    <t>2033578015249-23</t>
  </si>
  <si>
    <t>10</t>
  </si>
  <si>
    <t>Alam Raya Serasi, UD / Lapis Surabaya</t>
  </si>
  <si>
    <t>H. Arief Ratiyan, S.Kom</t>
  </si>
  <si>
    <t>Pontianak</t>
  </si>
  <si>
    <t>3578130301730001</t>
  </si>
  <si>
    <t>3578130101081373</t>
  </si>
  <si>
    <t>25.349.819.0-614.000</t>
  </si>
  <si>
    <t>Asem Jaya 4 No. 14, Surabaya</t>
  </si>
  <si>
    <t>Bubutan</t>
  </si>
  <si>
    <t>Tembok Dukuh</t>
  </si>
  <si>
    <t>082141547799/     0315463462</t>
  </si>
  <si>
    <t>Kue Lapis</t>
  </si>
  <si>
    <t>503/4013.A/436.7.17/2020</t>
  </si>
  <si>
    <t>13.01.5.46.60083</t>
  </si>
  <si>
    <t>07200032210216</t>
  </si>
  <si>
    <t>2063578014507-21</t>
  </si>
  <si>
    <t xml:space="preserve">rayaserasi@gmail,com
</t>
  </si>
  <si>
    <t>11</t>
  </si>
  <si>
    <t>Alfira Collection</t>
  </si>
  <si>
    <t>Intan Nofiyantari Ekayanti,SE</t>
  </si>
  <si>
    <t>Jombang</t>
  </si>
  <si>
    <t>13/4/1978</t>
  </si>
  <si>
    <t>3578055304780000</t>
  </si>
  <si>
    <t>3578052209200003</t>
  </si>
  <si>
    <t>Jl. Sukosemolo Tengah Blok R/22, Surabaya</t>
  </si>
  <si>
    <t>Sukolilo</t>
  </si>
  <si>
    <t>Semolowaru</t>
  </si>
  <si>
    <t>081230431954</t>
  </si>
  <si>
    <t>Accessories, Fashion</t>
  </si>
  <si>
    <t>Sepatu Rajut Bayi, Mukena, Bros Rajut</t>
  </si>
  <si>
    <t>503/639.A/43.7.5/2016</t>
  </si>
  <si>
    <t>PNR, Tunjungan</t>
  </si>
  <si>
    <t>12</t>
  </si>
  <si>
    <t>Alif</t>
  </si>
  <si>
    <t>Sumiati</t>
  </si>
  <si>
    <t>13-Oct-1961</t>
  </si>
  <si>
    <t>3578115310610002</t>
  </si>
  <si>
    <t>3578110301081391</t>
  </si>
  <si>
    <t>79.489.773.6-616.000</t>
  </si>
  <si>
    <t>Jl. Donokerto 8 No. 43, surabaya</t>
  </si>
  <si>
    <t>Simokerto</t>
  </si>
  <si>
    <t>Kapasan</t>
  </si>
  <si>
    <t>081330510643</t>
  </si>
  <si>
    <t>Minuman</t>
  </si>
  <si>
    <t>Sinom</t>
  </si>
  <si>
    <t>503/3885.A/436.7.17/2019</t>
  </si>
  <si>
    <t xml:space="preserve">Aktif </t>
  </si>
  <si>
    <t>Ampel, UPTSA, Tunjungan</t>
  </si>
  <si>
    <t>13</t>
  </si>
  <si>
    <t>Alif Jaya, UD</t>
  </si>
  <si>
    <t>Eka Ruhandayati</t>
  </si>
  <si>
    <t>Magelang</t>
  </si>
  <si>
    <t>01/05/1968</t>
  </si>
  <si>
    <t>3578064105680002</t>
  </si>
  <si>
    <t>3578060401085526</t>
  </si>
  <si>
    <t>Tidak punya NPWP</t>
  </si>
  <si>
    <t>Jl. Albatros No.4 Rt.003/001</t>
  </si>
  <si>
    <t>Sawahan</t>
  </si>
  <si>
    <t>Putat Jaya</t>
  </si>
  <si>
    <t>08123165293</t>
  </si>
  <si>
    <t>Stik bawang, stik keju</t>
  </si>
  <si>
    <t>503/10258.A/436.7.17/2018</t>
  </si>
  <si>
    <t>14</t>
  </si>
  <si>
    <t>Alifia Jaya</t>
  </si>
  <si>
    <t>Isyana Paramitha</t>
  </si>
  <si>
    <t>3578145208830001</t>
  </si>
  <si>
    <t>47.037.735.9-604.000</t>
  </si>
  <si>
    <t>Jl. Manukan Lor 8 no 5 Surabaya</t>
  </si>
  <si>
    <t>Tandes</t>
  </si>
  <si>
    <t>Banjar Sugihan</t>
  </si>
  <si>
    <t>085785701838</t>
  </si>
  <si>
    <t>Fashion</t>
  </si>
  <si>
    <t>Mukenah</t>
  </si>
  <si>
    <t>503/9080.A/436.7.17/2017</t>
  </si>
  <si>
    <t>15</t>
  </si>
  <si>
    <t>Alindra</t>
  </si>
  <si>
    <t>Cicilia Sandra Effendie</t>
  </si>
  <si>
    <t>Jember</t>
  </si>
  <si>
    <t>20/12/1972</t>
  </si>
  <si>
    <t>3578236012720001</t>
  </si>
  <si>
    <t>3578230101080121</t>
  </si>
  <si>
    <t>07.877.282.9.609.000</t>
  </si>
  <si>
    <t>Jl. Kebonsari V-27, Kel. Kebonsari, Kec. Jambangan, Surabaya</t>
  </si>
  <si>
    <t xml:space="preserve">Jambangan </t>
  </si>
  <si>
    <t>Kebonsari</t>
  </si>
  <si>
    <t>031-8281570, 081331991767</t>
  </si>
  <si>
    <t>Kue Bawang,Emping Manis Udang,Sambal Teri Kering Nasi</t>
  </si>
  <si>
    <t>503/1406.A/436.7.17/2019</t>
  </si>
  <si>
    <t>13.01.5.47.65011</t>
  </si>
  <si>
    <t>IDM000633849</t>
  </si>
  <si>
    <t>07200046140118</t>
  </si>
  <si>
    <t>3063578044876-22</t>
  </si>
  <si>
    <t>ciciliasandra72@gmail.com</t>
  </si>
  <si>
    <t>Purabaya, MERR, PNR, Tunjungan</t>
  </si>
  <si>
    <t>16</t>
  </si>
  <si>
    <t>Allamsyakirah</t>
  </si>
  <si>
    <t>Firo Mersiana</t>
  </si>
  <si>
    <t>30/03/1974</t>
  </si>
  <si>
    <t>3578097003740001</t>
  </si>
  <si>
    <t>3578090301087482</t>
  </si>
  <si>
    <t>Jl. Asem Payung 4-9 Rt.002/003</t>
  </si>
  <si>
    <t xml:space="preserve">Sukolilo </t>
  </si>
  <si>
    <t>Gebang Putih</t>
  </si>
  <si>
    <t>082234082245</t>
  </si>
  <si>
    <t>kacang mente disco</t>
  </si>
  <si>
    <t>503/8085.A/436.7.17/2018</t>
  </si>
  <si>
    <t>17</t>
  </si>
  <si>
    <t>Alvina Rengginang</t>
  </si>
  <si>
    <t>Nurul Qomariyah</t>
  </si>
  <si>
    <t>3578165001820001</t>
  </si>
  <si>
    <t>3578160510090008</t>
  </si>
  <si>
    <t>Jl. Wonokusumo Bakti 1/23, Surabaya</t>
  </si>
  <si>
    <t>Semampir</t>
  </si>
  <si>
    <t>Wonokusumo</t>
  </si>
  <si>
    <t>087854495105</t>
  </si>
  <si>
    <t>Rengginang</t>
  </si>
  <si>
    <t>Rengginang Aneka Rasa</t>
  </si>
  <si>
    <t>503/7694.A/436.6.11/2015</t>
  </si>
  <si>
    <t>07100046060118</t>
  </si>
  <si>
    <t>2153578014730-21</t>
  </si>
  <si>
    <t>nurul.q461@gmail.com</t>
  </si>
  <si>
    <t>Tunjungan, MERR, Joyoboyo, KBS</t>
  </si>
  <si>
    <t>18</t>
  </si>
  <si>
    <t>Amaopi Collections</t>
  </si>
  <si>
    <t>Acik Yuli</t>
  </si>
  <si>
    <t>Malang</t>
  </si>
  <si>
    <t>3578035107780002</t>
  </si>
  <si>
    <t>3578030101088683</t>
  </si>
  <si>
    <t>73.210.459.1.615.000</t>
  </si>
  <si>
    <t>Jl. Raya Wonorejo No 25</t>
  </si>
  <si>
    <t>Rungkut</t>
  </si>
  <si>
    <t>Wonorejo</t>
  </si>
  <si>
    <t>081515100903/   03183304517</t>
  </si>
  <si>
    <t>503/11058.A/436.6.11/2014</t>
  </si>
  <si>
    <t>IDM000555656</t>
  </si>
  <si>
    <t>amaopi.acik@gmail.com</t>
  </si>
  <si>
    <t xml:space="preserve">MERR, MIC, PNR, ARH, Joyoboyo, Tunjungan, </t>
  </si>
  <si>
    <t>19</t>
  </si>
  <si>
    <t>Ana Djoyo</t>
  </si>
  <si>
    <t>Safiana.A.Md.</t>
  </si>
  <si>
    <t>3578174103850002</t>
  </si>
  <si>
    <t>3578170103130009</t>
  </si>
  <si>
    <t>55.049.006.4-619.000</t>
  </si>
  <si>
    <t>Jl. Bulak banteng lor 4/78 surabaya</t>
  </si>
  <si>
    <t>Bulak banteng</t>
  </si>
  <si>
    <t>082257631531</t>
  </si>
  <si>
    <t>Diploma III/Sarjana</t>
  </si>
  <si>
    <t>Onde-onde</t>
  </si>
  <si>
    <t>503/7246.A/436.7.17/2018</t>
  </si>
  <si>
    <t>2063578015344-24</t>
  </si>
  <si>
    <t>Tunjungan, Ampel</t>
  </si>
  <si>
    <t>20</t>
  </si>
  <si>
    <t>Andiny Collection</t>
  </si>
  <si>
    <t>Sri Budi Utami</t>
  </si>
  <si>
    <t>Madiun</t>
  </si>
  <si>
    <t>3578254802690002</t>
  </si>
  <si>
    <t>3578250101089000</t>
  </si>
  <si>
    <t>49.742.927.4-615.000</t>
  </si>
  <si>
    <t>Jl. Rungkut Menanggal 2A/16B, Surabaya</t>
  </si>
  <si>
    <t>Gunung Anyar</t>
  </si>
  <si>
    <t>Rungkut Menanggal</t>
  </si>
  <si>
    <t>0318793680, 081330446530</t>
  </si>
  <si>
    <t>Tas wanita kombinasi batik</t>
  </si>
  <si>
    <t>Dompet dan Tas Batik</t>
  </si>
  <si>
    <t>503/711.A/436.7.17/2019</t>
  </si>
  <si>
    <t>13.01.5.47.65005</t>
  </si>
  <si>
    <t>sriebudiutami8@gmail.com</t>
  </si>
  <si>
    <t>Joyoboyo, MERR, Tunjungan</t>
  </si>
  <si>
    <t>21</t>
  </si>
  <si>
    <t xml:space="preserve">Aneka Rasa / Tsuki </t>
  </si>
  <si>
    <t>Diana Wahyuni</t>
  </si>
  <si>
    <t>Jakarta</t>
  </si>
  <si>
    <t xml:space="preserve">3578064306730009 </t>
  </si>
  <si>
    <t>3578060401087044</t>
  </si>
  <si>
    <t>81.050.777.2-614.000</t>
  </si>
  <si>
    <t>Putat Jaya Barat 8/15A</t>
  </si>
  <si>
    <t>0818596344</t>
  </si>
  <si>
    <t>Jus Buah</t>
  </si>
  <si>
    <t>503/5452.A/436.6.11/2015</t>
  </si>
  <si>
    <t>13.01.5.47.62434</t>
  </si>
  <si>
    <t>07120048540718</t>
  </si>
  <si>
    <t>BDH, Joyoboy</t>
  </si>
  <si>
    <t>BDH</t>
  </si>
  <si>
    <t>22</t>
  </si>
  <si>
    <t>Anik Craft</t>
  </si>
  <si>
    <t>Ani Uslifah</t>
  </si>
  <si>
    <t>3578216011800002</t>
  </si>
  <si>
    <t>3578212311110113</t>
  </si>
  <si>
    <t>73.204.782.4-618.000</t>
  </si>
  <si>
    <t>Jl. Dukuh Pakis VI E No. 10, Surabaya</t>
  </si>
  <si>
    <t>Dukuh Pakis</t>
  </si>
  <si>
    <t>081335067337</t>
  </si>
  <si>
    <t>SMA</t>
  </si>
  <si>
    <t>Bunga Kupu-Kupu</t>
  </si>
  <si>
    <t>503/9220.A/436.7.17/2017</t>
  </si>
  <si>
    <t>13.01.5.47.61265</t>
  </si>
  <si>
    <t>KBS, Tunjungan</t>
  </si>
  <si>
    <t>23</t>
  </si>
  <si>
    <t>Anugerah Abadi Jus / Iqia</t>
  </si>
  <si>
    <t>Eka Agustin Harianti</t>
  </si>
  <si>
    <t>25/08/1983</t>
  </si>
  <si>
    <t>3578286508830002</t>
  </si>
  <si>
    <t>3578280101083608</t>
  </si>
  <si>
    <t>Jl. Asem III Blok B No. 27</t>
  </si>
  <si>
    <t>Asemrowo</t>
  </si>
  <si>
    <t>089650492472</t>
  </si>
  <si>
    <t>Minuman Herbal</t>
  </si>
  <si>
    <t>503/10301.A/436.7.17/2019</t>
  </si>
  <si>
    <t>24</t>
  </si>
  <si>
    <t xml:space="preserve">April Coklat </t>
  </si>
  <si>
    <t>Sulistini</t>
  </si>
  <si>
    <t>28/04/1957</t>
  </si>
  <si>
    <t>'3578106804570008</t>
  </si>
  <si>
    <t>3578100501080452</t>
  </si>
  <si>
    <t>11.662.040.2-619.000</t>
  </si>
  <si>
    <t xml:space="preserve">Jl. Karanggayam 1/55-H </t>
  </si>
  <si>
    <t>Tambaksari</t>
  </si>
  <si>
    <t>085736045741</t>
  </si>
  <si>
    <t>Coklat</t>
  </si>
  <si>
    <t>503/3945.A/436.7.17/2018</t>
  </si>
  <si>
    <t>25</t>
  </si>
  <si>
    <t>Arafa Collection, UD</t>
  </si>
  <si>
    <t>Dyah Paramita Dewi, S.Psi</t>
  </si>
  <si>
    <t>30/5/1969</t>
  </si>
  <si>
    <t>3174067005650004</t>
  </si>
  <si>
    <t>3578030201088748</t>
  </si>
  <si>
    <t>66.999.095.4-016.000</t>
  </si>
  <si>
    <t>Jl. Rungkut Asri Barat Xv/27 Surabaya</t>
  </si>
  <si>
    <t>Rungkut Kidul</t>
  </si>
  <si>
    <t>'0817150053 /081331555455</t>
  </si>
  <si>
    <t>Baju,Topi,dan Masker Jumput/Sibori</t>
  </si>
  <si>
    <t>503/1469.A/436.7.17/2018</t>
  </si>
  <si>
    <t>D102019038703</t>
  </si>
  <si>
    <t>arafaco2017@gmail.com</t>
  </si>
  <si>
    <t>26</t>
  </si>
  <si>
    <t>Arara Art, UD</t>
  </si>
  <si>
    <t>Sri Rahayu</t>
  </si>
  <si>
    <t>22/08/1965</t>
  </si>
  <si>
    <t>3578276208650001</t>
  </si>
  <si>
    <t>3578270201081133</t>
  </si>
  <si>
    <t>24.344.866.9-604.000</t>
  </si>
  <si>
    <t>Jl Simomulyo Baru Blok 4H/9</t>
  </si>
  <si>
    <t>Sukomanunggal</t>
  </si>
  <si>
    <t>Simomulyo Baru</t>
  </si>
  <si>
    <t>081331002003/   0317321319</t>
  </si>
  <si>
    <t>Accessories  : Model Etnic</t>
  </si>
  <si>
    <t xml:space="preserve">Kalung,Bros,dan Konektor masker </t>
  </si>
  <si>
    <t>503/5291.A/436.7.17/2017</t>
  </si>
  <si>
    <t>13.01.5.46.45426</t>
  </si>
  <si>
    <t>IDM000541639</t>
  </si>
  <si>
    <t>araraart1@yahoo.co.id</t>
  </si>
  <si>
    <t>MERR, Tunjungan, Ampel</t>
  </si>
  <si>
    <t>27</t>
  </si>
  <si>
    <t>Arcam</t>
  </si>
  <si>
    <t>Sutjiati, Dra</t>
  </si>
  <si>
    <t>3578056706670001</t>
  </si>
  <si>
    <t>3578050201081421</t>
  </si>
  <si>
    <t>Pandegiling 5/18-C, Surabaya</t>
  </si>
  <si>
    <t>Tegalsari</t>
  </si>
  <si>
    <t>081615302232</t>
  </si>
  <si>
    <t>Kerajinan tas, accessoris</t>
  </si>
  <si>
    <t>Gantungan kunci manik</t>
  </si>
  <si>
    <t>503/12188.A/436.6.11/2012</t>
  </si>
  <si>
    <t>28</t>
  </si>
  <si>
    <t>Arfi Food</t>
  </si>
  <si>
    <t>Rahmawati basuki</t>
  </si>
  <si>
    <t>3578295712800003</t>
  </si>
  <si>
    <t>3578290101082350</t>
  </si>
  <si>
    <t>96.807.416.1-619.000</t>
  </si>
  <si>
    <t>Jl. Sukolilo Lor 36 Rt.001/003</t>
  </si>
  <si>
    <t>Bulak</t>
  </si>
  <si>
    <t>Sukolilo Baru</t>
  </si>
  <si>
    <t>081332240009</t>
  </si>
  <si>
    <t>DIPLOMA IV /STRATA 1</t>
  </si>
  <si>
    <t>Crispy teri kacang</t>
  </si>
  <si>
    <t xml:space="preserve">503/2714.A/436.7.17/2020         </t>
  </si>
  <si>
    <t>PROSES SURAT TUGAS 643/LPPOM-MUI/JTM/ST-DIR/X/20</t>
  </si>
  <si>
    <t>SUKET NO.98 PEND. 10/12/2020</t>
  </si>
  <si>
    <t>Ampel, Tunjungan</t>
  </si>
  <si>
    <t>29</t>
  </si>
  <si>
    <t>Arivia</t>
  </si>
  <si>
    <t>S. Fatimah Akadriani</t>
  </si>
  <si>
    <t>27/11/1961</t>
  </si>
  <si>
    <t>3578096711610001</t>
  </si>
  <si>
    <t>3578090301084272</t>
  </si>
  <si>
    <t>55.976.951.8-606.000</t>
  </si>
  <si>
    <t>Semolowaru Elok Blok L-14</t>
  </si>
  <si>
    <t>081357338870</t>
  </si>
  <si>
    <t>Strata-II</t>
  </si>
  <si>
    <t>Kue Kering</t>
  </si>
  <si>
    <t>Aneka Kue Kering</t>
  </si>
  <si>
    <t>503/545.A/436.7.17/2020</t>
  </si>
  <si>
    <t>5384/3578/18</t>
  </si>
  <si>
    <t>rika.carolinee@gmail.com</t>
  </si>
  <si>
    <t>MERR, MIC, Tunjungan</t>
  </si>
  <si>
    <t>30</t>
  </si>
  <si>
    <t>Arjuna Copper</t>
  </si>
  <si>
    <t>Bima Tiara Yudin Ningrum</t>
  </si>
  <si>
    <t>18/2/1993</t>
  </si>
  <si>
    <t>3578175802930002</t>
  </si>
  <si>
    <t>'3578172710140005</t>
  </si>
  <si>
    <t>Jl. Pogot Baru Karya Bakti 76 Surabaya</t>
  </si>
  <si>
    <t>Tanah Kali Kedinding</t>
  </si>
  <si>
    <t>082244454079</t>
  </si>
  <si>
    <t>Gelang wire, kalung wire, bros batu</t>
  </si>
  <si>
    <t>503/12326.A/436.6.11/2014</t>
  </si>
  <si>
    <t>13.01.5.47.60723</t>
  </si>
  <si>
    <t>IDM000572807</t>
  </si>
  <si>
    <t>Tunjungan, SIB</t>
  </si>
  <si>
    <t>31</t>
  </si>
  <si>
    <t>Arra Dimsum</t>
  </si>
  <si>
    <t>Ramli Husein</t>
  </si>
  <si>
    <t>Maluku Tengah</t>
  </si>
  <si>
    <t>28/10/1970</t>
  </si>
  <si>
    <t>3578062810700001</t>
  </si>
  <si>
    <t>34.635.290.9-614.000</t>
  </si>
  <si>
    <t>Jl. Petemon Kali 2/22-A</t>
  </si>
  <si>
    <t>'081230775250</t>
  </si>
  <si>
    <t>Siomay/dimsum ayam, udang, jamur</t>
  </si>
  <si>
    <t>'503/7092.A/436.7.17/2019</t>
  </si>
  <si>
    <t>Tunjungan, UPTSA</t>
  </si>
  <si>
    <t>32</t>
  </si>
  <si>
    <t>Arsyadina, UD</t>
  </si>
  <si>
    <t>Muta'alliqu Rusydina</t>
  </si>
  <si>
    <t>Lamongan</t>
  </si>
  <si>
    <t>13/07/1993</t>
  </si>
  <si>
    <t>3578015307930002</t>
  </si>
  <si>
    <t>3578060410190013</t>
  </si>
  <si>
    <t>Jl. Simo Sidomulyo 7A/39</t>
  </si>
  <si>
    <t>087853653033</t>
  </si>
  <si>
    <t>Fashion dan Mamin</t>
  </si>
  <si>
    <t xml:space="preserve">Baju muslim dewasa, </t>
  </si>
  <si>
    <t>503/3706.A/436.7.17/2020</t>
  </si>
  <si>
    <t>33</t>
  </si>
  <si>
    <t>Artchisa</t>
  </si>
  <si>
    <t>Danik Dwi Happy Aprilina</t>
  </si>
  <si>
    <t>3578065004850005</t>
  </si>
  <si>
    <t>3578061210120023</t>
  </si>
  <si>
    <t>25.703.241.7-604.000</t>
  </si>
  <si>
    <t>Jl. Bukit Pakal 8 B. 18, Pakal, Benowo, Surabaya</t>
  </si>
  <si>
    <t>Pakal</t>
  </si>
  <si>
    <t>'081330561378</t>
  </si>
  <si>
    <t>D IV/ S I</t>
  </si>
  <si>
    <t>Dompet, tas, bantal leher</t>
  </si>
  <si>
    <t>503/10354.A/436.6.11/2015</t>
  </si>
  <si>
    <t>PNR</t>
  </si>
  <si>
    <t>34</t>
  </si>
  <si>
    <t>Arva Modes &amp; Craft</t>
  </si>
  <si>
    <t>Suwarni Sumilasih</t>
  </si>
  <si>
    <t>14/03/1960</t>
  </si>
  <si>
    <t>3578115403600001</t>
  </si>
  <si>
    <t>3578110201080835</t>
  </si>
  <si>
    <t xml:space="preserve">Jl. Granting Baru IV/54 Rt.005/007 </t>
  </si>
  <si>
    <t>085109907575</t>
  </si>
  <si>
    <t>Masker brokat dan kain, tempat tisu gantung</t>
  </si>
  <si>
    <t>503/7627.A/436.7.17/2019</t>
  </si>
  <si>
    <t>Tunjungan, MERR, Joyoboyo</t>
  </si>
  <si>
    <t>35</t>
  </si>
  <si>
    <t>Asnar Lima, CV / Kebab Lasan</t>
  </si>
  <si>
    <t>Agus Setiawan, SE.</t>
  </si>
  <si>
    <t>27/1/1954</t>
  </si>
  <si>
    <t>3578092701540001</t>
  </si>
  <si>
    <t>3578090101087373</t>
  </si>
  <si>
    <t>93.341.267.8-606.000</t>
  </si>
  <si>
    <t>Klampis Anom III/ 9, F. 17, Surabaya</t>
  </si>
  <si>
    <t>Klampis Ngasem</t>
  </si>
  <si>
    <t>0315999065, 083857284920</t>
  </si>
  <si>
    <t>Kebab mini cepat saji</t>
  </si>
  <si>
    <t>Kebab</t>
  </si>
  <si>
    <t>503/1257.A/436.6.11/2015</t>
  </si>
  <si>
    <t>130135126566</t>
  </si>
  <si>
    <t>TIDAK AKTIF</t>
  </si>
  <si>
    <t>Nangrubaik@gmail.com</t>
  </si>
  <si>
    <t>36</t>
  </si>
  <si>
    <t>Astin</t>
  </si>
  <si>
    <t>Astin Aftika</t>
  </si>
  <si>
    <t>13/4/1982</t>
  </si>
  <si>
    <t>3578075304820001</t>
  </si>
  <si>
    <t>3578070101083445</t>
  </si>
  <si>
    <t>85.344.522.9-611.000</t>
  </si>
  <si>
    <t>Jl. Ngaglik Baru 3/23 Kapasari</t>
  </si>
  <si>
    <t>Genteng</t>
  </si>
  <si>
    <t>Kapasari</t>
  </si>
  <si>
    <t>08819043392</t>
  </si>
  <si>
    <t>Diploma III</t>
  </si>
  <si>
    <t>Risol mayo</t>
  </si>
  <si>
    <t>503/5548.A/436.7.17/2017</t>
  </si>
  <si>
    <t>UPTSA, Tunjungan</t>
  </si>
  <si>
    <t>37</t>
  </si>
  <si>
    <t>Atiek Bordir</t>
  </si>
  <si>
    <t>Kasiati</t>
  </si>
  <si>
    <t>Martapura</t>
  </si>
  <si>
    <t>20/11/1958</t>
  </si>
  <si>
    <t>3578036011580001</t>
  </si>
  <si>
    <t>3578030301083386</t>
  </si>
  <si>
    <t>Jl. Penjaringansari 42A Surabaya</t>
  </si>
  <si>
    <t>Penjaringan sari</t>
  </si>
  <si>
    <t>085808794339</t>
  </si>
  <si>
    <t>SLTP /SEDERAJAT</t>
  </si>
  <si>
    <t>Tempat tisu travel, tempat tisu bordir</t>
  </si>
  <si>
    <t>503/7923.A/436.7.17/2018</t>
  </si>
  <si>
    <t>38</t>
  </si>
  <si>
    <t>ATM Berkah</t>
  </si>
  <si>
    <t>Tutik Mujiati</t>
  </si>
  <si>
    <t xml:space="preserve">Madiun </t>
  </si>
  <si>
    <t>23/7/1967</t>
  </si>
  <si>
    <t>3578106307670005</t>
  </si>
  <si>
    <t>Jl. Dupak Jaya III/58</t>
  </si>
  <si>
    <t>Pacar Kembang</t>
  </si>
  <si>
    <t>081331482871</t>
  </si>
  <si>
    <t>Kunyit asam, beras kencur</t>
  </si>
  <si>
    <t>503/4938.A/436.7.17/2018</t>
  </si>
  <si>
    <t>39</t>
  </si>
  <si>
    <t>Aurel Mandiri, PO / Yukphin</t>
  </si>
  <si>
    <t>Ervin Rosaria</t>
  </si>
  <si>
    <t>3578134203780002</t>
  </si>
  <si>
    <t>83.569.698.0-614.000</t>
  </si>
  <si>
    <t xml:space="preserve">Jl. Rembang 73 A, Surabaya </t>
  </si>
  <si>
    <t xml:space="preserve">Bubutan </t>
  </si>
  <si>
    <t>Jepara</t>
  </si>
  <si>
    <t>081230902190</t>
  </si>
  <si>
    <t>SLTA</t>
  </si>
  <si>
    <t>Kunyit asam</t>
  </si>
  <si>
    <t>503/8307.A/436.7.17/2018</t>
  </si>
  <si>
    <t>40</t>
  </si>
  <si>
    <t>Ayu Cookies</t>
  </si>
  <si>
    <t>Mariyana Fitriyah</t>
  </si>
  <si>
    <t>Sumenep</t>
  </si>
  <si>
    <t>3578134607730001</t>
  </si>
  <si>
    <t>3578130201086662</t>
  </si>
  <si>
    <t>Jl. Purwodadi I/67 Surabaya</t>
  </si>
  <si>
    <t>0313534642, 0818596344</t>
  </si>
  <si>
    <t>Bagelan,Pangsit abon,Serundeng Kremes,Sus Super Keju,Sambal Goreng Kentang Teri,Chese Stik</t>
  </si>
  <si>
    <t>503/1474.A/436.7.17/2020</t>
  </si>
  <si>
    <t>IDM000637474</t>
  </si>
  <si>
    <t>7100044390917</t>
  </si>
  <si>
    <t>2063578014569-21</t>
  </si>
  <si>
    <t>ayucookies01@gmail.com</t>
  </si>
  <si>
    <t>MERR, UPTSA, Joyoboyo, Tunjungan</t>
  </si>
  <si>
    <t>41</t>
  </si>
  <si>
    <t>Az By Rien's, UD</t>
  </si>
  <si>
    <t xml:space="preserve">Asrini Budy Nurhayati </t>
  </si>
  <si>
    <t>12/07/1972</t>
  </si>
  <si>
    <t>3578255207720003</t>
  </si>
  <si>
    <t>3578250201081231</t>
  </si>
  <si>
    <t>76.247.070.6-615.000</t>
  </si>
  <si>
    <t>Gunung Anyar Harapan Blok ZD No. 18</t>
  </si>
  <si>
    <t>'081333458335</t>
  </si>
  <si>
    <t>Jilbab dan masker sulam</t>
  </si>
  <si>
    <t>503/2398.A/436.7.17/2018</t>
  </si>
  <si>
    <t>42</t>
  </si>
  <si>
    <t>Az Zahra Creation</t>
  </si>
  <si>
    <t>Handayani Sumarlistiawati</t>
  </si>
  <si>
    <t>20/7/1971</t>
  </si>
  <si>
    <t>3578086007710001</t>
  </si>
  <si>
    <t>Jl. Gubeng Jaya 1/29</t>
  </si>
  <si>
    <t>085606249184</t>
  </si>
  <si>
    <t>Dompet, pouch</t>
  </si>
  <si>
    <t>503/2869.A/436.7.17/2018</t>
  </si>
  <si>
    <t>43</t>
  </si>
  <si>
    <t>Azzahra</t>
  </si>
  <si>
    <t>Jamilah</t>
  </si>
  <si>
    <t>3578077001710001</t>
  </si>
  <si>
    <t>Jl. Grogol Kauman 3/23 RT.004/014 / Peneleh Gg VII No.24</t>
  </si>
  <si>
    <t xml:space="preserve">Genteng </t>
  </si>
  <si>
    <t>Peneleh</t>
  </si>
  <si>
    <t>0838499101446</t>
  </si>
  <si>
    <t>Saridele</t>
  </si>
  <si>
    <t>503.9681.A/436.7.17/2019</t>
  </si>
  <si>
    <t>44</t>
  </si>
  <si>
    <t>Baby Kids</t>
  </si>
  <si>
    <t>Dwi Purwaningsih</t>
  </si>
  <si>
    <t>13/08/1983</t>
  </si>
  <si>
    <t>3578065308830003</t>
  </si>
  <si>
    <t>3578060201088506</t>
  </si>
  <si>
    <t>Jl. Banyu urip Lor 5/8</t>
  </si>
  <si>
    <t>Kupang Krajan</t>
  </si>
  <si>
    <t>081333703375</t>
  </si>
  <si>
    <t>tekstil/pakaian/sandang lainnya</t>
  </si>
  <si>
    <t>Bantal Boneka</t>
  </si>
  <si>
    <t>503/4086.A/436.6.11/2015</t>
  </si>
  <si>
    <t>MERR, PNR</t>
  </si>
  <si>
    <t>45</t>
  </si>
  <si>
    <t>Badri</t>
  </si>
  <si>
    <t>Selvi Maulidina</t>
  </si>
  <si>
    <t>13/7/1998</t>
  </si>
  <si>
    <t>3578045307980003</t>
  </si>
  <si>
    <t>3578040501084554</t>
  </si>
  <si>
    <t>81.479.515.9-609.000</t>
  </si>
  <si>
    <t>Jl. Ngagel Tirto V No.33 Surabaya</t>
  </si>
  <si>
    <t>Ngagelrejo</t>
  </si>
  <si>
    <t>082139111497</t>
  </si>
  <si>
    <t>SLTP/SEDERAJAT</t>
  </si>
  <si>
    <t>Nasi gudeg</t>
  </si>
  <si>
    <t>503/8432.A/436.7.17/2019</t>
  </si>
  <si>
    <t>46</t>
  </si>
  <si>
    <t>Balqis Art</t>
  </si>
  <si>
    <t>Didik Sugiono</t>
  </si>
  <si>
    <t>Banyuwangi</t>
  </si>
  <si>
    <t>3578070403690003</t>
  </si>
  <si>
    <t>3578070101081065</t>
  </si>
  <si>
    <t>Jl. Beji PDAM Rejosari Makmur 1C/11, Surabaya</t>
  </si>
  <si>
    <t xml:space="preserve">Pakal </t>
  </si>
  <si>
    <t>Benowo</t>
  </si>
  <si>
    <t>08121747748</t>
  </si>
  <si>
    <t>Kerajinan dari bahan Kaca/Glass</t>
  </si>
  <si>
    <t>503/4620.S/436.6.11/2014</t>
  </si>
  <si>
    <t>13.01.5.47.54843</t>
  </si>
  <si>
    <t>balqisart2@gmail.com</t>
  </si>
  <si>
    <t>Tunjungan, MERR</t>
  </si>
  <si>
    <t>47</t>
  </si>
  <si>
    <t>Barokah Jaya</t>
  </si>
  <si>
    <t>Mudjiati</t>
  </si>
  <si>
    <t>Blitar</t>
  </si>
  <si>
    <t>20/1/1957</t>
  </si>
  <si>
    <t>3578106001570005</t>
  </si>
  <si>
    <t>Jl. Kali Kepiting Pompa No 18B Surabaya</t>
  </si>
  <si>
    <t>Tambak Sari</t>
  </si>
  <si>
    <t>081330402924</t>
  </si>
  <si>
    <t>Pembersih Lantai</t>
  </si>
  <si>
    <t>Deterjen cair , sabun cuci piring, sabun cuci tangan, pelicin pakaian</t>
  </si>
  <si>
    <t>503/5542.A/436.7.17/2018</t>
  </si>
  <si>
    <t>48</t>
  </si>
  <si>
    <t>Barokah, UD / Gentong 48</t>
  </si>
  <si>
    <t>Sunarti</t>
  </si>
  <si>
    <t>Tuban</t>
  </si>
  <si>
    <t>20/4/1970</t>
  </si>
  <si>
    <t>3523046004700001</t>
  </si>
  <si>
    <t>3578071607140004</t>
  </si>
  <si>
    <t>81.663.428.1-611.000</t>
  </si>
  <si>
    <t>Jl. Genteng Candirejo, No. 48, Surabaya</t>
  </si>
  <si>
    <t>082228021323</t>
  </si>
  <si>
    <t>SD/SEDERAJAT</t>
  </si>
  <si>
    <t>Degan jelly</t>
  </si>
  <si>
    <t>503/8075.A/436.7.17/2017</t>
  </si>
  <si>
    <t>13.01.5.47.61187</t>
  </si>
  <si>
    <t>07120049190818</t>
  </si>
  <si>
    <t>2133578014906-22</t>
  </si>
  <si>
    <t>49</t>
  </si>
  <si>
    <t>Batari Snack</t>
  </si>
  <si>
    <t>Anteng Utami</t>
  </si>
  <si>
    <t>26/4/1984</t>
  </si>
  <si>
    <t>3578046604840003</t>
  </si>
  <si>
    <t>44.706.224.1-604.000</t>
  </si>
  <si>
    <t>Jl. Simo Magerejo 2/6 Rt.01, Rw.01</t>
  </si>
  <si>
    <t>Simomulyo</t>
  </si>
  <si>
    <t>085259239559</t>
  </si>
  <si>
    <t>The hangat, tumis pepaya</t>
  </si>
  <si>
    <t>503/7774.A/436.7.17/2018</t>
  </si>
  <si>
    <t>50</t>
  </si>
  <si>
    <t>Batik Alisha</t>
  </si>
  <si>
    <t>Daniar Oesman</t>
  </si>
  <si>
    <t>01/08/1970</t>
  </si>
  <si>
    <t>3578044108700002</t>
  </si>
  <si>
    <t>81.818.240.4-609.000</t>
  </si>
  <si>
    <t>Jl. Bengawan 41</t>
  </si>
  <si>
    <t>Darmo</t>
  </si>
  <si>
    <t>081357803515</t>
  </si>
  <si>
    <t>Baju batik dewasa</t>
  </si>
  <si>
    <t>503/2990.A/436.7.17/2017</t>
  </si>
  <si>
    <t>51</t>
  </si>
  <si>
    <t>Batik Alpujabar</t>
  </si>
  <si>
    <t xml:space="preserve">Sutrisno </t>
  </si>
  <si>
    <t>3578061104800004</t>
  </si>
  <si>
    <t>Jl. Putat Jaya Barat 9-B/31</t>
  </si>
  <si>
    <t>'083831396850</t>
  </si>
  <si>
    <t>Kain batik tulis dan cap</t>
  </si>
  <si>
    <t>503/7891.A/436.7.17/2017</t>
  </si>
  <si>
    <t>52</t>
  </si>
  <si>
    <t>Batik Alsier</t>
  </si>
  <si>
    <t>Ari Bintarti</t>
  </si>
  <si>
    <t>13/5/1968</t>
  </si>
  <si>
    <t>3578035305680002</t>
  </si>
  <si>
    <t>3578030201087258</t>
  </si>
  <si>
    <t>Jl. Wonorejo Selatan Kav.55 Rungkut Selatan, Surabaya</t>
  </si>
  <si>
    <t>081235070903 / 082139069586</t>
  </si>
  <si>
    <t>Kain dan Syal Batik</t>
  </si>
  <si>
    <t>503/3086.A/436.7.17/2019</t>
  </si>
  <si>
    <t>IDM000561699</t>
  </si>
  <si>
    <t>aribintarti@gmail.com</t>
  </si>
  <si>
    <t>53</t>
  </si>
  <si>
    <t>Batik Anugrah Kasih / Putri Mandiri Kasih</t>
  </si>
  <si>
    <t>Ponasih</t>
  </si>
  <si>
    <t>14/06/1967</t>
  </si>
  <si>
    <t>3578235406670001</t>
  </si>
  <si>
    <t>3578230101085583</t>
  </si>
  <si>
    <t>76.478.277.7-609.000</t>
  </si>
  <si>
    <t>Pagesangan Timur Tol. 30</t>
  </si>
  <si>
    <t>Pagesangan</t>
  </si>
  <si>
    <t>085815641773</t>
  </si>
  <si>
    <t>Tamat SD/Sederajat</t>
  </si>
  <si>
    <t>Kain dan Baju Batik Jumput</t>
  </si>
  <si>
    <t>503/5969.A/436.7.17/2019</t>
  </si>
  <si>
    <t>54</t>
  </si>
  <si>
    <t>Batik Arfi Jaya</t>
  </si>
  <si>
    <t xml:space="preserve">Fashion </t>
  </si>
  <si>
    <t>Baju</t>
  </si>
  <si>
    <t>503/2714.A/436.7.17/2020</t>
  </si>
  <si>
    <t>9120012232741</t>
  </si>
  <si>
    <t>Non-mamin</t>
  </si>
  <si>
    <t>55</t>
  </si>
  <si>
    <t>Batik Ayu / Kembang Ayu</t>
  </si>
  <si>
    <t>Sujanto</t>
  </si>
  <si>
    <t>3578030210600002</t>
  </si>
  <si>
    <t>3578030201080576</t>
  </si>
  <si>
    <t>07.878.332.1.615.000</t>
  </si>
  <si>
    <t>Medokan Sawah Timur 5/95, Surabaya</t>
  </si>
  <si>
    <t>Medokan Ayu</t>
  </si>
  <si>
    <t>085707141555</t>
  </si>
  <si>
    <t>Kain Batik</t>
  </si>
  <si>
    <t>503/6285.A/436.6.11/2015</t>
  </si>
  <si>
    <t>13.01.5.47.57131</t>
  </si>
  <si>
    <t>IDM000612851</t>
  </si>
  <si>
    <t>siswatii1998@gmail.com</t>
  </si>
  <si>
    <t>56</t>
  </si>
  <si>
    <t>Batik Banyu Urip</t>
  </si>
  <si>
    <t>Sunarsih</t>
  </si>
  <si>
    <t>3578066612690006</t>
  </si>
  <si>
    <t>3578060301084283</t>
  </si>
  <si>
    <t>82.763.288.6-614.000</t>
  </si>
  <si>
    <t>Jl. Simo Kwagean Gang Buntu Kidul No. 22, Surabaya</t>
  </si>
  <si>
    <t>Banyu Urip</t>
  </si>
  <si>
    <t>082333670916 / 085707066120</t>
  </si>
  <si>
    <t xml:space="preserve">Kain Batik,Baju,Syal,Kerudung </t>
  </si>
  <si>
    <t>503/6039.A/436.7.17/2017</t>
  </si>
  <si>
    <t>13.01.5.46.61372</t>
  </si>
  <si>
    <t>banyuuripbatik@gmail.com</t>
  </si>
  <si>
    <t>MERR, Joyoboyo, Tunjungan</t>
  </si>
  <si>
    <t>57</t>
  </si>
  <si>
    <t>Batik Bayusumilir, PO</t>
  </si>
  <si>
    <t>Wiesje Wintarti Fiantini</t>
  </si>
  <si>
    <t>3578235012550001</t>
  </si>
  <si>
    <t>3578230101083137</t>
  </si>
  <si>
    <t>08.629.914.6-609.000</t>
  </si>
  <si>
    <t>Jl. Ketintang Madya Iii No. 18-20</t>
  </si>
  <si>
    <t>Karah</t>
  </si>
  <si>
    <t>081703860707,             031 896136</t>
  </si>
  <si>
    <t>503/2368.A/4367.7.17/2018</t>
  </si>
  <si>
    <t>13.01.5.46.62457</t>
  </si>
  <si>
    <t>PRODUK ADA TAPI TIDAK AKTIF</t>
  </si>
  <si>
    <t>batikbayusumilir@gmail.com</t>
  </si>
  <si>
    <t>58</t>
  </si>
  <si>
    <t>Batik Cak Yoko</t>
  </si>
  <si>
    <t>Suyoko</t>
  </si>
  <si>
    <t>3578011212710006</t>
  </si>
  <si>
    <t>3578010201081881</t>
  </si>
  <si>
    <t>Jl. Kedurus Dukuh III/55, Surabaya</t>
  </si>
  <si>
    <t>Karang Pilang</t>
  </si>
  <si>
    <t>Kedurus</t>
  </si>
  <si>
    <t>081357889191</t>
  </si>
  <si>
    <t>503/10233.A/436.6.11/2015</t>
  </si>
  <si>
    <t>IDM000637451</t>
  </si>
  <si>
    <t>59</t>
  </si>
  <si>
    <t>Batik CR99</t>
  </si>
  <si>
    <t xml:space="preserve">Harris Setyo Rini </t>
  </si>
  <si>
    <t>19/02/1988</t>
  </si>
  <si>
    <t>3578105902880008</t>
  </si>
  <si>
    <t>3578100301080725</t>
  </si>
  <si>
    <t>71.511.907.9-619.000</t>
  </si>
  <si>
    <t xml:space="preserve">JL. Kalikepiting bhakti 31/9 Kel. Pacarkeling </t>
  </si>
  <si>
    <t xml:space="preserve">Pacar Keling </t>
  </si>
  <si>
    <t>'085273051775</t>
  </si>
  <si>
    <t>Kain batik tulis</t>
  </si>
  <si>
    <t>503/10901.A/436.7.17/2018</t>
  </si>
  <si>
    <t>60</t>
  </si>
  <si>
    <t>Batik Jarak Arum</t>
  </si>
  <si>
    <t>Fitria</t>
  </si>
  <si>
    <t>01/06/1979</t>
  </si>
  <si>
    <t>3578064106790000</t>
  </si>
  <si>
    <t>3578060201081538</t>
  </si>
  <si>
    <t>Kupang Gunung Timur 5/27</t>
  </si>
  <si>
    <t>082131374619</t>
  </si>
  <si>
    <t>503/1446.A/436.7.17/2017</t>
  </si>
  <si>
    <t>61</t>
  </si>
  <si>
    <t>Batik Karya Ikat Jumput Mandiri</t>
  </si>
  <si>
    <t>Murtiningsih</t>
  </si>
  <si>
    <t>Ngawi</t>
  </si>
  <si>
    <t>3578056712680003</t>
  </si>
  <si>
    <t>3578050101083177</t>
  </si>
  <si>
    <t>44.335.442.8.607.000</t>
  </si>
  <si>
    <t>Jl.Pandegiling I/44i, Surabaya</t>
  </si>
  <si>
    <t xml:space="preserve"> Tegalsari</t>
  </si>
  <si>
    <t>08155164290</t>
  </si>
  <si>
    <t>Kain ikat jumput</t>
  </si>
  <si>
    <t>Kain Batik Jumput</t>
  </si>
  <si>
    <t>503/4671.A/436.6.11/2013</t>
  </si>
  <si>
    <t>13.01.5.47.54495</t>
  </si>
  <si>
    <t>62</t>
  </si>
  <si>
    <t>Batik Kharisma Collection</t>
  </si>
  <si>
    <t>Ismiyati</t>
  </si>
  <si>
    <t>3578054812580003</t>
  </si>
  <si>
    <t>3578050201088330</t>
  </si>
  <si>
    <t>Jl. Kedung Klinter I/33, Surabaya</t>
  </si>
  <si>
    <t>Kedung Doro</t>
  </si>
  <si>
    <t>087851223773</t>
  </si>
  <si>
    <t>Kain,Baju,Kerudung,Syal Batik Jumput / Ecoprint</t>
  </si>
  <si>
    <t>503/11290.A/436.7.17/2018</t>
  </si>
  <si>
    <t>MERR, Tunjungan, PNR</t>
  </si>
  <si>
    <t>63</t>
  </si>
  <si>
    <t>Batik Kriya Punden</t>
  </si>
  <si>
    <t xml:space="preserve">Mastukah </t>
  </si>
  <si>
    <t>27/02/1973</t>
  </si>
  <si>
    <t>3578066702730001</t>
  </si>
  <si>
    <t xml:space="preserve">Jl. Putat Jaya Punden 15 </t>
  </si>
  <si>
    <t>081232308476</t>
  </si>
  <si>
    <t>503/10974.A/436.7.17/2018</t>
  </si>
  <si>
    <t>64</t>
  </si>
  <si>
    <t>Batik Pita Dolly</t>
  </si>
  <si>
    <t>Rohminah</t>
  </si>
  <si>
    <t>18/10/1970</t>
  </si>
  <si>
    <t>3578065810700001</t>
  </si>
  <si>
    <t>3578060101082516</t>
  </si>
  <si>
    <t>Kupang Gunung Barat 5 No. 11</t>
  </si>
  <si>
    <t>085745427215</t>
  </si>
  <si>
    <t>Mamin / Non Mamin</t>
  </si>
  <si>
    <t>Kerudung Ecoprint dan Ikan Wader Crispy</t>
  </si>
  <si>
    <t>503/9385.A/436.7.17/2019</t>
  </si>
  <si>
    <t>13.01.5.47.61432</t>
  </si>
  <si>
    <t>65</t>
  </si>
  <si>
    <t>Batik Rades, UD / Aryasa</t>
  </si>
  <si>
    <t>Abdur Rahman</t>
  </si>
  <si>
    <t>Pamekasan</t>
  </si>
  <si>
    <t>3528062503780004</t>
  </si>
  <si>
    <t>3578048507120133</t>
  </si>
  <si>
    <t>72.170.639.8-609.000</t>
  </si>
  <si>
    <t>Jl. Krukah Utara 6/19, Surabaya</t>
  </si>
  <si>
    <t>Ngagel Rejo</t>
  </si>
  <si>
    <t>081259731189</t>
  </si>
  <si>
    <t>Kain batik</t>
  </si>
  <si>
    <t xml:space="preserve">Kain dan Baju Batik </t>
  </si>
  <si>
    <t>503/1502.A/436.7.17/2017</t>
  </si>
  <si>
    <t>66</t>
  </si>
  <si>
    <t>Batik Sakkarepe</t>
  </si>
  <si>
    <t>Sunarko</t>
  </si>
  <si>
    <t>6202062810800005</t>
  </si>
  <si>
    <t>Jl.Kedurus Dukuh 3/55</t>
  </si>
  <si>
    <t xml:space="preserve">Karang Pilang </t>
  </si>
  <si>
    <t>082139910331</t>
  </si>
  <si>
    <t>503/2482.A/436.7.17/2018</t>
  </si>
  <si>
    <t>67</t>
  </si>
  <si>
    <t>Batik Sekar Woloe, UD</t>
  </si>
  <si>
    <t>Kusmiati</t>
  </si>
  <si>
    <t>25/06/1965</t>
  </si>
  <si>
    <t>3578066506650003</t>
  </si>
  <si>
    <t>3578060601082054</t>
  </si>
  <si>
    <t>816634281611000</t>
  </si>
  <si>
    <t>Putat Jaya Barat 8-B/29 Rt 04 Rw 11</t>
  </si>
  <si>
    <t>087853130440</t>
  </si>
  <si>
    <t>503/12335.A/436.7.5/2016</t>
  </si>
  <si>
    <t>sekarwoloe@gmail.com</t>
  </si>
  <si>
    <t>68</t>
  </si>
  <si>
    <t>Batik Sidorame, UKM</t>
  </si>
  <si>
    <t>Noer Cholifah, IR</t>
  </si>
  <si>
    <t>3578065811650004</t>
  </si>
  <si>
    <t>3578060301087537</t>
  </si>
  <si>
    <t>Jl. Konejaeran No 354 Surabaya</t>
  </si>
  <si>
    <t>Pakis</t>
  </si>
  <si>
    <t>082230968536</t>
  </si>
  <si>
    <t>Kain,Baju dan Mukenah Batik Jumput</t>
  </si>
  <si>
    <t>503/8028.A/436.6.11/2015</t>
  </si>
  <si>
    <t>Tunjungan, Merr</t>
  </si>
  <si>
    <t>69</t>
  </si>
  <si>
    <t>Batik Teyeng</t>
  </si>
  <si>
    <t>Firman Asyhari</t>
  </si>
  <si>
    <t>0310/1967</t>
  </si>
  <si>
    <t>3578190310670001</t>
  </si>
  <si>
    <t>3578190101086473</t>
  </si>
  <si>
    <t>08.566.464.7-604.000</t>
  </si>
  <si>
    <t>Jl. Wisma Tengger VI No. 33 Surabaya</t>
  </si>
  <si>
    <t>Kandangan</t>
  </si>
  <si>
    <t>085203731248</t>
  </si>
  <si>
    <t>Kain batik teyeng</t>
  </si>
  <si>
    <t>503/5107.A/436.6.11/2015</t>
  </si>
  <si>
    <t>70</t>
  </si>
  <si>
    <t>Batik Trisma Ratu</t>
  </si>
  <si>
    <t>Tri Kusumawati</t>
  </si>
  <si>
    <t>3578154802720001</t>
  </si>
  <si>
    <t>3578150101088445</t>
  </si>
  <si>
    <t>95.410.713.2-605.000</t>
  </si>
  <si>
    <t>Dupak Bangun Rejo 4/28, Surabaya</t>
  </si>
  <si>
    <t>Krembangan</t>
  </si>
  <si>
    <t>Dupak</t>
  </si>
  <si>
    <t>082331424236</t>
  </si>
  <si>
    <t>Batik Tulis/Mamin</t>
  </si>
  <si>
    <t>Kain Batik dan Bronis Panggang</t>
  </si>
  <si>
    <t>503/8361.A/436.6.11/2015</t>
  </si>
  <si>
    <t>13.01.5.47.57288</t>
  </si>
  <si>
    <t>5999/3578/20</t>
  </si>
  <si>
    <t>trikusumawati245@gmail.com</t>
  </si>
  <si>
    <t>71</t>
  </si>
  <si>
    <t>Batik Ujung Galuh, UD</t>
  </si>
  <si>
    <t>Heppy Kurnia Putri</t>
  </si>
  <si>
    <t>3578076804910001</t>
  </si>
  <si>
    <t>3578070101082288</t>
  </si>
  <si>
    <t>73.186.957.4-611.000</t>
  </si>
  <si>
    <t>Kapasari 9Dka 46A</t>
  </si>
  <si>
    <t>085693080929</t>
  </si>
  <si>
    <t>Kain Ikat Kontemporer</t>
  </si>
  <si>
    <t>503/2355.A/436.6.11/2015</t>
  </si>
  <si>
    <t>72</t>
  </si>
  <si>
    <t>Batik Warna Ayu / Sekar Dewa</t>
  </si>
  <si>
    <t>Siti Sulaikah</t>
  </si>
  <si>
    <t>13/10/1967</t>
  </si>
  <si>
    <t>3578065310670011</t>
  </si>
  <si>
    <t>72.749.355.3-614.000</t>
  </si>
  <si>
    <t>Jl. Banyu Urip Kidul 7-A/25-A RT.008/003 / Putat Jaya Punden I/15 Kel. Putat Jaya Kec. Sawahan</t>
  </si>
  <si>
    <t>08105003545</t>
  </si>
  <si>
    <t>503/5555.A/436.7.17/2017</t>
  </si>
  <si>
    <t>73</t>
  </si>
  <si>
    <t>Batik Windra sari</t>
  </si>
  <si>
    <t>Sri Winarni</t>
  </si>
  <si>
    <t>Nganjuk</t>
  </si>
  <si>
    <t>3578204804670003</t>
  </si>
  <si>
    <t>3578200101085185</t>
  </si>
  <si>
    <t>Balas Klumprik Rt: 4, Rw: 2 No. 55A, Jl. Pdam, Gg Tembus Makam</t>
  </si>
  <si>
    <t>Wiyung</t>
  </si>
  <si>
    <t>Balas Klumprik</t>
  </si>
  <si>
    <t>082234855178</t>
  </si>
  <si>
    <t>Akademi/Diploma III/Sarjana Muda</t>
  </si>
  <si>
    <t>Ikain kat Jumput</t>
  </si>
  <si>
    <t>Kain,Baju,Sarung Bantal Batik Jumput</t>
  </si>
  <si>
    <t>503/7926.A/436.6.11/2015</t>
  </si>
  <si>
    <t xml:space="preserve">Tujungan </t>
  </si>
  <si>
    <t>74</t>
  </si>
  <si>
    <t>Batik Yayuthres Batik &amp; Shibori</t>
  </si>
  <si>
    <t>Theresia Yusufiani Rahayu</t>
  </si>
  <si>
    <t>Cilacap</t>
  </si>
  <si>
    <t>3578246901640001</t>
  </si>
  <si>
    <t>3578240101083776</t>
  </si>
  <si>
    <t>09.748.604.7-615.000</t>
  </si>
  <si>
    <t>Kutisari Selatan IX/15, Surabaya</t>
  </si>
  <si>
    <t>Tenggilis Mejoyo</t>
  </si>
  <si>
    <t>Kutisari</t>
  </si>
  <si>
    <t>081332719320</t>
  </si>
  <si>
    <t>Syal Batik Shibori</t>
  </si>
  <si>
    <t>503/2282.A/436.7.17/2018</t>
  </si>
  <si>
    <t>theresia.yrahayu@gmail.com</t>
  </si>
  <si>
    <t>75</t>
  </si>
  <si>
    <t>Beadstown, PO</t>
  </si>
  <si>
    <t>Ardian Rosita</t>
  </si>
  <si>
    <t>3578105604780002</t>
  </si>
  <si>
    <t>3578100201086629</t>
  </si>
  <si>
    <t>75.876.229.0-619.000</t>
  </si>
  <si>
    <t>Jl. Scorpio No. 31</t>
  </si>
  <si>
    <t>Ploso</t>
  </si>
  <si>
    <t>081553416585</t>
  </si>
  <si>
    <t>Gantungan Kunci Tenun dan Bros</t>
  </si>
  <si>
    <t>503/7915.A/436.7.17/2018</t>
  </si>
  <si>
    <t>13.01.5.47.63531</t>
  </si>
  <si>
    <t>beadstowncraft@gmail.com</t>
  </si>
  <si>
    <t>MERR, ARH, Joyoboyo,Tunjungan</t>
  </si>
  <si>
    <t>76</t>
  </si>
  <si>
    <t>Bellrin Jaya</t>
  </si>
  <si>
    <t>Ida Astutik</t>
  </si>
  <si>
    <t>3578314907820001</t>
  </si>
  <si>
    <t>3578310101082695</t>
  </si>
  <si>
    <t>83.127.419.6-604.000</t>
  </si>
  <si>
    <t>Jl. Sawo Bringin Gang 1A</t>
  </si>
  <si>
    <t>Bringin</t>
  </si>
  <si>
    <t>085749057726</t>
  </si>
  <si>
    <t>SMP</t>
  </si>
  <si>
    <t>Makanan Dan Minuman</t>
  </si>
  <si>
    <t>nasi,mie goreng dan peyek</t>
  </si>
  <si>
    <t>503/2995.A/436.7.17/2019</t>
  </si>
  <si>
    <t>77</t>
  </si>
  <si>
    <t xml:space="preserve">Bengkel Kriya Daun 9996, UD </t>
  </si>
  <si>
    <t>Siti Retnanik</t>
  </si>
  <si>
    <t>3578044104580011</t>
  </si>
  <si>
    <t>3578042001090009</t>
  </si>
  <si>
    <t>08.634.053.6-609.000</t>
  </si>
  <si>
    <t>Jl. Ngagel Mulyo Xv/23A, Surabaya</t>
  </si>
  <si>
    <t>08123240214</t>
  </si>
  <si>
    <t>Aneka Kerajinan Daun Kering</t>
  </si>
  <si>
    <t>503/9119.A/436.7.17/2017</t>
  </si>
  <si>
    <t>13.01.5.47.62022</t>
  </si>
  <si>
    <t>bengkelkriyadaun@gmail.com</t>
  </si>
  <si>
    <t>MERR, Tunjungan, KBS, PNR, SIB</t>
  </si>
  <si>
    <t>78</t>
  </si>
  <si>
    <t>Berkah 36, UD</t>
  </si>
  <si>
    <t>Linda Yuliani</t>
  </si>
  <si>
    <t>3578306304780003</t>
  </si>
  <si>
    <t>3578133108100005</t>
  </si>
  <si>
    <t>25.052.812.2-614.000</t>
  </si>
  <si>
    <t>Jl. Perum Griya Benowo Indah Ii Blok T/36</t>
  </si>
  <si>
    <t>Babat Jerawat</t>
  </si>
  <si>
    <t>081333881683</t>
  </si>
  <si>
    <t>onde-onde mletek</t>
  </si>
  <si>
    <t>503/8558.A/436.7.17/2017</t>
  </si>
  <si>
    <t>07200046120118</t>
  </si>
  <si>
    <t>2063578015203-23</t>
  </si>
  <si>
    <t>Tunjungan, BDH</t>
  </si>
  <si>
    <t>79</t>
  </si>
  <si>
    <t>Berkah Jaya / Bilqis</t>
  </si>
  <si>
    <t>Syahri</t>
  </si>
  <si>
    <t>08/06/1972</t>
  </si>
  <si>
    <t>3578070806720001</t>
  </si>
  <si>
    <t>3578070201086691</t>
  </si>
  <si>
    <t>81.684.339.5-611.000</t>
  </si>
  <si>
    <t xml:space="preserve">Jl. Genteng Candirejo 8, Surabaya </t>
  </si>
  <si>
    <t>08931329061</t>
  </si>
  <si>
    <t>503/5332.A/436.6.11/2015</t>
  </si>
  <si>
    <t>07120049200818</t>
  </si>
  <si>
    <t>2063578044904-22</t>
  </si>
  <si>
    <t>80</t>
  </si>
  <si>
    <t>Berkah Persada Pratama, CV / De Nona</t>
  </si>
  <si>
    <t xml:space="preserve">Umi Solicha </t>
  </si>
  <si>
    <t>3578076707770002</t>
  </si>
  <si>
    <t>3578070510090003</t>
  </si>
  <si>
    <t>31.770.370.0-611.000</t>
  </si>
  <si>
    <t>Jl. Peneleh 6, No.5, Surabaya</t>
  </si>
  <si>
    <t>081331978219</t>
  </si>
  <si>
    <t>Olahan Stick Keju Edam</t>
  </si>
  <si>
    <t>Stik Keju</t>
  </si>
  <si>
    <t>503/6322.A/436.6.11/2013</t>
  </si>
  <si>
    <t>130135134861</t>
  </si>
  <si>
    <t>ED10201601643</t>
  </si>
  <si>
    <t>01700040510917</t>
  </si>
  <si>
    <t>2023578014722-21</t>
  </si>
  <si>
    <t>blume_umi@yahoo.co.id
denoniq.snack@gmail.com</t>
  </si>
  <si>
    <t>MERR, PNR, Tunjungan</t>
  </si>
  <si>
    <t>81</t>
  </si>
  <si>
    <t>Berkat Alam Nusantara / Santura</t>
  </si>
  <si>
    <t xml:space="preserve">Mirawaty Davied </t>
  </si>
  <si>
    <t>Ujung Pandang</t>
  </si>
  <si>
    <t>31/7/1970</t>
  </si>
  <si>
    <t>3578067107700005</t>
  </si>
  <si>
    <t>3578060201089323</t>
  </si>
  <si>
    <t>82351339.5-614000</t>
  </si>
  <si>
    <t>Jl. Harvard 16</t>
  </si>
  <si>
    <t>081553932572, 082232888477</t>
  </si>
  <si>
    <t>Sambal Tuna dan Ikan Peda</t>
  </si>
  <si>
    <t>503/1234.A/436.7.5/2016</t>
  </si>
  <si>
    <t>13.01.5.46.61212</t>
  </si>
  <si>
    <t>7060043081117</t>
  </si>
  <si>
    <t>2113578014557-21</t>
  </si>
  <si>
    <t>mirawatydavied@gmail.com</t>
  </si>
  <si>
    <t>MERR, PNR, BDH, Tunjungan, UPTSA</t>
  </si>
  <si>
    <t>82</t>
  </si>
  <si>
    <t>Betty Craft</t>
  </si>
  <si>
    <t>Betty Maya Prasanti</t>
  </si>
  <si>
    <t>3578065205810007</t>
  </si>
  <si>
    <t>09.753.614.8.614.000</t>
  </si>
  <si>
    <t>Jl. Kupang Gunung Timur 5/1</t>
  </si>
  <si>
    <t>081230383833</t>
  </si>
  <si>
    <t>Dompet sospeso</t>
  </si>
  <si>
    <t>503/3824.A/436.7.17/2018</t>
  </si>
  <si>
    <t>83</t>
  </si>
  <si>
    <t>Bina Makmur / Selendang semanggi</t>
  </si>
  <si>
    <t xml:space="preserve">Aminah </t>
  </si>
  <si>
    <t>18/1/1978</t>
  </si>
  <si>
    <t>3578315801780001</t>
  </si>
  <si>
    <t>3578310201083398</t>
  </si>
  <si>
    <t>48.917.647.9-604.000</t>
  </si>
  <si>
    <t>Sawo Bringin Gg. 5 - A No. 17</t>
  </si>
  <si>
    <t>081553004606/   081231772059</t>
  </si>
  <si>
    <t>Semanggi Instan</t>
  </si>
  <si>
    <t>503/7685.A/436.6.11/2015</t>
  </si>
  <si>
    <t>IDM000650395</t>
  </si>
  <si>
    <t>07190046880418</t>
  </si>
  <si>
    <t>2113578034550-21</t>
  </si>
  <si>
    <t>selendangsemanggi@gmail.com</t>
  </si>
  <si>
    <t>MERR, BDH, Tunjungan</t>
  </si>
  <si>
    <t>84</t>
  </si>
  <si>
    <t>Binarfood</t>
  </si>
  <si>
    <t>Ayunita Indria Dewi</t>
  </si>
  <si>
    <t>21/10/1988</t>
  </si>
  <si>
    <t>3578036110880001</t>
  </si>
  <si>
    <t>3578030201086743</t>
  </si>
  <si>
    <t>Perum Ykp Medokan Ayu I Blok I No 1</t>
  </si>
  <si>
    <t>0818310612</t>
  </si>
  <si>
    <t>Kering Kentang</t>
  </si>
  <si>
    <t>503/12820.A/436.7.17/2017</t>
  </si>
  <si>
    <t>07330046240118</t>
  </si>
  <si>
    <t>ayunitaindriadewi@gmail.com</t>
  </si>
  <si>
    <t>85</t>
  </si>
  <si>
    <t xml:space="preserve">Bingelicious </t>
  </si>
  <si>
    <t>08/04/1967</t>
  </si>
  <si>
    <t>Jl. Klumprik RT.004/002</t>
  </si>
  <si>
    <t xml:space="preserve">Wiyung </t>
  </si>
  <si>
    <t xml:space="preserve">Balas klumprik </t>
  </si>
  <si>
    <t>Bumbu Pecel dan nastar</t>
  </si>
  <si>
    <t>PROSES</t>
  </si>
  <si>
    <t>0220100840879</t>
  </si>
  <si>
    <t>Bingelicious</t>
  </si>
  <si>
    <t>PROSES AUDIT 20/10/2020</t>
  </si>
  <si>
    <t>86</t>
  </si>
  <si>
    <t>Bintang Collection</t>
  </si>
  <si>
    <t>Naning</t>
  </si>
  <si>
    <t>3578184510610002</t>
  </si>
  <si>
    <t>3578180101084405</t>
  </si>
  <si>
    <t>Tidak Punya NPWP</t>
  </si>
  <si>
    <t>Jl. Sumurwelut RT 03 RW 01 No.45, Surabaya</t>
  </si>
  <si>
    <t>Sumur Welut</t>
  </si>
  <si>
    <t>085101861345</t>
  </si>
  <si>
    <t>SMK</t>
  </si>
  <si>
    <t>Dompet, Tas Kanvas Kombinasi, dll.</t>
  </si>
  <si>
    <t>503/1542.A/437.7.17/2017</t>
  </si>
  <si>
    <t>KBS, Purabaya, Tunjungan, PNR, Joyoboyo</t>
  </si>
  <si>
    <t>87</t>
  </si>
  <si>
    <t>Bintang Laut</t>
  </si>
  <si>
    <t>M.Arif Fathoni</t>
  </si>
  <si>
    <t>3578290504710001</t>
  </si>
  <si>
    <t>3578290101088541</t>
  </si>
  <si>
    <t>90.358.256.7-619.000</t>
  </si>
  <si>
    <t>Jl. Sukolilo Lor No. 23 B, Surabaya</t>
  </si>
  <si>
    <t>0313899580, 081331747117</t>
  </si>
  <si>
    <t>Gantungan kunci kerang, jam dinding kerang, tempelan magnet kerang</t>
  </si>
  <si>
    <t>503/8649.A/436.6.11/2011</t>
  </si>
  <si>
    <t>13.01.5.52.49156</t>
  </si>
  <si>
    <t>Non Mamin</t>
  </si>
  <si>
    <t>Joyoboyo, SIB, Ampel, MERR, KBS, Tunjungan, PNR</t>
  </si>
  <si>
    <t>88</t>
  </si>
  <si>
    <t>Blessing Handycraft</t>
  </si>
  <si>
    <t>Lina Linawati</t>
  </si>
  <si>
    <t>Mojokerto</t>
  </si>
  <si>
    <t>3578114208710001</t>
  </si>
  <si>
    <t>Jl. Granting Selatan 5/ 1</t>
  </si>
  <si>
    <t>082244951414</t>
  </si>
  <si>
    <t>SLTA /SEDERAJAT</t>
  </si>
  <si>
    <t>Dompet dan tas rajut</t>
  </si>
  <si>
    <t>503/10139.A/436.7.17/2017</t>
  </si>
  <si>
    <t>89</t>
  </si>
  <si>
    <t>Blo DW</t>
  </si>
  <si>
    <t>Pintono</t>
  </si>
  <si>
    <t>28/07/1984</t>
  </si>
  <si>
    <t>3578152807840001</t>
  </si>
  <si>
    <t>125625/96/01492</t>
  </si>
  <si>
    <t>Jl. Ikan Gurami 5/20 Rt.012/006</t>
  </si>
  <si>
    <t xml:space="preserve">Krembangan </t>
  </si>
  <si>
    <t>Perak Barat</t>
  </si>
  <si>
    <t>08175108416</t>
  </si>
  <si>
    <t>Nasi ayam crispy</t>
  </si>
  <si>
    <t>503/10011.A/436.7.17/2017</t>
  </si>
  <si>
    <t>90</t>
  </si>
  <si>
    <t>Bmealbox</t>
  </si>
  <si>
    <t>Istianah, SE</t>
  </si>
  <si>
    <t>357817420882003</t>
  </si>
  <si>
    <t>3578172907090009</t>
  </si>
  <si>
    <t>263438947619001</t>
  </si>
  <si>
    <t>Jl. Kedinding Lor GG. Delima No.24A RT.007/001</t>
  </si>
  <si>
    <t>0817555755</t>
  </si>
  <si>
    <t>Tape ketan hijau dan hitam</t>
  </si>
  <si>
    <t>503/8567.A/436.7.17/2019</t>
  </si>
  <si>
    <t>91</t>
  </si>
  <si>
    <t>Bronco Bakery</t>
  </si>
  <si>
    <t>Eliawati</t>
  </si>
  <si>
    <t>16/2/1971</t>
  </si>
  <si>
    <t>3578105602710003</t>
  </si>
  <si>
    <t>3578101702160001</t>
  </si>
  <si>
    <t>Jl. Lebo Agung 2 No.56</t>
  </si>
  <si>
    <t>Gading</t>
  </si>
  <si>
    <t>082233156305</t>
  </si>
  <si>
    <t>Pastel</t>
  </si>
  <si>
    <t>503/2817.A/436.7.17/2017</t>
  </si>
  <si>
    <t>2063578015152-23</t>
  </si>
  <si>
    <t>92</t>
  </si>
  <si>
    <t>Bu Arifin / Aqisa</t>
  </si>
  <si>
    <t>Hadisatul Ahadiah</t>
  </si>
  <si>
    <t>Gelumbang</t>
  </si>
  <si>
    <t>3578105010820016</t>
  </si>
  <si>
    <t>3578101901110025</t>
  </si>
  <si>
    <t>36.885.282.8.619.000</t>
  </si>
  <si>
    <t>Kalikepiting 11-A, Surabaya</t>
  </si>
  <si>
    <t>081615058918</t>
  </si>
  <si>
    <t>Makanan &amp; Minuman</t>
  </si>
  <si>
    <t>Minuman Herbal,Rosela Kering,dan Macdum</t>
  </si>
  <si>
    <t>503/7380.A/436.6.11/2014</t>
  </si>
  <si>
    <t>13.01.5.47.55079</t>
  </si>
  <si>
    <t>No halal MACDUM:07100066101119 NO Halal  Minuman Aqisa: 07120063590919</t>
  </si>
  <si>
    <t>5063578024306-24</t>
  </si>
  <si>
    <t>Email.aqisarosella@gmail.com</t>
  </si>
  <si>
    <t>MERR, ARH, PNR, KBS, Joyoboyo, Tunjungan</t>
  </si>
  <si>
    <t>93</t>
  </si>
  <si>
    <t>Bunaim Jaya Abadi</t>
  </si>
  <si>
    <t>Mohammad Habibullah</t>
  </si>
  <si>
    <t>11/12/1992</t>
  </si>
  <si>
    <t>3578231112920002</t>
  </si>
  <si>
    <t>3578231105180007</t>
  </si>
  <si>
    <t>36.615.367.4-609.000</t>
  </si>
  <si>
    <t>Jl. Jambangan Raya No. 32 Rt.003/005</t>
  </si>
  <si>
    <t>Jambangan</t>
  </si>
  <si>
    <t>081334111031</t>
  </si>
  <si>
    <t>Bandeng otak-otak dan bandeng asap</t>
  </si>
  <si>
    <t>503/49.A/436.7.17/2021</t>
  </si>
  <si>
    <t>BU NA'IM /IDM000617019</t>
  </si>
  <si>
    <t>PROSES PERMOHONAN HALAL TGL 7/01/2021</t>
  </si>
  <si>
    <t>94</t>
  </si>
  <si>
    <t>Bunda</t>
  </si>
  <si>
    <t>Mega Fadhilah</t>
  </si>
  <si>
    <t>Bangkalan</t>
  </si>
  <si>
    <t>31/08/1992</t>
  </si>
  <si>
    <t>3526017108920006</t>
  </si>
  <si>
    <t>45.391.230.5-644.000</t>
  </si>
  <si>
    <t>Jl. Tembok Dukuh Butulan 14 Surabaya</t>
  </si>
  <si>
    <t>081939303200</t>
  </si>
  <si>
    <t>Dadar gulung fla dan dadar gulung pisang</t>
  </si>
  <si>
    <t>503/10702.A/436.7.17/2018</t>
  </si>
  <si>
    <t>SIB</t>
  </si>
  <si>
    <t>95</t>
  </si>
  <si>
    <t>Bunda Nonik</t>
  </si>
  <si>
    <t>Endang Budisetyawati</t>
  </si>
  <si>
    <t>3578144808720002</t>
  </si>
  <si>
    <t>3578140101082434</t>
  </si>
  <si>
    <t>82.833.011.8.604.000</t>
  </si>
  <si>
    <t>Manukan Kribo Ix Blk 5-I/17</t>
  </si>
  <si>
    <t>Manukan Kulon</t>
  </si>
  <si>
    <t>081252642533</t>
  </si>
  <si>
    <t>nasi kotak</t>
  </si>
  <si>
    <t>503/4938A/436.7.17/2020</t>
  </si>
  <si>
    <t>Bdh</t>
  </si>
  <si>
    <t>96</t>
  </si>
  <si>
    <t>Bunda Reza</t>
  </si>
  <si>
    <t>Siti Norcholifah</t>
  </si>
  <si>
    <t xml:space="preserve">Surabaya </t>
  </si>
  <si>
    <t>14/5/1972</t>
  </si>
  <si>
    <t>3578105405720005</t>
  </si>
  <si>
    <t>3578100701081205</t>
  </si>
  <si>
    <t>92.746.545.0-619.000</t>
  </si>
  <si>
    <t>Jl. Karang Empat Gg 12 No 60</t>
  </si>
  <si>
    <t>081235414392</t>
  </si>
  <si>
    <t>Makanan &amp; Fashion</t>
  </si>
  <si>
    <t>503/1652.A/436.7.17/2018</t>
  </si>
  <si>
    <t>97</t>
  </si>
  <si>
    <t>Caesar, PO / Caesar</t>
  </si>
  <si>
    <t>Hartini</t>
  </si>
  <si>
    <t>14/4/1936</t>
  </si>
  <si>
    <t>3578095407360001</t>
  </si>
  <si>
    <t>3578090201083772</t>
  </si>
  <si>
    <t>Jl. Klampis Indah 3/48, Surabaya</t>
  </si>
  <si>
    <t>0315946388, 081332804048</t>
  </si>
  <si>
    <t>Tas dan Aneka Kerajinan dari Biji-Bijian</t>
  </si>
  <si>
    <t>503/2085.A/436.7.17/2016</t>
  </si>
  <si>
    <t>13.01.5.47.63121</t>
  </si>
  <si>
    <t>98</t>
  </si>
  <si>
    <t>Camry Elang Samudra, CV</t>
  </si>
  <si>
    <t>Firman Hari Susanto</t>
  </si>
  <si>
    <t>3578161709740002</t>
  </si>
  <si>
    <t>3578160401084991</t>
  </si>
  <si>
    <t>Jl. Rawa Baru I No. 15, Surabaya</t>
  </si>
  <si>
    <t>Ujung</t>
  </si>
  <si>
    <t>081357438989</t>
  </si>
  <si>
    <t>Sepatu Kulit</t>
  </si>
  <si>
    <t>510/631-1238/404.6.2/2012</t>
  </si>
  <si>
    <t>99</t>
  </si>
  <si>
    <t>Candirejo, UD / Kendi 42</t>
  </si>
  <si>
    <t>Wiwik Sri Hayati</t>
  </si>
  <si>
    <t>05/07/1964</t>
  </si>
  <si>
    <t>3578074507640001</t>
  </si>
  <si>
    <t>3578072911130002</t>
  </si>
  <si>
    <t>05.949.544.0-611.000</t>
  </si>
  <si>
    <t>Jl. Genteng Candirejo No. 42</t>
  </si>
  <si>
    <t>085732142639</t>
  </si>
  <si>
    <t>Kopi lanang, moka susu</t>
  </si>
  <si>
    <t>503/1632.A/436.6.11/2012</t>
  </si>
  <si>
    <t>13.01.5.47.53722</t>
  </si>
  <si>
    <t>07060049180818</t>
  </si>
  <si>
    <t>4181/3578/14</t>
  </si>
  <si>
    <t>UPTSA, PNR, Tunjungan</t>
  </si>
  <si>
    <t>100</t>
  </si>
  <si>
    <t>Cantik Manis Cake</t>
  </si>
  <si>
    <t>Aisyah Nurhayati</t>
  </si>
  <si>
    <t>24/09/1977</t>
  </si>
  <si>
    <t>3578026409770005</t>
  </si>
  <si>
    <t>35780201086540</t>
  </si>
  <si>
    <t>Bendul Merisi Permai Blok F/16 Rt.003/009</t>
  </si>
  <si>
    <t>Wonocolo</t>
  </si>
  <si>
    <t>Bendul Merisi</t>
  </si>
  <si>
    <t>081336323325</t>
  </si>
  <si>
    <t>503/9302.A/436.7.17/2019</t>
  </si>
  <si>
    <t>101</t>
  </si>
  <si>
    <t>Capella</t>
  </si>
  <si>
    <t>Nur Aini Zulastri</t>
  </si>
  <si>
    <t>3578144706822009</t>
  </si>
  <si>
    <t>3578140101086427</t>
  </si>
  <si>
    <t>08.567.753.2-604.000</t>
  </si>
  <si>
    <t>Jl. Balong Sari Tama Barat Gg 1 Blok 5D/19</t>
  </si>
  <si>
    <t>Balongsari</t>
  </si>
  <si>
    <t>089661021769</t>
  </si>
  <si>
    <t>salad dan puding</t>
  </si>
  <si>
    <t>503/13405.A/436.7.17/2017</t>
  </si>
  <si>
    <t>102</t>
  </si>
  <si>
    <t>Catur Store</t>
  </si>
  <si>
    <t>Siti Aminah</t>
  </si>
  <si>
    <t>09/12/1980</t>
  </si>
  <si>
    <t>3578224912800001</t>
  </si>
  <si>
    <t>3578220101083069</t>
  </si>
  <si>
    <t>70.385.461.2-609.000</t>
  </si>
  <si>
    <t>Jl. Ketintang Baru 6/II-B</t>
  </si>
  <si>
    <t>Gayungan</t>
  </si>
  <si>
    <t>Ketintang</t>
  </si>
  <si>
    <t>081394481813</t>
  </si>
  <si>
    <t>Makanan/Sambal Pecel</t>
  </si>
  <si>
    <t>Sambal pecel</t>
  </si>
  <si>
    <t>503/5264.A/436.7.17/2019</t>
  </si>
  <si>
    <t>103</t>
  </si>
  <si>
    <t>Cemilan Qu</t>
  </si>
  <si>
    <t>Ani Susilowati</t>
  </si>
  <si>
    <t>17/8/1971</t>
  </si>
  <si>
    <t>3578065708710003</t>
  </si>
  <si>
    <t>3578061407160002</t>
  </si>
  <si>
    <t>Petemon 3/26</t>
  </si>
  <si>
    <t>085100494328/ 087851018452</t>
  </si>
  <si>
    <t>Kacang Telur</t>
  </si>
  <si>
    <t>Aneka Kacang</t>
  </si>
  <si>
    <t>503/5768.A/436.6.11/2015</t>
  </si>
  <si>
    <t>07100036951116</t>
  </si>
  <si>
    <t>2153578014374-20</t>
  </si>
  <si>
    <t>cemilanqusby@gmail.com</t>
  </si>
  <si>
    <t>104</t>
  </si>
  <si>
    <t>Cenda, UD</t>
  </si>
  <si>
    <t>B.Y Okvlielyne W.S Douren Dambojo</t>
  </si>
  <si>
    <t>Serang</t>
  </si>
  <si>
    <t>17/10/1987</t>
  </si>
  <si>
    <t>3604045710870031</t>
  </si>
  <si>
    <t>3578302302160004</t>
  </si>
  <si>
    <t>36.257.275.2-401.000</t>
  </si>
  <si>
    <t>Citraland Bukit Palma Blok Aa 3/15</t>
  </si>
  <si>
    <t>082245041778</t>
  </si>
  <si>
    <t>Olahan Minuman The</t>
  </si>
  <si>
    <t>7120046220118</t>
  </si>
  <si>
    <t>Purabaya, ARH, BDH, Joyoboyo, Tunjungan</t>
  </si>
  <si>
    <t>105</t>
  </si>
  <si>
    <t>Ceria Craft</t>
  </si>
  <si>
    <t>Utjik Suchristin</t>
  </si>
  <si>
    <t>02/02/1962</t>
  </si>
  <si>
    <t>3578054202620009</t>
  </si>
  <si>
    <t>77.134.967.7</t>
  </si>
  <si>
    <t>Jl. Plemahan 8/40 Kedungdoro</t>
  </si>
  <si>
    <t>Kedungdoro</t>
  </si>
  <si>
    <t>'08123272477</t>
  </si>
  <si>
    <t>Tas tenteng anyaman plastik</t>
  </si>
  <si>
    <t>503/4871.A/436.7.17/2019</t>
  </si>
  <si>
    <t>106</t>
  </si>
  <si>
    <t>Chahna</t>
  </si>
  <si>
    <t>Wiant Dalilla Azka Putri</t>
  </si>
  <si>
    <t>Tegal</t>
  </si>
  <si>
    <t>14/2/1993</t>
  </si>
  <si>
    <t>3578205402930001</t>
  </si>
  <si>
    <t>84.493.446.3-618.000</t>
  </si>
  <si>
    <t>Kr. Klumprik Barat 18/8</t>
  </si>
  <si>
    <t>Klumprik Barat</t>
  </si>
  <si>
    <t>082230006865</t>
  </si>
  <si>
    <t xml:space="preserve">Baju batik dewasa </t>
  </si>
  <si>
    <t>503/5551.A/436.7.17/2018</t>
  </si>
  <si>
    <t>107</t>
  </si>
  <si>
    <t>Chawaty Collection</t>
  </si>
  <si>
    <t>Wulan Sektyasih</t>
  </si>
  <si>
    <t>3578236509750004</t>
  </si>
  <si>
    <t>3578231904110002</t>
  </si>
  <si>
    <t>Jl. Jambangan I/3-A, Surabaya</t>
  </si>
  <si>
    <t>082230601214</t>
  </si>
  <si>
    <t>Fashion &amp; Handycraft</t>
  </si>
  <si>
    <t>Gantungan Kunci,Konektor,masker (Karakter,Blangkon)</t>
  </si>
  <si>
    <t>503/6184.A/436.7.5/2016</t>
  </si>
  <si>
    <t>IDM000523422</t>
  </si>
  <si>
    <t>SIB, MIC, Purabaya, MERR, PNR, KBS, Joyoboyo, Tunjungan, Ampel</t>
  </si>
  <si>
    <t>108</t>
  </si>
  <si>
    <t>Cika Handycraft</t>
  </si>
  <si>
    <t>Ernawati</t>
  </si>
  <si>
    <t>3578144901730002</t>
  </si>
  <si>
    <t>3578140201083677</t>
  </si>
  <si>
    <t>Jl. Manukan Kerto 1/12, Surabaya</t>
  </si>
  <si>
    <t>08123030645 /  082233077373</t>
  </si>
  <si>
    <t>Boneka Daerah</t>
  </si>
  <si>
    <t>Boneka Adat</t>
  </si>
  <si>
    <t>503/2583.A/436.7.17/2019</t>
  </si>
  <si>
    <t>Pnr</t>
  </si>
  <si>
    <t>109</t>
  </si>
  <si>
    <t>Cipta Amanah Busana, CV</t>
  </si>
  <si>
    <t>Prita Eksimaningrum</t>
  </si>
  <si>
    <t>18/1/1972</t>
  </si>
  <si>
    <t>357803580172001</t>
  </si>
  <si>
    <t>3578030201080674</t>
  </si>
  <si>
    <t>71.911.132.0-615.000</t>
  </si>
  <si>
    <t>Medokan Asri Tengah (MAII) Blok N, No. 25, Surabaya</t>
  </si>
  <si>
    <t xml:space="preserve">03133079079, 0318790079, </t>
  </si>
  <si>
    <t>Baju Muslim Anak</t>
  </si>
  <si>
    <t>503/12576.A/436.6.11/2014</t>
  </si>
  <si>
    <t>13.01.3.46.38233</t>
  </si>
  <si>
    <t>110</t>
  </si>
  <si>
    <t>Ciska Collection, PO</t>
  </si>
  <si>
    <t>Fransisca Anggraini Haryono</t>
  </si>
  <si>
    <t>3578114210830002</t>
  </si>
  <si>
    <t>3578110201081013</t>
  </si>
  <si>
    <t>64.315.904.9-616.000</t>
  </si>
  <si>
    <t>Jl. Tambak Arum 2 No. 20 Surabaya</t>
  </si>
  <si>
    <t>Kel. Tambak Rejo</t>
  </si>
  <si>
    <t>08815055495</t>
  </si>
  <si>
    <t>Gelang,Konektor Masker,Masker,Gantungan Kunci,Necklace Sanitizer</t>
  </si>
  <si>
    <t>503/5104.A/436.7.17/2018</t>
  </si>
  <si>
    <t>13.01.5.47.52977</t>
  </si>
  <si>
    <t>livelysisca@gmail.com</t>
  </si>
  <si>
    <t>MERR, Ampel, Tunjungan, PNR</t>
  </si>
  <si>
    <t>111</t>
  </si>
  <si>
    <t>Cita Rasa Alami</t>
  </si>
  <si>
    <t>Sudarwi Yuliningsih</t>
  </si>
  <si>
    <t>22/4/1979</t>
  </si>
  <si>
    <t>3578186204790001</t>
  </si>
  <si>
    <t>3578180101080885</t>
  </si>
  <si>
    <t>79.526.073.6-604.000</t>
  </si>
  <si>
    <t>Jeruk Gg Buntu Rt 04 Rw 02</t>
  </si>
  <si>
    <t>Jeruk</t>
  </si>
  <si>
    <t>087888000801 /  082140935897</t>
  </si>
  <si>
    <t>Egg Roll,Brownies Kering,Kacang Sengon</t>
  </si>
  <si>
    <t>503/6439.A/436.7.17.2020</t>
  </si>
  <si>
    <t>072000352909-15</t>
  </si>
  <si>
    <t>2063578025120-22</t>
  </si>
  <si>
    <t>112</t>
  </si>
  <si>
    <t>Citho Merch</t>
  </si>
  <si>
    <t>Aries Yusuf Efendi</t>
  </si>
  <si>
    <t>21/5/1986</t>
  </si>
  <si>
    <t>3578172105860003</t>
  </si>
  <si>
    <t>79.489.751.2-619.000</t>
  </si>
  <si>
    <t>Kalilom Lor Gg Kelinci No. 5</t>
  </si>
  <si>
    <t>082245777755</t>
  </si>
  <si>
    <t>Kaos Tema Surabaya</t>
  </si>
  <si>
    <t>503/10029.A/436.7.17/2019</t>
  </si>
  <si>
    <t>113</t>
  </si>
  <si>
    <t>Cizkrezz</t>
  </si>
  <si>
    <t>Aries Kurniawati</t>
  </si>
  <si>
    <t>3578065704800003</t>
  </si>
  <si>
    <t>3578060201084309</t>
  </si>
  <si>
    <t>Jl. Griya Benowo Indah 2/19</t>
  </si>
  <si>
    <t>082245980123</t>
  </si>
  <si>
    <t>martabak,sate dan kencur</t>
  </si>
  <si>
    <t>503/10199.A/436.7.17/2017</t>
  </si>
  <si>
    <t>114</t>
  </si>
  <si>
    <t xml:space="preserve">Clarin </t>
  </si>
  <si>
    <t>Dra. Ananta Chandra</t>
  </si>
  <si>
    <t>3578224109710003</t>
  </si>
  <si>
    <t>3578220101083344</t>
  </si>
  <si>
    <t>82.011.517.8-609.000</t>
  </si>
  <si>
    <t xml:space="preserve">JL. Ketintang No. 198 Kel. Ketintang </t>
  </si>
  <si>
    <t>'082245191060</t>
  </si>
  <si>
    <t>Kerudung lukis</t>
  </si>
  <si>
    <t>503/8200.A/436.7.17/2019</t>
  </si>
  <si>
    <t>115</t>
  </si>
  <si>
    <t>Coco Frizzz</t>
  </si>
  <si>
    <t>Alex Sutanto</t>
  </si>
  <si>
    <t>3578031104880002</t>
  </si>
  <si>
    <t>3578030201087996</t>
  </si>
  <si>
    <t>72.935.899.4-615.000</t>
  </si>
  <si>
    <t>Jl. Rungkut Mejoyo Selatan Gg 3/17</t>
  </si>
  <si>
    <t>Kali Rungkut</t>
  </si>
  <si>
    <t>087888000801</t>
  </si>
  <si>
    <t>kelapa muda</t>
  </si>
  <si>
    <t>503/825.A/436.7.17/2020</t>
  </si>
  <si>
    <t>0220000300323 (NIB)</t>
  </si>
  <si>
    <t>IDM000636781</t>
  </si>
  <si>
    <t>181/SPKP/MUI-JATIM/VIII/2020</t>
  </si>
  <si>
    <t>MD 269037003125</t>
  </si>
  <si>
    <t>116</t>
  </si>
  <si>
    <t>Company</t>
  </si>
  <si>
    <t>Fariz Kevin Harlens</t>
  </si>
  <si>
    <t>29/05/1997</t>
  </si>
  <si>
    <t>3578102905970001</t>
  </si>
  <si>
    <t>3578100701080598</t>
  </si>
  <si>
    <t>Jl. Karang Asem 9/9 Rt.004/008</t>
  </si>
  <si>
    <t>082189300093</t>
  </si>
  <si>
    <t xml:space="preserve">Keripik kentang cheese, low calory, BBQ, Roasted corn </t>
  </si>
  <si>
    <t>503/11472.A/436.7.17/2020</t>
  </si>
  <si>
    <t>117</t>
  </si>
  <si>
    <t>Concordia</t>
  </si>
  <si>
    <t xml:space="preserve">Elisabeth </t>
  </si>
  <si>
    <t>27/7/1976</t>
  </si>
  <si>
    <t>3518136707760004</t>
  </si>
  <si>
    <t>3578102609140003</t>
  </si>
  <si>
    <t>Jl. Setro Baru Utara 2 No. 26</t>
  </si>
  <si>
    <t>Dukuh Setro</t>
  </si>
  <si>
    <t>085732561195  /   082140438896</t>
  </si>
  <si>
    <t>Handmade Eceng Gondok : Tas , Dompet, Tempat Tisu.</t>
  </si>
  <si>
    <t>Tas dan Aneka Kerajinan dari Pandan</t>
  </si>
  <si>
    <t>503/874.A/436.7.17/2017</t>
  </si>
  <si>
    <t>elisabethpurwanti29@gmail.com</t>
  </si>
  <si>
    <t>118</t>
  </si>
  <si>
    <t>Cute</t>
  </si>
  <si>
    <t>Sri Handayani</t>
  </si>
  <si>
    <t>3578285505830002</t>
  </si>
  <si>
    <t>3578280101085274</t>
  </si>
  <si>
    <t>Jl. Asem Mulya No. 23, Surabaya</t>
  </si>
  <si>
    <t>081230249331</t>
  </si>
  <si>
    <t>S1</t>
  </si>
  <si>
    <t>Gantungan Kunci, Bando Rajut</t>
  </si>
  <si>
    <t>503/2732.A/436.7.17/2017</t>
  </si>
  <si>
    <t>KBS</t>
  </si>
  <si>
    <t>119</t>
  </si>
  <si>
    <t>D' Rick, UD</t>
  </si>
  <si>
    <t>Deliana Safitrie</t>
  </si>
  <si>
    <t>Medan</t>
  </si>
  <si>
    <t>22/9/1977</t>
  </si>
  <si>
    <t>3578226209770001</t>
  </si>
  <si>
    <t>08.630.174.4-609.000</t>
  </si>
  <si>
    <t>Jl. Taman Menanggal Indah No. 14</t>
  </si>
  <si>
    <t>Dukuh Menanggal</t>
  </si>
  <si>
    <t>0818593146</t>
  </si>
  <si>
    <t>Kopi rempah bubuk  dan the rempah</t>
  </si>
  <si>
    <t>503/1043.A/436.7.17/2019</t>
  </si>
  <si>
    <t>Arh</t>
  </si>
  <si>
    <t>120</t>
  </si>
  <si>
    <t>D'Latri</t>
  </si>
  <si>
    <t>Sulistyowati</t>
  </si>
  <si>
    <t>3578315604640002</t>
  </si>
  <si>
    <t>3578182706120022</t>
  </si>
  <si>
    <t xml:space="preserve">Sambiarum Blok 53 B/10 RT 006 RW 005 </t>
  </si>
  <si>
    <t>081252612790, 081230192153</t>
  </si>
  <si>
    <t>Mamin</t>
  </si>
  <si>
    <t>Olahan Keripik Usus</t>
  </si>
  <si>
    <t>503/8780,A/436.7.17/2019</t>
  </si>
  <si>
    <t>5252/3578/18</t>
  </si>
  <si>
    <t>TUNJUNGAN CITY, PURABAYA</t>
  </si>
  <si>
    <t>121</t>
  </si>
  <si>
    <t>D'Warunk</t>
  </si>
  <si>
    <t>Tri Bambang Karsono N.</t>
  </si>
  <si>
    <t>24/4/1986</t>
  </si>
  <si>
    <t>'3578082404860001</t>
  </si>
  <si>
    <t>3578083010170009</t>
  </si>
  <si>
    <t>91.216.679.0-606.000</t>
  </si>
  <si>
    <t xml:space="preserve">Jl. Gubeng Airlangga 5/4 Airlangga </t>
  </si>
  <si>
    <t>Airlangga</t>
  </si>
  <si>
    <t>08563025893</t>
  </si>
  <si>
    <t>Siomay sayur</t>
  </si>
  <si>
    <t>503/6390.A/436.7.17/2019</t>
  </si>
  <si>
    <t>TUNJUNGAN CITY, UPTSA</t>
  </si>
  <si>
    <t>122</t>
  </si>
  <si>
    <t>Daffa Prima Craft, UD</t>
  </si>
  <si>
    <t>Hayna Honoury</t>
  </si>
  <si>
    <t>15/05/1979</t>
  </si>
  <si>
    <t>3503115505790005</t>
  </si>
  <si>
    <t>3578082812120009</t>
  </si>
  <si>
    <t>79.518.542.0-629.000</t>
  </si>
  <si>
    <t>Jl. Gubeng Kertajaya 1C/2</t>
  </si>
  <si>
    <t>081235406969</t>
  </si>
  <si>
    <t>Miniatur Kaca dan Dompet Tikar</t>
  </si>
  <si>
    <t>503/3318.A/436.7.17/2018</t>
  </si>
  <si>
    <t>h4yhonoury@gmail.com</t>
  </si>
  <si>
    <t>123</t>
  </si>
  <si>
    <t>Dapoer 10 Kanza, UD</t>
  </si>
  <si>
    <t>Maulinda Nur Nafiah</t>
  </si>
  <si>
    <t>29/8/1993</t>
  </si>
  <si>
    <t>3516136908930003</t>
  </si>
  <si>
    <t>3578042202180024</t>
  </si>
  <si>
    <t>80.826.766.0-609.000</t>
  </si>
  <si>
    <t>Jl. Ngagelrejo Utara VIII No. 2A</t>
  </si>
  <si>
    <t>08563200011</t>
  </si>
  <si>
    <t>Tahu bakso</t>
  </si>
  <si>
    <t>503/3700.A/436.7.17/2020</t>
  </si>
  <si>
    <t>124</t>
  </si>
  <si>
    <t>Dapoer Debby</t>
  </si>
  <si>
    <t xml:space="preserve">Debby Ratnasari </t>
  </si>
  <si>
    <t>22/12/1989</t>
  </si>
  <si>
    <t>3578066212890001</t>
  </si>
  <si>
    <t>3578060501083403</t>
  </si>
  <si>
    <t>54.699.316.3.614.000</t>
  </si>
  <si>
    <t>Jl. Banyu Urip Kidul X No. 32</t>
  </si>
  <si>
    <t>081336631253</t>
  </si>
  <si>
    <t>Lapis kukus pelangi</t>
  </si>
  <si>
    <t>503/8155.A/436.7.17/2019</t>
  </si>
  <si>
    <t>125</t>
  </si>
  <si>
    <t>Dapoer Esandhika</t>
  </si>
  <si>
    <t>Eko Sri Handayani</t>
  </si>
  <si>
    <t>3578156804810002</t>
  </si>
  <si>
    <t>71.150.522.2-605.000</t>
  </si>
  <si>
    <t xml:space="preserve">Dk. Jelidro Rt. 8 Rw 1 </t>
  </si>
  <si>
    <t>085732260382</t>
  </si>
  <si>
    <t>kebab</t>
  </si>
  <si>
    <t>503/5727.A/436.7.17/2019</t>
  </si>
  <si>
    <t>0273010150148 (NIB)</t>
  </si>
  <si>
    <t>126</t>
  </si>
  <si>
    <t>Dapoer Kitta</t>
  </si>
  <si>
    <t>Lukita Susanti</t>
  </si>
  <si>
    <t>28/03/1975</t>
  </si>
  <si>
    <t>3578116803750001</t>
  </si>
  <si>
    <t>3578110101085422</t>
  </si>
  <si>
    <t>Jl. Simokerto 2/65 Rt.001/004</t>
  </si>
  <si>
    <t>082337004866</t>
  </si>
  <si>
    <t>503/9086.A/436.7.17/2019</t>
  </si>
  <si>
    <t>127</t>
  </si>
  <si>
    <t>Dapoer Riska</t>
  </si>
  <si>
    <t>Riska Dewi Febriyana</t>
  </si>
  <si>
    <t>3578175902020001</t>
  </si>
  <si>
    <t>3578170301085144</t>
  </si>
  <si>
    <t>Jl. Sidmulyo 3-C/16</t>
  </si>
  <si>
    <t>Sidotopo wetan</t>
  </si>
  <si>
    <t>085957013478</t>
  </si>
  <si>
    <t>Roti keju dan roti sosis</t>
  </si>
  <si>
    <t>503/11871.A/436.7.17/2020</t>
  </si>
  <si>
    <t>128</t>
  </si>
  <si>
    <t>Dapur Alifa</t>
  </si>
  <si>
    <t>Dita Norawati </t>
  </si>
  <si>
    <t>05/11/1964</t>
  </si>
  <si>
    <t>1371044511640003</t>
  </si>
  <si>
    <t>3578050911150008</t>
  </si>
  <si>
    <t>71.257.340.1-216.000</t>
  </si>
  <si>
    <t>Jl. Kedondong Kidul Ii/18A</t>
  </si>
  <si>
    <t>085278381393</t>
  </si>
  <si>
    <t>Stick Bawang</t>
  </si>
  <si>
    <t>Stik bawang dan stik keju</t>
  </si>
  <si>
    <t>503/10571.A/436.7.5/2016</t>
  </si>
  <si>
    <t>129</t>
  </si>
  <si>
    <t>Dapur Bundo / Frozen Bundo</t>
  </si>
  <si>
    <t>Upik Marlina, Dra, Ec.</t>
  </si>
  <si>
    <t>3578094505700001</t>
  </si>
  <si>
    <t>3578081606150006</t>
  </si>
  <si>
    <t>44.857.264.4-606.000</t>
  </si>
  <si>
    <t>Pucang Jajar 57</t>
  </si>
  <si>
    <t>Kertajaya</t>
  </si>
  <si>
    <t>081332911141</t>
  </si>
  <si>
    <t>Timun Serut,Sari Telang,Salad Buah,Lang-Lang</t>
  </si>
  <si>
    <t>503/6928.A/436.7.17/2019</t>
  </si>
  <si>
    <t>07120070531219</t>
  </si>
  <si>
    <t>upmar7003@gmail.com</t>
  </si>
  <si>
    <t xml:space="preserve">MERR, Tunjungan </t>
  </si>
  <si>
    <t>130</t>
  </si>
  <si>
    <t>Dapur Diana</t>
  </si>
  <si>
    <t>Debby Miradiana</t>
  </si>
  <si>
    <t>3578085202820000</t>
  </si>
  <si>
    <t>3578081103150000</t>
  </si>
  <si>
    <t>69.351.996.9-606.000</t>
  </si>
  <si>
    <t>Jl. Gubeng Kertajaya 8B Timur/21-A, Surabaya</t>
  </si>
  <si>
    <t>082233377322</t>
  </si>
  <si>
    <t xml:space="preserve">Ojito,Kacang Bawang,Tebus </t>
  </si>
  <si>
    <t>503/10573.A/436.7.5/2016</t>
  </si>
  <si>
    <t>13.01.5.46.63548</t>
  </si>
  <si>
    <t>07120055071218</t>
  </si>
  <si>
    <t>2143578015356-23</t>
  </si>
  <si>
    <t>131</t>
  </si>
  <si>
    <t>Dapur Emak</t>
  </si>
  <si>
    <t>Alya Putri Az-Zahra</t>
  </si>
  <si>
    <t>Bekasi</t>
  </si>
  <si>
    <t>Jl Perum Graha Kencana Blok H-32 Kel. Asemrowo Kec. Asemrowo Surabaya</t>
  </si>
  <si>
    <t>088803883021</t>
  </si>
  <si>
    <t>Sarjana</t>
  </si>
  <si>
    <t>Makanan Basah (Nasi, Donat)</t>
  </si>
  <si>
    <t>503/429.A/436.7.17/2020</t>
  </si>
  <si>
    <t>132</t>
  </si>
  <si>
    <t>Dapur Fahmi</t>
  </si>
  <si>
    <t>Fitria Rohmana</t>
  </si>
  <si>
    <t>25/5/1989</t>
  </si>
  <si>
    <t>3578314205890003</t>
  </si>
  <si>
    <t>Jl. Lempung Perdana III/08</t>
  </si>
  <si>
    <t>Lontar</t>
  </si>
  <si>
    <t>0895335844405</t>
  </si>
  <si>
    <t>133</t>
  </si>
  <si>
    <t>Dapur Gibry / Billioner</t>
  </si>
  <si>
    <t>Febryana Sumarsela</t>
  </si>
  <si>
    <t>3578035102850001</t>
  </si>
  <si>
    <t>3578032502130005</t>
  </si>
  <si>
    <t>Rungkut Asri Timur 14, Surabaya</t>
  </si>
  <si>
    <t>085733137397</t>
  </si>
  <si>
    <t>Diploma I/II</t>
  </si>
  <si>
    <t>Kacang hijau goreng</t>
  </si>
  <si>
    <t>Aneka Kacang Hijau dan opak pedas/manis</t>
  </si>
  <si>
    <t>503/12228.A/436.7.17/2017</t>
  </si>
  <si>
    <t>134</t>
  </si>
  <si>
    <t xml:space="preserve">Dapur Gudeg </t>
  </si>
  <si>
    <t>Priyanta Budi Harjana</t>
  </si>
  <si>
    <t>Klaten</t>
  </si>
  <si>
    <t>3578312212660001</t>
  </si>
  <si>
    <t>Bumisari Praja Selatan I/27</t>
  </si>
  <si>
    <t>085102150500</t>
  </si>
  <si>
    <t>nasi</t>
  </si>
  <si>
    <t>503/6281.A/436.1.12/2019</t>
  </si>
  <si>
    <t>135</t>
  </si>
  <si>
    <t>Dapur Maharani, UKM</t>
  </si>
  <si>
    <t>Dra. Ec. Lies Setya Yuniawati</t>
  </si>
  <si>
    <t>3578086806670004</t>
  </si>
  <si>
    <t>3578080101084902</t>
  </si>
  <si>
    <t>Jl. Pucang Jajar No. 57, Kertajaya, Gubeng</t>
  </si>
  <si>
    <t xml:space="preserve"> Kertajaya</t>
  </si>
  <si>
    <t>letimint</t>
  </si>
  <si>
    <t>503/9541.A/436.6.11/2015</t>
  </si>
  <si>
    <t>MERR, Tunjungan, PNR, ARH, Joyoboyo</t>
  </si>
  <si>
    <t>136</t>
  </si>
  <si>
    <t>Dapur Ning Wati</t>
  </si>
  <si>
    <t>Okgi Tiara</t>
  </si>
  <si>
    <t>10/10/1993</t>
  </si>
  <si>
    <t>3578105010930004</t>
  </si>
  <si>
    <t>3578100301089022</t>
  </si>
  <si>
    <t>JL. Karang gayam I NO. 33-B Kel. Tambaksari</t>
  </si>
  <si>
    <t xml:space="preserve">Tambaksari </t>
  </si>
  <si>
    <t>'087854508080</t>
  </si>
  <si>
    <t>Kuliner</t>
  </si>
  <si>
    <t>Nasi madura</t>
  </si>
  <si>
    <t>503/906.A/436.7.17/2020</t>
  </si>
  <si>
    <t>137</t>
  </si>
  <si>
    <t>Dapur Raja</t>
  </si>
  <si>
    <t>Ratri Widorini</t>
  </si>
  <si>
    <t>08/02/1978</t>
  </si>
  <si>
    <t>3578104802780001</t>
  </si>
  <si>
    <t>3578102404140006</t>
  </si>
  <si>
    <t>81.771.723.4-619.000</t>
  </si>
  <si>
    <t>Jl. Ploso Timur 1/57 Rt.003/009</t>
  </si>
  <si>
    <t>0852311579777</t>
  </si>
  <si>
    <t>Brownis</t>
  </si>
  <si>
    <t>503/4102.A/436.7.17/2018            NIB : 0220807910041</t>
  </si>
  <si>
    <t>13.01.5.47.62788</t>
  </si>
  <si>
    <t>138</t>
  </si>
  <si>
    <t>Dapur Refi</t>
  </si>
  <si>
    <t>Suprapti</t>
  </si>
  <si>
    <t>10/09/1971</t>
  </si>
  <si>
    <t>3578045009710002</t>
  </si>
  <si>
    <t>3578040401084117</t>
  </si>
  <si>
    <t>41.279.893.66.09.000</t>
  </si>
  <si>
    <t>Jl. Wonokromo SS Baru 1/27-B Rt005/005</t>
  </si>
  <si>
    <t>087854365224</t>
  </si>
  <si>
    <t>Makanan Pudding</t>
  </si>
  <si>
    <t xml:space="preserve">Pudding brownis dan puding lapis </t>
  </si>
  <si>
    <t>139</t>
  </si>
  <si>
    <t>Dapur Rokijati</t>
  </si>
  <si>
    <t>Rokijati</t>
  </si>
  <si>
    <t>30/6/1961</t>
  </si>
  <si>
    <t>3578297006610025</t>
  </si>
  <si>
    <t>3578290101085661</t>
  </si>
  <si>
    <t>Jl. Bulak Rukem Timur 1/107 Rt.004/001 Kel. Bulak</t>
  </si>
  <si>
    <t>083831100910</t>
  </si>
  <si>
    <t xml:space="preserve">Emping Blinjo </t>
  </si>
  <si>
    <t>503/7985A/436.7.17/2019</t>
  </si>
  <si>
    <t>140</t>
  </si>
  <si>
    <t>Dapur Shaquera</t>
  </si>
  <si>
    <t>Miftahul Annafi N.</t>
  </si>
  <si>
    <t>08/07/1980</t>
  </si>
  <si>
    <t>3578144807800001</t>
  </si>
  <si>
    <t>79.523.790.8-604.000</t>
  </si>
  <si>
    <t xml:space="preserve">Jl. Manukan Lor Gg 3 No. 2 </t>
  </si>
  <si>
    <t>085732074471</t>
  </si>
  <si>
    <t>503/9908.A/436.7.17/2019</t>
  </si>
  <si>
    <t>141</t>
  </si>
  <si>
    <t>Dapur Vidi</t>
  </si>
  <si>
    <t>Luluk Listyowati</t>
  </si>
  <si>
    <t>27/4/1980</t>
  </si>
  <si>
    <t>3578156704800002</t>
  </si>
  <si>
    <t>3578150101088367</t>
  </si>
  <si>
    <t>70.223.998.9-605.000</t>
  </si>
  <si>
    <t>Jl. Genteng Dasir No.6 Surabaya</t>
  </si>
  <si>
    <t>081332879722</t>
  </si>
  <si>
    <t>503/7324.A/436.7.17/2018</t>
  </si>
  <si>
    <t>142</t>
  </si>
  <si>
    <t>Darmo Berkah</t>
  </si>
  <si>
    <t>Mega Silvia Retnaningtya</t>
  </si>
  <si>
    <t>17/03/1988</t>
  </si>
  <si>
    <t>3578225703880001</t>
  </si>
  <si>
    <t>3578220101085669</t>
  </si>
  <si>
    <t>95.138.781.0-609.000</t>
  </si>
  <si>
    <t>Jl. Aspol Ketintang Blok K/11 RT 002/007</t>
  </si>
  <si>
    <t>081330661025</t>
  </si>
  <si>
    <t>Sambal Pecel, grogokan Peyek</t>
  </si>
  <si>
    <t>MASIH PROSES</t>
  </si>
  <si>
    <t>143</t>
  </si>
  <si>
    <t>David Jaya / Aster 86</t>
  </si>
  <si>
    <t>David Tua Manurung</t>
  </si>
  <si>
    <t>Bandung</t>
  </si>
  <si>
    <t>3578011306820004</t>
  </si>
  <si>
    <t>3578012310120005</t>
  </si>
  <si>
    <t>72.799.292.7-618.000</t>
  </si>
  <si>
    <t>Jl. Mastrip Bogangin 1A/12A, Surabaya</t>
  </si>
  <si>
    <t>082234998231</t>
  </si>
  <si>
    <t>Minuman Serbuk</t>
  </si>
  <si>
    <t>Aneka Jahe Instan</t>
  </si>
  <si>
    <t>503/777.A/436.7.5/2019</t>
  </si>
  <si>
    <t>07120040010717</t>
  </si>
  <si>
    <t>2133578014840-22</t>
  </si>
  <si>
    <t>asterjm86@gmail.com</t>
  </si>
  <si>
    <t>144</t>
  </si>
  <si>
    <t>De Glace, CV</t>
  </si>
  <si>
    <t>Sri Wulandari</t>
  </si>
  <si>
    <t>23/1/1976</t>
  </si>
  <si>
    <t>3577026301760001</t>
  </si>
  <si>
    <t>3578170512120010</t>
  </si>
  <si>
    <t>31.734.460.4-619.000</t>
  </si>
  <si>
    <t xml:space="preserve">Jl. Pogot  Jaya I / 2, Surabaya                                 </t>
  </si>
  <si>
    <t>03172564089 /  082333303944</t>
  </si>
  <si>
    <t>kerajinan gelas</t>
  </si>
  <si>
    <t>503/8356.A/436.7.17/2018</t>
  </si>
  <si>
    <t>130165134861</t>
  </si>
  <si>
    <t>deglace09@gmail.com</t>
  </si>
  <si>
    <t>145</t>
  </si>
  <si>
    <t>De Nil</t>
  </si>
  <si>
    <t>Deddy kurnia sunarno</t>
  </si>
  <si>
    <t>3578071003810002</t>
  </si>
  <si>
    <t>3578070101084838</t>
  </si>
  <si>
    <t>43.373.077.8-611.000</t>
  </si>
  <si>
    <t>Jl. Ngaglik baru 3 No. 25, surabaya</t>
  </si>
  <si>
    <t>0817370022</t>
  </si>
  <si>
    <t>Kopi jelly, Coklat jelly</t>
  </si>
  <si>
    <t>13.01.5.47.60803</t>
  </si>
  <si>
    <t>Tidak ada</t>
  </si>
  <si>
    <t>07200044280917</t>
  </si>
  <si>
    <t>2083578014481-20</t>
  </si>
  <si>
    <t>Ampel, UPTSA, MERR, BDH, Tunjungan</t>
  </si>
  <si>
    <t>146</t>
  </si>
  <si>
    <t>De Yogurt</t>
  </si>
  <si>
    <t>Fuad Andi Rahman</t>
  </si>
  <si>
    <t>Ponorogo</t>
  </si>
  <si>
    <t>22/12/1981</t>
  </si>
  <si>
    <t>3578232212810001</t>
  </si>
  <si>
    <t>3578230101083419</t>
  </si>
  <si>
    <t>45.629.520.3-609.000</t>
  </si>
  <si>
    <t>Jl. Karah Agung 12, No. 44, Surabaya</t>
  </si>
  <si>
    <t>085211246765</t>
  </si>
  <si>
    <t>Yogurt</t>
  </si>
  <si>
    <t>Yogurt lilin</t>
  </si>
  <si>
    <t>503/5223.A/436.7.17/2017</t>
  </si>
  <si>
    <t>07040047450518</t>
  </si>
  <si>
    <t>fuadandirahman81@gmail.com</t>
  </si>
  <si>
    <t>147</t>
  </si>
  <si>
    <t>Dede Satoe, UD</t>
  </si>
  <si>
    <t>Dra. Susilaningsih</t>
  </si>
  <si>
    <t>Kroya</t>
  </si>
  <si>
    <t>3578244502550001</t>
  </si>
  <si>
    <t>3578240101087186</t>
  </si>
  <si>
    <t>26.849.405.1-615.000</t>
  </si>
  <si>
    <t>Jl. Tenggilis Timur VI-DD1 Surabaya</t>
  </si>
  <si>
    <t>0318411518, 081332195599</t>
  </si>
  <si>
    <t>Sambal surabaya, sambal teri, sambal roa, sambal bawang</t>
  </si>
  <si>
    <t>503/10747.A/436.7.17/2017</t>
  </si>
  <si>
    <t>13.01.5.47.49176</t>
  </si>
  <si>
    <t>IDM000453889</t>
  </si>
  <si>
    <t>07060020880714</t>
  </si>
  <si>
    <t>2113578023355-23</t>
  </si>
  <si>
    <t>Joyoboyo, MIC, MERR, Tunjungan</t>
  </si>
  <si>
    <t>148</t>
  </si>
  <si>
    <t>Delima Ajeng Collection</t>
  </si>
  <si>
    <t>Sulistijowati</t>
  </si>
  <si>
    <t>3578056508760008</t>
  </si>
  <si>
    <t>3578050201083989</t>
  </si>
  <si>
    <t>83.680.008.6-607.000</t>
  </si>
  <si>
    <t>Jl. Kedung Klinter 1 No. 30 D</t>
  </si>
  <si>
    <t>08510501819</t>
  </si>
  <si>
    <t xml:space="preserve"> Accessories</t>
  </si>
  <si>
    <t>Tas Lukis, Dompet Perca,bros, bando, tuspin, box kain</t>
  </si>
  <si>
    <t>503/9730.A/436.7.17/2017</t>
  </si>
  <si>
    <t>13.01.5.47.63547</t>
  </si>
  <si>
    <t>eliswati03@gmail.com</t>
  </si>
  <si>
    <t>149</t>
  </si>
  <si>
    <t>Della Food</t>
  </si>
  <si>
    <t>Addeleta Hasna Sulastio</t>
  </si>
  <si>
    <t>18/12/1995</t>
  </si>
  <si>
    <t>3578065812950006</t>
  </si>
  <si>
    <t>3578060601080765</t>
  </si>
  <si>
    <t>84.496.772.9-614.000</t>
  </si>
  <si>
    <t>Jl. Kedung Anyar Tengah 4A  Rt.004/013</t>
  </si>
  <si>
    <t>081232680262</t>
  </si>
  <si>
    <t>Custard cheese</t>
  </si>
  <si>
    <t>503/4713.A/436.7.17/2020</t>
  </si>
  <si>
    <t>UPTSA, ARH, Tunjungan, MERR, PNR</t>
  </si>
  <si>
    <t>150</t>
  </si>
  <si>
    <t>Den Bagus, UD</t>
  </si>
  <si>
    <t>Wiras Moro Bagus Edianto</t>
  </si>
  <si>
    <t>12/05/1999</t>
  </si>
  <si>
    <t>3515181205990007</t>
  </si>
  <si>
    <t>3578092204160015</t>
  </si>
  <si>
    <t>Jl. Gebang Lor No.55C</t>
  </si>
  <si>
    <t>081231777450</t>
  </si>
  <si>
    <t>Makanan dan minuman</t>
  </si>
  <si>
    <t>Es lilin buah dan susu</t>
  </si>
  <si>
    <t>503/11672.A/436.7.17/2020</t>
  </si>
  <si>
    <t>TUNJUNGAN CITY</t>
  </si>
  <si>
    <t>151</t>
  </si>
  <si>
    <t xml:space="preserve">Dep's Cheese Stick </t>
  </si>
  <si>
    <t>Intan Tridewi</t>
  </si>
  <si>
    <t>3578244703740001</t>
  </si>
  <si>
    <t>09 747.749.1-615.000</t>
  </si>
  <si>
    <t>Kutisari Indah Utara 10/60</t>
  </si>
  <si>
    <t>0315483003</t>
  </si>
  <si>
    <t xml:space="preserve">Cheese Stick </t>
  </si>
  <si>
    <t>503/11373.A/436.7.5/2016</t>
  </si>
  <si>
    <t>20635780144932-22</t>
  </si>
  <si>
    <t>152</t>
  </si>
  <si>
    <t>Devy Cake, PO</t>
  </si>
  <si>
    <t>Titik Sepiralyuti</t>
  </si>
  <si>
    <t>Bojonegoro</t>
  </si>
  <si>
    <t>3578305206690002</t>
  </si>
  <si>
    <t>3578301610180001</t>
  </si>
  <si>
    <t>90.930.498.2-604.000</t>
  </si>
  <si>
    <t>Jl. Pondok Benowo Indah Ap-05</t>
  </si>
  <si>
    <t>085101904945</t>
  </si>
  <si>
    <t>resoles</t>
  </si>
  <si>
    <t>503/2811.A/436.7.17/2019</t>
  </si>
  <si>
    <t>07200069951219</t>
  </si>
  <si>
    <t>503/2401.B/436.7.17/2019</t>
  </si>
  <si>
    <t>153</t>
  </si>
  <si>
    <t>Dhona Dhoni Collection</t>
  </si>
  <si>
    <t>Nazmah Armadhani, SE</t>
  </si>
  <si>
    <t>3578104211700001</t>
  </si>
  <si>
    <t>3578100401085318</t>
  </si>
  <si>
    <t>44.439.009.0-619.000</t>
  </si>
  <si>
    <t>Jl. Dukuh Setro 8-A Kav. 17 No.35 RT.005/002</t>
  </si>
  <si>
    <t>081703703389</t>
  </si>
  <si>
    <t>Sepatu kanvas lukis</t>
  </si>
  <si>
    <t>503/3272.A/436.7.5/2016</t>
  </si>
  <si>
    <t>154</t>
  </si>
  <si>
    <t>Diah Cookies</t>
  </si>
  <si>
    <t>Diah Arfianti</t>
  </si>
  <si>
    <t>17/7/1978</t>
  </si>
  <si>
    <t>3578075707780001</t>
  </si>
  <si>
    <t>357807010108354</t>
  </si>
  <si>
    <t>Ketandan Baru 2 No. 66A Surabaya</t>
  </si>
  <si>
    <t>089516111222</t>
  </si>
  <si>
    <t>Nastar dan cheese stick</t>
  </si>
  <si>
    <t>503/13342.A/436.7.17/2018</t>
  </si>
  <si>
    <t>155</t>
  </si>
  <si>
    <t>Diah Dewi, UD / Sinom DD</t>
  </si>
  <si>
    <t>Harini Apriyanti</t>
  </si>
  <si>
    <t>3578074510640001</t>
  </si>
  <si>
    <t>3578070201086499</t>
  </si>
  <si>
    <t>78.815.093.6-611.000</t>
  </si>
  <si>
    <t>Jl. Genteng Candi Rejo No. 26</t>
  </si>
  <si>
    <t>085278803542, '085704914888</t>
  </si>
  <si>
    <t>13.01.5.47.60878</t>
  </si>
  <si>
    <t>IDM000600782</t>
  </si>
  <si>
    <t>07120050440918</t>
  </si>
  <si>
    <t>2133578014910-22</t>
  </si>
  <si>
    <t>UPTSA,  KBS, TUNJUNGAN CITY, AMPEL</t>
  </si>
  <si>
    <t>156</t>
  </si>
  <si>
    <t>Diajeng / Elok Mekar Sari</t>
  </si>
  <si>
    <t>Tatik Hariyati</t>
  </si>
  <si>
    <t>3578094201550002</t>
  </si>
  <si>
    <t>3578090301080908</t>
  </si>
  <si>
    <t>46.887.546.3-606.000</t>
  </si>
  <si>
    <t>Jl. Semolowaru Timur Xi/Ak-16, Semolowaru, Sukolilo, Surabaya</t>
  </si>
  <si>
    <t>081938107147, '081231560990, '08121692620</t>
  </si>
  <si>
    <t>Sumpia Abon Sapi</t>
  </si>
  <si>
    <t>Sumpia Abon Sapi Kering</t>
  </si>
  <si>
    <t>503/10655.A/436.7.5/2016</t>
  </si>
  <si>
    <t>13.01.5.46.60650</t>
  </si>
  <si>
    <t>IDM 000615377</t>
  </si>
  <si>
    <t>2133578024316-20</t>
  </si>
  <si>
    <t xml:space="preserve">TUNJUNGAN CITY, MIC, MERR, </t>
  </si>
  <si>
    <t>157</t>
  </si>
  <si>
    <t>Dian  / Cak Mimin</t>
  </si>
  <si>
    <t>Dian Ariesawati</t>
  </si>
  <si>
    <t>3578064703830004</t>
  </si>
  <si>
    <t>3578060201086244</t>
  </si>
  <si>
    <t>47.852.254.3-614.000</t>
  </si>
  <si>
    <t>Banyu Urip Wetan 5/4 Surabaya</t>
  </si>
  <si>
    <t>081259213642 /   082165446876</t>
  </si>
  <si>
    <t>Bumbu Rujak Manis</t>
  </si>
  <si>
    <t>503/916.A/436.7.17/2018</t>
  </si>
  <si>
    <t>13.01.5.47.63120/'0207000911862</t>
  </si>
  <si>
    <t>07060054721118</t>
  </si>
  <si>
    <t>2113578013943-23</t>
  </si>
  <si>
    <t>dianariesawati@gmail.com</t>
  </si>
  <si>
    <t>TUNJUNGAN CITY, MERR, JOYOBOYO, PNR, PURABAYA</t>
  </si>
  <si>
    <t>158</t>
  </si>
  <si>
    <t>Dian Busana</t>
  </si>
  <si>
    <t>Dian Hadianti</t>
  </si>
  <si>
    <t>3578016810790003</t>
  </si>
  <si>
    <t>3578250201081973</t>
  </si>
  <si>
    <t>Jl. Kebraon Indah Permai AA-2</t>
  </si>
  <si>
    <t>081515483929</t>
  </si>
  <si>
    <t>baju</t>
  </si>
  <si>
    <t>503/2875.A/436.7.17/2017</t>
  </si>
  <si>
    <t>159</t>
  </si>
  <si>
    <t>Dian Collection</t>
  </si>
  <si>
    <t>Sukma Trilaksasih</t>
  </si>
  <si>
    <t>3578254309580002</t>
  </si>
  <si>
    <t>3578020201088848</t>
  </si>
  <si>
    <t>46.252.242.6-615.000</t>
  </si>
  <si>
    <t>Jl. Rungkut Permai II/C11, Surabaya</t>
  </si>
  <si>
    <t>Rungkut Tengan</t>
  </si>
  <si>
    <t>085648503658</t>
  </si>
  <si>
    <t>boneka adat</t>
  </si>
  <si>
    <t>503/11443.A/436.7.5/2016</t>
  </si>
  <si>
    <t>130155251063</t>
  </si>
  <si>
    <t>Sukmaboneka58@gmail.com</t>
  </si>
  <si>
    <t>TUNJUNGAN CITY, MERR, PNR</t>
  </si>
  <si>
    <t>160</t>
  </si>
  <si>
    <t>Dikha Food, UD</t>
  </si>
  <si>
    <t>Nur Sholihah</t>
  </si>
  <si>
    <t>3578066004670002</t>
  </si>
  <si>
    <t>3578060301088873</t>
  </si>
  <si>
    <t>78.934.323.8.614.000</t>
  </si>
  <si>
    <t>Banyu Urip Wetan Vb No. 4</t>
  </si>
  <si>
    <t>081336457895</t>
  </si>
  <si>
    <t>Black Garlic</t>
  </si>
  <si>
    <t xml:space="preserve">Fermentasi Bawang Tunggal, bawang Kating </t>
  </si>
  <si>
    <t>503/3452.A/436.7.17/2018</t>
  </si>
  <si>
    <t>07190062300819</t>
  </si>
  <si>
    <t>nursholihah238@gmail.com</t>
  </si>
  <si>
    <t xml:space="preserve">TUNJUNGAN CITY, BDH, MERR, </t>
  </si>
  <si>
    <t>161</t>
  </si>
  <si>
    <t>Dims Craft, UD / Dimz</t>
  </si>
  <si>
    <t>Elly Sulistyowati</t>
  </si>
  <si>
    <t>3578046709580001</t>
  </si>
  <si>
    <t>3578040307180011</t>
  </si>
  <si>
    <t>Jl. Brawijaya 1/2, Surabaya</t>
  </si>
  <si>
    <t>Sawunggaling</t>
  </si>
  <si>
    <t>081230080174</t>
  </si>
  <si>
    <t>Diploma IV/Stata I</t>
  </si>
  <si>
    <t>Daster Rajut &amp; Tempat Tissu</t>
  </si>
  <si>
    <t>503/3650.A/436.7.17/2019</t>
  </si>
  <si>
    <t>TUNJUNGAN CITY, KBS</t>
  </si>
  <si>
    <t>162</t>
  </si>
  <si>
    <t xml:space="preserve">Din's Handycraft </t>
  </si>
  <si>
    <t>Dina Lestiani</t>
  </si>
  <si>
    <t xml:space="preserve">Pekanbaru </t>
  </si>
  <si>
    <t>19/08/1975</t>
  </si>
  <si>
    <t>3578305908750001</t>
  </si>
  <si>
    <t>77.318.168-0.604.000</t>
  </si>
  <si>
    <t>Jl. Griya Benowo Indah Blok T No.30 RT.006/13</t>
  </si>
  <si>
    <t>081232380875</t>
  </si>
  <si>
    <t>503/3585.A/436.7.17/2019</t>
  </si>
  <si>
    <t>163</t>
  </si>
  <si>
    <t>Diraf Collection</t>
  </si>
  <si>
    <t>Cicie Utami</t>
  </si>
  <si>
    <t>3578026606620004</t>
  </si>
  <si>
    <t>48.529.870.7-609.000</t>
  </si>
  <si>
    <t>Jl. Sidosermo Pondok V-A KAV. 58 Surabaya</t>
  </si>
  <si>
    <t>Sidosermo</t>
  </si>
  <si>
    <t>085850353927</t>
  </si>
  <si>
    <t>Kerajinan tangan</t>
  </si>
  <si>
    <t>Outer batik, Baju Batik,Mukena Batik</t>
  </si>
  <si>
    <t>503/11876.A/436.6.11/2015</t>
  </si>
  <si>
    <t>Tidak punya</t>
  </si>
  <si>
    <t>Belum ngurus</t>
  </si>
  <si>
    <t>TUNJUNGAN CITY, MERR, MIC, PNR, KBS</t>
  </si>
  <si>
    <t>164</t>
  </si>
  <si>
    <t xml:space="preserve">Diva </t>
  </si>
  <si>
    <t>Elly Noerlaela</t>
  </si>
  <si>
    <t>3578075505640003</t>
  </si>
  <si>
    <t>3578060101085063</t>
  </si>
  <si>
    <t>08.647.944.1-611.000</t>
  </si>
  <si>
    <t xml:space="preserve">Jl. Genteng Candirejo 25, RT/RW: 003/008, Genteng, Surabaya </t>
  </si>
  <si>
    <t>081036004952, '03177455980</t>
  </si>
  <si>
    <t xml:space="preserve">SLTA </t>
  </si>
  <si>
    <t xml:space="preserve">Minuman </t>
  </si>
  <si>
    <t>Minuman Botol: Jus Jambu Susu, Jus Alpukat</t>
  </si>
  <si>
    <t>503/5906.A/436.7.17/2018</t>
  </si>
  <si>
    <t>TUNJUNGAN CITY, PNR</t>
  </si>
  <si>
    <t>165</t>
  </si>
  <si>
    <t>Diva  Collection, PO / Hardiva</t>
  </si>
  <si>
    <t>3578125003770001</t>
  </si>
  <si>
    <t>3578121811110003</t>
  </si>
  <si>
    <t>84.545.473.5-613.000</t>
  </si>
  <si>
    <t>Jl. Kalianyar Kulon IV No. 53 Surabaya</t>
  </si>
  <si>
    <t>Pabean Cantikan</t>
  </si>
  <si>
    <t>Bongkaran</t>
  </si>
  <si>
    <t>085730686947, '087751431136</t>
  </si>
  <si>
    <t>Celengan Flanel, Bross</t>
  </si>
  <si>
    <t>503/11338.A/436.7.17/2018</t>
  </si>
  <si>
    <t>13.01.5.47.64327</t>
  </si>
  <si>
    <t>IDM000517289</t>
  </si>
  <si>
    <t>TUNJUNGAN CITY, PNR, MERR, JOYOBOYO</t>
  </si>
  <si>
    <t>166</t>
  </si>
  <si>
    <t>Dj' Mia</t>
  </si>
  <si>
    <t>Yusril Ihza Ali</t>
  </si>
  <si>
    <t>3578301403990002</t>
  </si>
  <si>
    <t>3578300101085267</t>
  </si>
  <si>
    <t>91.672.242.4-604.000</t>
  </si>
  <si>
    <t>Jl. Benowo Krajan Gg 1/8</t>
  </si>
  <si>
    <t>081957312484</t>
  </si>
  <si>
    <t>503/5133.A/436.7.17/2019</t>
  </si>
  <si>
    <t>167</t>
  </si>
  <si>
    <t>East Movin</t>
  </si>
  <si>
    <t>Aditya Tanjung</t>
  </si>
  <si>
    <t>22/1/1987</t>
  </si>
  <si>
    <t>3578082201870002</t>
  </si>
  <si>
    <t>Jl. Barata Jaya 3/16</t>
  </si>
  <si>
    <t>Baratajaya</t>
  </si>
  <si>
    <t>08563306260</t>
  </si>
  <si>
    <t>Tas tenteng, tas ransel dan pouch</t>
  </si>
  <si>
    <t>503/8626.A/436.7.17/2018</t>
  </si>
  <si>
    <t>TUNJUNGAN CITY, MERR, SIB</t>
  </si>
  <si>
    <t>168</t>
  </si>
  <si>
    <t>Echo</t>
  </si>
  <si>
    <t>H. Nuraini Shali</t>
  </si>
  <si>
    <t>3578274305490001</t>
  </si>
  <si>
    <t>3578270201082250</t>
  </si>
  <si>
    <t>Jl. Simomulyo Baru VC/1 Sukomanunggal, Surabaya</t>
  </si>
  <si>
    <t>Sidomulyo</t>
  </si>
  <si>
    <t>0895342001673</t>
  </si>
  <si>
    <t>SPG</t>
  </si>
  <si>
    <t>Madu Mongso</t>
  </si>
  <si>
    <t>503/1009A./436.17.2017</t>
  </si>
  <si>
    <t>169</t>
  </si>
  <si>
    <t>Eco Cookies, PO</t>
  </si>
  <si>
    <t>Nisma Kumalasari</t>
  </si>
  <si>
    <t>23/05/1984</t>
  </si>
  <si>
    <t>3578276305840001</t>
  </si>
  <si>
    <t>3578270201081207</t>
  </si>
  <si>
    <t>67.014.737.0-604.000</t>
  </si>
  <si>
    <t>Simohilir Barat 5/17</t>
  </si>
  <si>
    <t>085231310444</t>
  </si>
  <si>
    <t>brownies kering</t>
  </si>
  <si>
    <t>503/4669.A/436.7.17/2018</t>
  </si>
  <si>
    <t>13.01.5.46.62868</t>
  </si>
  <si>
    <t>07200054081118</t>
  </si>
  <si>
    <t>5063578015386-23</t>
  </si>
  <si>
    <t>nyzma23@gmail.com</t>
  </si>
  <si>
    <t>TUNJUNGAN CITY, MERR</t>
  </si>
  <si>
    <t>170</t>
  </si>
  <si>
    <t>Ecoprint Girly Lestari</t>
  </si>
  <si>
    <t>Ida Rosita</t>
  </si>
  <si>
    <t>3578234910810001</t>
  </si>
  <si>
    <t>3578231806090003</t>
  </si>
  <si>
    <t>08.641.591.6-609.000</t>
  </si>
  <si>
    <t>Jambangan X/9A</t>
  </si>
  <si>
    <t>082131037937</t>
  </si>
  <si>
    <t>Kerajinan ecoprint</t>
  </si>
  <si>
    <t>masker ecoprint, kerudung, tote bag, kaos dan syal</t>
  </si>
  <si>
    <t>503/11813.A/436.7.17/2020</t>
  </si>
  <si>
    <t>bunda_bian81@gmail.com</t>
  </si>
  <si>
    <t>171</t>
  </si>
  <si>
    <t>Egg Roll Nur</t>
  </si>
  <si>
    <t>Risdiana Rinawati</t>
  </si>
  <si>
    <t>3578204311760002</t>
  </si>
  <si>
    <t>26.737.348.8-618.002</t>
  </si>
  <si>
    <t>Jl. Dukuh Karangan IV/1</t>
  </si>
  <si>
    <t>Babatan</t>
  </si>
  <si>
    <t>089636808722</t>
  </si>
  <si>
    <t>Egg roll</t>
  </si>
  <si>
    <t>503/3244.B/436.7.17/2019</t>
  </si>
  <si>
    <t>13.01.5.47.65745</t>
  </si>
  <si>
    <t>172</t>
  </si>
  <si>
    <t>Elan Cokelat</t>
  </si>
  <si>
    <t>Syaninovita Saragih</t>
  </si>
  <si>
    <t>Jambi</t>
  </si>
  <si>
    <t>23/9/1971</t>
  </si>
  <si>
    <t>3578096309710005</t>
  </si>
  <si>
    <t>3578090301082257</t>
  </si>
  <si>
    <t>90.362.024.3.606.000</t>
  </si>
  <si>
    <t>Jl.Semolowaru 199, Surabaya</t>
  </si>
  <si>
    <t>Coklat Stick, Coklat Kitty,Coklat Love, dll.</t>
  </si>
  <si>
    <t>13.01.5.47.65057</t>
  </si>
  <si>
    <t>07110058980419</t>
  </si>
  <si>
    <t>3093578033696-24</t>
  </si>
  <si>
    <t>TUNJUNGAN CITY, MERR, SIB, UPTSA, MIC, ARH, PNR, JOYOBOYO</t>
  </si>
  <si>
    <t>TUNJUNGAN CITY,</t>
  </si>
  <si>
    <t>173</t>
  </si>
  <si>
    <t>Elghezz Sejahtera</t>
  </si>
  <si>
    <t>Arik Hadi Prayitno</t>
  </si>
  <si>
    <t>3578172610810002</t>
  </si>
  <si>
    <t>3578171602100001</t>
  </si>
  <si>
    <t>83.968.410.7-619.000</t>
  </si>
  <si>
    <t>Sidomulyo 4C/6, Rt/Rw: 6/5, Surabaya</t>
  </si>
  <si>
    <t>Sidotopo Wetan</t>
  </si>
  <si>
    <t>083878420209</t>
  </si>
  <si>
    <t>Abon Ikan Cakalang</t>
  </si>
  <si>
    <t>503/380.A/436.7.17/2019</t>
  </si>
  <si>
    <t>IDM000379872</t>
  </si>
  <si>
    <t>5033578015613-24</t>
  </si>
  <si>
    <t>Elghezz.sukses@gmail.com</t>
  </si>
  <si>
    <t>TUNJUNGAN CITY, MERR, AMPEL</t>
  </si>
  <si>
    <t>174</t>
  </si>
  <si>
    <t>Elok Collection</t>
  </si>
  <si>
    <t>Elok Hariati</t>
  </si>
  <si>
    <t>3578054910670004</t>
  </si>
  <si>
    <t>Jl. Kampung Malang Utara I/4</t>
  </si>
  <si>
    <t>085334095560</t>
  </si>
  <si>
    <t xml:space="preserve">Bros </t>
  </si>
  <si>
    <t>503/1457.A436.7.5/2016</t>
  </si>
  <si>
    <t>175</t>
  </si>
  <si>
    <t>Empat Serangkai</t>
  </si>
  <si>
    <t xml:space="preserve">Choirul Anwar, A.Md </t>
  </si>
  <si>
    <t>3578042708760008</t>
  </si>
  <si>
    <t>3578040201086728</t>
  </si>
  <si>
    <t>69.348.812.4-609.000</t>
  </si>
  <si>
    <t>Jl. Gunung Anyar Emas A-3/2</t>
  </si>
  <si>
    <t>Gunung Anyar Tambak</t>
  </si>
  <si>
    <t>085850668581</t>
  </si>
  <si>
    <t>Mainan Edukasi</t>
  </si>
  <si>
    <t>puzzle, jenga, bentrap</t>
  </si>
  <si>
    <t>503/6266.A/436.7.5/2016</t>
  </si>
  <si>
    <t>13.01.5.47.64428</t>
  </si>
  <si>
    <t>anwarquu@gmail.com</t>
  </si>
  <si>
    <t>176</t>
  </si>
  <si>
    <t>Enfina</t>
  </si>
  <si>
    <t>Indah Rumaniyah M. CH</t>
  </si>
  <si>
    <t>3578254201630001</t>
  </si>
  <si>
    <t>3578250101089959</t>
  </si>
  <si>
    <t>54.521.937.0-615.000</t>
  </si>
  <si>
    <t>Jl. Kyai Safari Langgar 5B RM, Surabaya</t>
  </si>
  <si>
    <t>Rungkut Menaggal</t>
  </si>
  <si>
    <t>085746302808</t>
  </si>
  <si>
    <t>Kue Pia Kacang,Pia Keju,Pia Coklat, Kunyit Asam</t>
  </si>
  <si>
    <t>503/5305.A/436.6.11/2013</t>
  </si>
  <si>
    <t>130155252605</t>
  </si>
  <si>
    <t>07200049100818</t>
  </si>
  <si>
    <t>2063578013467-20</t>
  </si>
  <si>
    <t>enfina.sby@gmail.com</t>
  </si>
  <si>
    <t>TUNJUNGAN CITY, MERR, MIC</t>
  </si>
  <si>
    <t>177</t>
  </si>
  <si>
    <t>Era Krisna</t>
  </si>
  <si>
    <t>Erawardhani Krisnayanti</t>
  </si>
  <si>
    <t>Brebes</t>
  </si>
  <si>
    <t>3578044903730001</t>
  </si>
  <si>
    <t>3578092509150002</t>
  </si>
  <si>
    <t>Jl. Kertajaya Indah Regency B-12 Surabaya</t>
  </si>
  <si>
    <t>085852208007</t>
  </si>
  <si>
    <t>503/1094.A/436.7.5/2016</t>
  </si>
  <si>
    <t>178</t>
  </si>
  <si>
    <t>Ermien (ESM Collection) / Kreasi Kertas Semen</t>
  </si>
  <si>
    <t>Ermien Setyawati</t>
  </si>
  <si>
    <t>3578097005540003</t>
  </si>
  <si>
    <t>3578090201083648</t>
  </si>
  <si>
    <t>46.828.755.2-606.000</t>
  </si>
  <si>
    <t xml:space="preserve">Jl. Semolowaru Elok Af -2 Surabaya </t>
  </si>
  <si>
    <t>081335221913</t>
  </si>
  <si>
    <t>Olahan Daur Ulang Kertas Semen</t>
  </si>
  <si>
    <t>tas dari kertas semen, kipas, dompet ecoprint</t>
  </si>
  <si>
    <t>503/10516.A/436.7.17/2017</t>
  </si>
  <si>
    <t>13.01.5.47.51454</t>
  </si>
  <si>
    <t>IDM000621458</t>
  </si>
  <si>
    <t>ukmesm@gmail.com</t>
  </si>
  <si>
    <t>TUNJUNGAN CITY, MERR, MIC, PNR</t>
  </si>
  <si>
    <t>179</t>
  </si>
  <si>
    <t>Erstar, UD</t>
  </si>
  <si>
    <t>Rita Risnawati</t>
  </si>
  <si>
    <t>3578055104750004</t>
  </si>
  <si>
    <t>3578050101087101</t>
  </si>
  <si>
    <t>Jl. Rusunawa Grudo 5/2 It 3/13</t>
  </si>
  <si>
    <t>dr. Soetomo</t>
  </si>
  <si>
    <t>081231560990</t>
  </si>
  <si>
    <t>Strawberry, coklat dan ketan hitam</t>
  </si>
  <si>
    <t>5987/3578/18</t>
  </si>
  <si>
    <t>TUNJUNGAN CITY, MERR, KBS</t>
  </si>
  <si>
    <t>180</t>
  </si>
  <si>
    <r>
      <rPr>
        <rFont val="Arial"/>
        <color theme="1"/>
        <sz val="9.0"/>
      </rPr>
      <t>Etha Souvenir / Crafetha</t>
    </r>
    <r>
      <rPr>
        <rFont val="Arial"/>
        <color theme="1"/>
        <sz val="9.0"/>
      </rPr>
      <t xml:space="preserve"> </t>
    </r>
  </si>
  <si>
    <t>Agustinah Antoneta Manu</t>
  </si>
  <si>
    <t>Blora</t>
  </si>
  <si>
    <t>3578205107700001</t>
  </si>
  <si>
    <t>3578200201083878</t>
  </si>
  <si>
    <t>Jl. Dukuh Gemol 2 No. 26, Surabaya</t>
  </si>
  <si>
    <t>081331479638</t>
  </si>
  <si>
    <t>Gantungan Kunci Surabaya</t>
  </si>
  <si>
    <t>503/5605.A/436.7.17/2019</t>
  </si>
  <si>
    <t>MERR, KBS, SIB, Ampel, Tunjungan</t>
  </si>
  <si>
    <t>181</t>
  </si>
  <si>
    <t>Eysi</t>
  </si>
  <si>
    <t>Listya Anjali Hardelina</t>
  </si>
  <si>
    <t>3578205104900001</t>
  </si>
  <si>
    <t>Tidak ada NPWP</t>
  </si>
  <si>
    <t>Jl. Perum Taman Pondok Indah Blok Jy-2, Surabaya</t>
  </si>
  <si>
    <t>08563329520</t>
  </si>
  <si>
    <t>Dompet</t>
  </si>
  <si>
    <t>503/1552.A/436.7.5/2016</t>
  </si>
  <si>
    <t>13.01.5.46.58300</t>
  </si>
  <si>
    <t>182</t>
  </si>
  <si>
    <t>F&amp;F</t>
  </si>
  <si>
    <t>Retno Yunianti</t>
  </si>
  <si>
    <t>22/5/1983</t>
  </si>
  <si>
    <t>3578076205830004</t>
  </si>
  <si>
    <t>3578070908120015</t>
  </si>
  <si>
    <t>Genteng Bandar 1/39 Rt 001/008</t>
  </si>
  <si>
    <t>082234202205</t>
  </si>
  <si>
    <t>Nasi ayam geprek, martabak</t>
  </si>
  <si>
    <t>503/8233.A436.7.17/2019</t>
  </si>
  <si>
    <t>UPTSA</t>
  </si>
  <si>
    <t>183</t>
  </si>
  <si>
    <t xml:space="preserve">Fabian </t>
  </si>
  <si>
    <t>Farida Elviawati</t>
  </si>
  <si>
    <t>3578134806760002</t>
  </si>
  <si>
    <t>3578132009100001</t>
  </si>
  <si>
    <t>89.370.064.1-614.000</t>
  </si>
  <si>
    <t xml:space="preserve">Jl Babadan I/3-I </t>
  </si>
  <si>
    <t>Gundih</t>
  </si>
  <si>
    <t>081332446232</t>
  </si>
  <si>
    <t>Nasi ayam</t>
  </si>
  <si>
    <t>503/3621.A/436.7.17/2019</t>
  </si>
  <si>
    <t>13.01.5.47.65713</t>
  </si>
  <si>
    <t>Fabian Plus /D102020011221</t>
  </si>
  <si>
    <t>07060068661119</t>
  </si>
  <si>
    <t>184</t>
  </si>
  <si>
    <t>Fafira</t>
  </si>
  <si>
    <t>Fatin Eliza</t>
  </si>
  <si>
    <t>3578074308750001</t>
  </si>
  <si>
    <t>07.882.713.6-611.000</t>
  </si>
  <si>
    <t>Undaan Peneleh Gg 1 No 5</t>
  </si>
  <si>
    <t>082143718590</t>
  </si>
  <si>
    <t>503/409.A/436.7.17/2018</t>
  </si>
  <si>
    <t>Tidak Aktif</t>
  </si>
  <si>
    <t>185</t>
  </si>
  <si>
    <t>Fahmi Handycraft</t>
  </si>
  <si>
    <t>Saadah</t>
  </si>
  <si>
    <t>Rembang</t>
  </si>
  <si>
    <t>3578054601590001</t>
  </si>
  <si>
    <t>3578050201087947</t>
  </si>
  <si>
    <t>Jl. Dinoyo Buntu 21A, Surabaya</t>
  </si>
  <si>
    <t>Tegal Sari</t>
  </si>
  <si>
    <t>081357959023</t>
  </si>
  <si>
    <t>Tas Sulam Pita</t>
  </si>
  <si>
    <t>503/5833.A/436.7.5/2016</t>
  </si>
  <si>
    <t>TUNJUNGAN CITY, PNR, JOYOBOYO, KBS</t>
  </si>
  <si>
    <t>186</t>
  </si>
  <si>
    <t>Fatada, PO</t>
  </si>
  <si>
    <t>Siti zulaikah</t>
  </si>
  <si>
    <t>3578157008880000</t>
  </si>
  <si>
    <t>3578150201088189</t>
  </si>
  <si>
    <t>88.508.003.6-605.000</t>
  </si>
  <si>
    <t>Jl. Tambak asri 03/07, surabaya</t>
  </si>
  <si>
    <t>Morokrembangan</t>
  </si>
  <si>
    <t>0811349095</t>
  </si>
  <si>
    <t>503/3145.A/436.7.17/2019</t>
  </si>
  <si>
    <t>13.01.5.47.65571</t>
  </si>
  <si>
    <t>D102019038704</t>
  </si>
  <si>
    <t>AMPEL</t>
  </si>
  <si>
    <t>187</t>
  </si>
  <si>
    <t>Faza Cookies</t>
  </si>
  <si>
    <t>Sumartik</t>
  </si>
  <si>
    <t>17/6/1966</t>
  </si>
  <si>
    <t>3578275706660002</t>
  </si>
  <si>
    <t>3578270201081850</t>
  </si>
  <si>
    <t>Jl. Simo Gunung Barat 3/24</t>
  </si>
  <si>
    <t>Nastar</t>
  </si>
  <si>
    <t>Nastar ori dan nastar keju</t>
  </si>
  <si>
    <t>503/2409.A/436.7.17/2019</t>
  </si>
  <si>
    <t>2063578015658-24</t>
  </si>
  <si>
    <t>TUNJUNGAN CITY, BDH</t>
  </si>
  <si>
    <t>188</t>
  </si>
  <si>
    <t>Feel Good</t>
  </si>
  <si>
    <t>Henny Pristiana</t>
  </si>
  <si>
    <t>19/2/1986</t>
  </si>
  <si>
    <t>3578085902860001</t>
  </si>
  <si>
    <t>Jl. Kedung Tarukan Baru 4C/35, Surabaya</t>
  </si>
  <si>
    <t>08563393739</t>
  </si>
  <si>
    <t>Fashion (Baju Batik)</t>
  </si>
  <si>
    <t>Baju wanita dewasa</t>
  </si>
  <si>
    <t>503/0743.A/436.6.11/2011</t>
  </si>
  <si>
    <t>189</t>
  </si>
  <si>
    <t>Feels Art, PO</t>
  </si>
  <si>
    <t>Mubayana</t>
  </si>
  <si>
    <t>3578066902760007</t>
  </si>
  <si>
    <t>357060311110010</t>
  </si>
  <si>
    <t>83.144.813.9-614.000</t>
  </si>
  <si>
    <t>088805345367</t>
  </si>
  <si>
    <t>Aneka kerajinan lukisan</t>
  </si>
  <si>
    <t>lukisan, kerudung, dompet, telenan, sepatu, kaos</t>
  </si>
  <si>
    <t>503/12409.A/436.7.17/2017</t>
  </si>
  <si>
    <t>13.01.5.47.61784</t>
  </si>
  <si>
    <t>feelsart2020@gmail.com</t>
  </si>
  <si>
    <t>190</t>
  </si>
  <si>
    <t>Fick's Collection</t>
  </si>
  <si>
    <t>Endang Sulistiyorini</t>
  </si>
  <si>
    <t>18/07/1962</t>
  </si>
  <si>
    <t>3578145807620001</t>
  </si>
  <si>
    <t>3578140101081265</t>
  </si>
  <si>
    <t>ON PROGRES</t>
  </si>
  <si>
    <t>Jl. Manukan Lor 4J/10, Surabaya</t>
  </si>
  <si>
    <t>Banjarsugihan</t>
  </si>
  <si>
    <t>085107051007</t>
  </si>
  <si>
    <t>Tas, dompet</t>
  </si>
  <si>
    <t>hand bag</t>
  </si>
  <si>
    <t>503/8231.A/436.6.11/2015</t>
  </si>
  <si>
    <t>191</t>
  </si>
  <si>
    <t>Filosofie</t>
  </si>
  <si>
    <t>Wilo Filosofia</t>
  </si>
  <si>
    <t>3171034403750005</t>
  </si>
  <si>
    <t>Putat Gede Barat 2/29</t>
  </si>
  <si>
    <t>Putat Gede</t>
  </si>
  <si>
    <t>081270007688</t>
  </si>
  <si>
    <t>Sepatu dan baju</t>
  </si>
  <si>
    <t>503/3127.A/436.7.17/2017</t>
  </si>
  <si>
    <t>192</t>
  </si>
  <si>
    <t>Firdia Cipta Karya, CV</t>
  </si>
  <si>
    <t>Mufadillah</t>
  </si>
  <si>
    <t>Gresik</t>
  </si>
  <si>
    <t>08/06/1980</t>
  </si>
  <si>
    <t>3578074806800002</t>
  </si>
  <si>
    <t>3578070101083417</t>
  </si>
  <si>
    <t>93.036.128.2-609.000</t>
  </si>
  <si>
    <t>Jl. Keputran Pasar Kecil 2 No.3</t>
  </si>
  <si>
    <t>081331662563</t>
  </si>
  <si>
    <t>The celup</t>
  </si>
  <si>
    <t>503/13499.A./436.7.17/2017</t>
  </si>
  <si>
    <t>193</t>
  </si>
  <si>
    <t>Firuna</t>
  </si>
  <si>
    <t>Sumarni</t>
  </si>
  <si>
    <t>3578314708700002</t>
  </si>
  <si>
    <t>Sawo Bringin Gg. 6 No. 29A</t>
  </si>
  <si>
    <t>082229100340</t>
  </si>
  <si>
    <t>nasi dan jongkong</t>
  </si>
  <si>
    <t>503/2455.A/436.7.17/2019</t>
  </si>
  <si>
    <t>194</t>
  </si>
  <si>
    <t>Fita Berry</t>
  </si>
  <si>
    <t>Marsetya Fita Yuliana</t>
  </si>
  <si>
    <t>18/7/1988</t>
  </si>
  <si>
    <t>3578275807880004</t>
  </si>
  <si>
    <t>'3578270712100003</t>
  </si>
  <si>
    <t>84.017.373.6-604.000</t>
  </si>
  <si>
    <t>Jl. Simo Rukun 5 No. 4 Surabaya</t>
  </si>
  <si>
    <t>D3</t>
  </si>
  <si>
    <t>Krupuk Rambak, Usus, Ceker Crispy,dll.</t>
  </si>
  <si>
    <t xml:space="preserve">Olahan makanan ringan onde-onde </t>
  </si>
  <si>
    <t>503/3749.A/436.7.17/2018</t>
  </si>
  <si>
    <t>13.01.5.47.63538</t>
  </si>
  <si>
    <t>07200070651219</t>
  </si>
  <si>
    <t>2013578015496-23</t>
  </si>
  <si>
    <t>TUNJUNGAN CITY, PURABAYA, JOYOBOYO, PNR, KBS</t>
  </si>
  <si>
    <t>195</t>
  </si>
  <si>
    <t>Flafino</t>
  </si>
  <si>
    <t>Retno Suwanti</t>
  </si>
  <si>
    <t>19/3/1984</t>
  </si>
  <si>
    <t>3578025903840001</t>
  </si>
  <si>
    <t>35780211030900002</t>
  </si>
  <si>
    <t>Jl. Siwalankerto Utara No. 35 Surabaya</t>
  </si>
  <si>
    <t xml:space="preserve">Wonocolo </t>
  </si>
  <si>
    <t xml:space="preserve">Siwalankerto </t>
  </si>
  <si>
    <t>089678387077</t>
  </si>
  <si>
    <t>Gantungan kunci dari flanel</t>
  </si>
  <si>
    <t>503/11686.A/436.7.17/2018</t>
  </si>
  <si>
    <t>TUNJUNGAN CITY, KBS, MERR</t>
  </si>
  <si>
    <t>196</t>
  </si>
  <si>
    <t>Flafino Que</t>
  </si>
  <si>
    <t>Retno Suwanti, SE</t>
  </si>
  <si>
    <t>19/03/1984</t>
  </si>
  <si>
    <t>3578021103090002</t>
  </si>
  <si>
    <t>Jl. Siwalankerto Utara Buntu 11-B RT.002/003</t>
  </si>
  <si>
    <t>Siwalankerto</t>
  </si>
  <si>
    <t>Makanan Terang Bulan Mini</t>
  </si>
  <si>
    <t>503/11751.A/436.7.17/2020</t>
  </si>
  <si>
    <t>197</t>
  </si>
  <si>
    <t>Flair Handpainted</t>
  </si>
  <si>
    <t>Handayani Hoetomo, Ir</t>
  </si>
  <si>
    <t>3578086506640002</t>
  </si>
  <si>
    <t>3578080301080839</t>
  </si>
  <si>
    <t>18.712.868.1.606.000</t>
  </si>
  <si>
    <t>Jl. Ngagel Tama Utara Iv/15</t>
  </si>
  <si>
    <t>Pucang Sewu</t>
  </si>
  <si>
    <t>0811320750 / 0315026230</t>
  </si>
  <si>
    <t>baju lukis</t>
  </si>
  <si>
    <t>503/13145.A/436.6.11/2015</t>
  </si>
  <si>
    <t>13.01.5.46.56531</t>
  </si>
  <si>
    <t>flair.hanny@gmail.com</t>
  </si>
  <si>
    <t>198</t>
  </si>
  <si>
    <t>Flirtie Handycraft</t>
  </si>
  <si>
    <t>Titik Ekowati</t>
  </si>
  <si>
    <t>Magetan</t>
  </si>
  <si>
    <t>3578255112730001</t>
  </si>
  <si>
    <t>3578250101080341</t>
  </si>
  <si>
    <t xml:space="preserve">Jl. Gunung anyar Lor I/52-B </t>
  </si>
  <si>
    <t>085748707509</t>
  </si>
  <si>
    <t>Bros</t>
  </si>
  <si>
    <t>503/10784.A/436.7.17/2019</t>
  </si>
  <si>
    <t>199</t>
  </si>
  <si>
    <t>FNR</t>
  </si>
  <si>
    <t>Roesmini Warti</t>
  </si>
  <si>
    <t>3578045012640003</t>
  </si>
  <si>
    <t>125617/98/06448</t>
  </si>
  <si>
    <t>08.632.421.7.609.000</t>
  </si>
  <si>
    <t>Pulo Wonokromo Wetan IV/7A</t>
  </si>
  <si>
    <t>08155092707</t>
  </si>
  <si>
    <t>Baju Lukis</t>
  </si>
  <si>
    <t>baju lukis, kerudung lukis</t>
  </si>
  <si>
    <t>503/509.A/436.7.17/2017</t>
  </si>
  <si>
    <t>ninik.roesminiwarti@gmail.com</t>
  </si>
  <si>
    <t>200</t>
  </si>
  <si>
    <t>Galaxy Kithchen / Carnadia</t>
  </si>
  <si>
    <t>Atikah Baswedan, Ir.</t>
  </si>
  <si>
    <t>3578095212740002</t>
  </si>
  <si>
    <t>35.944.248.0-606.000</t>
  </si>
  <si>
    <t>Perum Galaxi Bumi Permai Blok E4 No. 12</t>
  </si>
  <si>
    <t>Keputih</t>
  </si>
  <si>
    <t>081217642709</t>
  </si>
  <si>
    <t>Glass Painting</t>
  </si>
  <si>
    <t>gelas lukis</t>
  </si>
  <si>
    <t>503/8445.A/4367.7.17/2020</t>
  </si>
  <si>
    <t>201</t>
  </si>
  <si>
    <t>Galleriez Handicraft  / D’Lollypop</t>
  </si>
  <si>
    <t>Suci Wulandari</t>
  </si>
  <si>
    <t>3578054407810002</t>
  </si>
  <si>
    <t>3578051502130002</t>
  </si>
  <si>
    <t>54.453.174.2-607.000</t>
  </si>
  <si>
    <t>Jl.Kupang Panjaan 7/Ii A Surabaya</t>
  </si>
  <si>
    <t>Dr. Soetomo</t>
  </si>
  <si>
    <t>085258257770 / 088217401435</t>
  </si>
  <si>
    <t>Accessories :Bros, Peniti Bros, dll.</t>
  </si>
  <si>
    <t>bros, konektor masker, gantungan kunci boneka, tuding ngaji, tuspin</t>
  </si>
  <si>
    <t>503/3913.A/436.7.17/2018</t>
  </si>
  <si>
    <t>Lollypopmycraft@gmail.com</t>
  </si>
  <si>
    <t>TUNJUNGAN CITY, MERR, KBS, PURABAYA, ARH, PNR, SIB</t>
  </si>
  <si>
    <t>202</t>
  </si>
  <si>
    <t>Ganisha</t>
  </si>
  <si>
    <t>Lutfijah Ibrahim</t>
  </si>
  <si>
    <t>15/11/1959</t>
  </si>
  <si>
    <t>3578095511590003</t>
  </si>
  <si>
    <t>Semolowaru Timur Xv-Z/4</t>
  </si>
  <si>
    <t>Medokan Semampir</t>
  </si>
  <si>
    <t>081235514861</t>
  </si>
  <si>
    <t>Bumbu nasi kebuli, dan bumbu gule</t>
  </si>
  <si>
    <t>503/7295.A/436.7.17/201</t>
  </si>
  <si>
    <t>203</t>
  </si>
  <si>
    <t>Gen Solution, PO</t>
  </si>
  <si>
    <t>Silvia Ratrani</t>
  </si>
  <si>
    <t>01/03/1992</t>
  </si>
  <si>
    <t>3525044103920001</t>
  </si>
  <si>
    <t>72.071.478.1-614.000</t>
  </si>
  <si>
    <t>Jl. Putat Jaya C Timur 3/3</t>
  </si>
  <si>
    <t>081357822559</t>
  </si>
  <si>
    <t>Tempat angpao, masker, konektor, tas anak</t>
  </si>
  <si>
    <t>503/3731.A/436.7.17/2019</t>
  </si>
  <si>
    <t>204</t>
  </si>
  <si>
    <t>Gentong Mm</t>
  </si>
  <si>
    <t xml:space="preserve">Rr. Farida Aryani </t>
  </si>
  <si>
    <t>04/05/1962</t>
  </si>
  <si>
    <t>3578174405620003</t>
  </si>
  <si>
    <t>3578173010090011</t>
  </si>
  <si>
    <t>JL. Bulak Banteng Lor 1/147 Kel. Bulak Banteng</t>
  </si>
  <si>
    <t>'089503210129</t>
  </si>
  <si>
    <t>Nasi bakar liwet</t>
  </si>
  <si>
    <t>503/12059.A/436.7.17/2018</t>
  </si>
  <si>
    <t>205</t>
  </si>
  <si>
    <t>Gethuk Lindri Restu</t>
  </si>
  <si>
    <t>Nyoniwati</t>
  </si>
  <si>
    <t>04/06/1965</t>
  </si>
  <si>
    <t>3578084406650002</t>
  </si>
  <si>
    <t>3578080301088283</t>
  </si>
  <si>
    <t>Jl. Dharmawangsa Barat No.16 RT.006/001</t>
  </si>
  <si>
    <t xml:space="preserve">Gubeng </t>
  </si>
  <si>
    <t>085645672365</t>
  </si>
  <si>
    <t>Gethuk</t>
  </si>
  <si>
    <t>503/2862.A/436.7.17/2018</t>
  </si>
  <si>
    <t>206</t>
  </si>
  <si>
    <t>Gio Collection</t>
  </si>
  <si>
    <t>Yuni supartini</t>
  </si>
  <si>
    <t>3578076306710000</t>
  </si>
  <si>
    <t>3578070101083600</t>
  </si>
  <si>
    <t>85.094.287.1-611.000</t>
  </si>
  <si>
    <t>JL.Keputran pasar kecil2/19,surabaya</t>
  </si>
  <si>
    <t>081332787828</t>
  </si>
  <si>
    <t>Jaket anak</t>
  </si>
  <si>
    <t>503/5581.A/436.6.11/2015</t>
  </si>
  <si>
    <t>TUNJUNGAN CITY, SIB, AMPEL, MERR, PNR, KBS, JOYOBOYO</t>
  </si>
  <si>
    <t>207</t>
  </si>
  <si>
    <t>Giras Instan Corner, PO / Mojito</t>
  </si>
  <si>
    <t>Reni Widiastuti</t>
  </si>
  <si>
    <t>Sleman</t>
  </si>
  <si>
    <t>3578124411810004</t>
  </si>
  <si>
    <t>3578120101087143</t>
  </si>
  <si>
    <t>Jl. Teluk Penanjung 22</t>
  </si>
  <si>
    <t>Pabean Cantian</t>
  </si>
  <si>
    <t>Perak Utara</t>
  </si>
  <si>
    <t>085232687015</t>
  </si>
  <si>
    <t>Minuman Infuse water</t>
  </si>
  <si>
    <t>503/10657.A/436.7.17/2019</t>
  </si>
  <si>
    <t>503/3190.B/436.7.17/2018</t>
  </si>
  <si>
    <t>071200067421119</t>
  </si>
  <si>
    <t>TUNJUNGAN CITY, BDH, AMPEL</t>
  </si>
  <si>
    <t>208</t>
  </si>
  <si>
    <t>Green Craft</t>
  </si>
  <si>
    <t>Anddy's Natalia Firstanty</t>
  </si>
  <si>
    <t>08/12/1980</t>
  </si>
  <si>
    <t>3578134812800001</t>
  </si>
  <si>
    <t>3578060408110067</t>
  </si>
  <si>
    <t>09.753.876.3-614.000</t>
  </si>
  <si>
    <t>JL. Taman Gayungsari Timur MGP 12 Kel. Gayungan / Jl. Asem Jaya V/56 Surabaya Kel. Tembok Dukuh Kec. Bubutan</t>
  </si>
  <si>
    <t>'08113381338</t>
  </si>
  <si>
    <t>Strata II</t>
  </si>
  <si>
    <t>Pot bunga dan tanaman hidup</t>
  </si>
  <si>
    <t>503/8314.A/436.7.17/2019</t>
  </si>
  <si>
    <t>209</t>
  </si>
  <si>
    <t>Griya Bogaqu, UD, PO</t>
  </si>
  <si>
    <t>Farida Iriani</t>
  </si>
  <si>
    <t>25/01/1971</t>
  </si>
  <si>
    <t>3578146501710001</t>
  </si>
  <si>
    <t>125627/96/01559</t>
  </si>
  <si>
    <t>07.854.885.6-604.000</t>
  </si>
  <si>
    <t>Jl. Manukan Lor VIII/18 RT.005/001</t>
  </si>
  <si>
    <t>0318483997</t>
  </si>
  <si>
    <t>503/2212.A/436.7.17/2019</t>
  </si>
  <si>
    <t>13.01.5.46.65337</t>
  </si>
  <si>
    <t>5529/3578/18</t>
  </si>
  <si>
    <t>210</t>
  </si>
  <si>
    <t>Griya Dian Food</t>
  </si>
  <si>
    <t>Dian Puspitaningrum</t>
  </si>
  <si>
    <t>26/10/1982</t>
  </si>
  <si>
    <t>3578106610820009</t>
  </si>
  <si>
    <t>36.610.343.0-619.000</t>
  </si>
  <si>
    <t>Dk Bulak Banteng Patriot 3A/5</t>
  </si>
  <si>
    <t xml:space="preserve">Kenjeran </t>
  </si>
  <si>
    <t>085853128584</t>
  </si>
  <si>
    <t>Mini dumplings</t>
  </si>
  <si>
    <t>503/4427.A/436.7.17/2017</t>
  </si>
  <si>
    <t>211</t>
  </si>
  <si>
    <t>Griya Karya Tiara Kusuma/ Seru Mangrove</t>
  </si>
  <si>
    <t>Dra. Lulut Sri Yuliani, M.M</t>
  </si>
  <si>
    <t>3578036403780003</t>
  </si>
  <si>
    <t>3578030301084883</t>
  </si>
  <si>
    <t>Jl. Wisma Kedung Asem Indah I-5, Surabaya - Bluru Permai JB 11 &amp; FO 29 Surabaya</t>
  </si>
  <si>
    <t>03183179700, 081230808665, 08813166891</t>
  </si>
  <si>
    <t>Olahan Mangrove</t>
  </si>
  <si>
    <t>Kain Batik,Kerupuk,Sirup,Kecap,Sabun,Lulur Mangrove, tas, pewarna alam</t>
  </si>
  <si>
    <t>212</t>
  </si>
  <si>
    <t>Gurita Handy Craft, UD</t>
  </si>
  <si>
    <t>Dian Wicaksono</t>
  </si>
  <si>
    <t>3578150612710001</t>
  </si>
  <si>
    <t>3578150201081281</t>
  </si>
  <si>
    <t>07.859.924.8.605.000</t>
  </si>
  <si>
    <t>Jl. Tanjung Raja I/3</t>
  </si>
  <si>
    <t>081331849272 085808362233</t>
  </si>
  <si>
    <t>Gantungan Kunci,plakat surabaya</t>
  </si>
  <si>
    <t>503/4942.A/436.6.11/2014</t>
  </si>
  <si>
    <t>13.01.5.46.63579</t>
  </si>
  <si>
    <t>213</t>
  </si>
  <si>
    <t>Halimaa, UD / Chrisna</t>
  </si>
  <si>
    <t>Nunuk Sriandayani</t>
  </si>
  <si>
    <t>3578044712970002</t>
  </si>
  <si>
    <t>3578040201088256</t>
  </si>
  <si>
    <t>07.876.842.1-609.999</t>
  </si>
  <si>
    <t>Jl. Perintis III / 09, Surabaya</t>
  </si>
  <si>
    <t>08123134142</t>
  </si>
  <si>
    <t>Home Spa Aromatherapy, Sabun Sereh, Sabuh Collagen, Parfum</t>
  </si>
  <si>
    <t>503/2203.a/436.6.11.2014</t>
  </si>
  <si>
    <t xml:space="preserve">TUNJUNGAN CITY </t>
  </si>
  <si>
    <t>214</t>
  </si>
  <si>
    <t>Haz</t>
  </si>
  <si>
    <t>Hastyani Masrie</t>
  </si>
  <si>
    <t>Samarinda</t>
  </si>
  <si>
    <t>3578066512670001</t>
  </si>
  <si>
    <t>3578062111180002</t>
  </si>
  <si>
    <t>34.209.166.7-614.000</t>
  </si>
  <si>
    <t>Jl. Banyu Urip Kidul 216A Sawahan Surabaya</t>
  </si>
  <si>
    <t>081333672353</t>
  </si>
  <si>
    <t>Aneka Olahan Ikan, Kepiting, Dan Rumput Laut</t>
  </si>
  <si>
    <t>503/7939.A/436.6.11/2014</t>
  </si>
  <si>
    <t>13.01.5.46.63701</t>
  </si>
  <si>
    <t>IDM000557734</t>
  </si>
  <si>
    <t>5437/3578/18</t>
  </si>
  <si>
    <t>TUNJUNGAN CITY, AMPEL, MERR, ARH, PNR, BDH, KBS</t>
  </si>
  <si>
    <t>215</t>
  </si>
  <si>
    <t>Herba Kayathi</t>
  </si>
  <si>
    <t>Estu Supamiarsih</t>
  </si>
  <si>
    <t>21/10/1973</t>
  </si>
  <si>
    <t>3578206110730002</t>
  </si>
  <si>
    <t>18.436.993.2-609.000</t>
  </si>
  <si>
    <t>Jl Jajartunggal Utara 5</t>
  </si>
  <si>
    <t>Jajar tunggal</t>
  </si>
  <si>
    <t>081333000433</t>
  </si>
  <si>
    <t>Jus Bawang Lanang</t>
  </si>
  <si>
    <t>216</t>
  </si>
  <si>
    <t>Herbal KLM</t>
  </si>
  <si>
    <t>Suistri</t>
  </si>
  <si>
    <t>26/7/1960</t>
  </si>
  <si>
    <t>3578136607600001</t>
  </si>
  <si>
    <t>58.728.091.8-609.000</t>
  </si>
  <si>
    <t xml:space="preserve">Maspati V/116 Kel. Bubutan </t>
  </si>
  <si>
    <t>082132107779</t>
  </si>
  <si>
    <t>Es gronjong, CRN, Wak kunti, dan wedang secang</t>
  </si>
  <si>
    <t>503/7249.A/436.7.17/2018</t>
  </si>
  <si>
    <t>217</t>
  </si>
  <si>
    <t>Hibrand Souvenir</t>
  </si>
  <si>
    <t>Maulindah Cahaya Saputra</t>
  </si>
  <si>
    <t>3578086009910004</t>
  </si>
  <si>
    <t>3578081301150009</t>
  </si>
  <si>
    <t>94.976.743.8-606.000</t>
  </si>
  <si>
    <t>Pucangan 3/59 Surabaya</t>
  </si>
  <si>
    <t>085648940819</t>
  </si>
  <si>
    <t>Tas</t>
  </si>
  <si>
    <t>Tas kanvas print</t>
  </si>
  <si>
    <t>503/911.A/436.7.17/2018</t>
  </si>
  <si>
    <t>TUNJUNGAN CITY, JOYOBOYO</t>
  </si>
  <si>
    <t>JOYOBOYO</t>
  </si>
  <si>
    <t>218</t>
  </si>
  <si>
    <t>Hilados</t>
  </si>
  <si>
    <t>Febriyan Ilham</t>
  </si>
  <si>
    <t>3578312502870001</t>
  </si>
  <si>
    <t>357814070160006</t>
  </si>
  <si>
    <t>36.787.875.8-604.000</t>
  </si>
  <si>
    <t>Jl. Manukan lor 2i No.14</t>
  </si>
  <si>
    <t>085733155031</t>
  </si>
  <si>
    <t>Laki - Laki</t>
  </si>
  <si>
    <t>Busana</t>
  </si>
  <si>
    <t>outer, rok, bros</t>
  </si>
  <si>
    <t>Hilados.art@gmail.com</t>
  </si>
  <si>
    <t>219</t>
  </si>
  <si>
    <t>Ijo Pandan</t>
  </si>
  <si>
    <t>Anik Yusmani</t>
  </si>
  <si>
    <t>3578064203780007</t>
  </si>
  <si>
    <t>3578060102100009</t>
  </si>
  <si>
    <t>84.556.423.6-614.000</t>
  </si>
  <si>
    <t>Jl. Petemon Timur 70</t>
  </si>
  <si>
    <t>085733550078</t>
  </si>
  <si>
    <t>minuman</t>
  </si>
  <si>
    <t>timun serut</t>
  </si>
  <si>
    <t>503/4786.A/436.7.17/2018</t>
  </si>
  <si>
    <t>503/4262.B/436.7.17/2018</t>
  </si>
  <si>
    <t>07120071610120
07200068771119</t>
  </si>
  <si>
    <t>TUNJUNGAN CITY, PNR, BDH</t>
  </si>
  <si>
    <t>220</t>
  </si>
  <si>
    <t>Ikediana Craft</t>
  </si>
  <si>
    <t>Diana Kartika Damayanti</t>
  </si>
  <si>
    <t>Pasuruan</t>
  </si>
  <si>
    <t>3578205609730001</t>
  </si>
  <si>
    <t>3578200308100006</t>
  </si>
  <si>
    <t>84.255.657.3-618.000</t>
  </si>
  <si>
    <t>Babatan Pratama XXVIII Blok YY, No. 105 Surabaya</t>
  </si>
  <si>
    <t>085232671912</t>
  </si>
  <si>
    <t>clutch, kalung , gelang, bros, anting</t>
  </si>
  <si>
    <t>503/3946.A/436.7.17/2018</t>
  </si>
  <si>
    <t>13.01.5.47.62920</t>
  </si>
  <si>
    <t>TUNJUNGAN CITY, PNR, MERR, KBS</t>
  </si>
  <si>
    <t>221</t>
  </si>
  <si>
    <t>Ikhae Craft</t>
  </si>
  <si>
    <t>Hikmatul Karimah</t>
  </si>
  <si>
    <t>25/08/1987</t>
  </si>
  <si>
    <t>3578136508870001</t>
  </si>
  <si>
    <t>3578130101080159</t>
  </si>
  <si>
    <t>85.643.854.4-614.000</t>
  </si>
  <si>
    <t>Jl. Demak Timur I/26 Gundih</t>
  </si>
  <si>
    <t>087851631960</t>
  </si>
  <si>
    <t>Bros batik</t>
  </si>
  <si>
    <t>503/7246.A/436.7.17/2019</t>
  </si>
  <si>
    <t>13.01.5.47.64292</t>
  </si>
  <si>
    <t>222</t>
  </si>
  <si>
    <t>Indah Art</t>
  </si>
  <si>
    <t>Indah Rahmawati</t>
  </si>
  <si>
    <t>15/06/1978</t>
  </si>
  <si>
    <t>3578165506780004</t>
  </si>
  <si>
    <t>Wonokusumo Jaya 12 No.12</t>
  </si>
  <si>
    <t>Penggirian</t>
  </si>
  <si>
    <t>08815007121,081332060810</t>
  </si>
  <si>
    <t>Masker Brokat Dan Konektor</t>
  </si>
  <si>
    <t>223</t>
  </si>
  <si>
    <t>Indah Rasa</t>
  </si>
  <si>
    <t>Tutuk Harini</t>
  </si>
  <si>
    <t>12/06/1971</t>
  </si>
  <si>
    <t>3578275206710004</t>
  </si>
  <si>
    <t>94.873.674.9-604.000</t>
  </si>
  <si>
    <t xml:space="preserve">Jl. Kendung Jaya 6/20 </t>
  </si>
  <si>
    <t>Sememi</t>
  </si>
  <si>
    <t>087756617/371/081216362077</t>
  </si>
  <si>
    <t>Olahan keripik singkong dan tempe</t>
  </si>
  <si>
    <t>503/3667.A/436.7.17/2020</t>
  </si>
  <si>
    <t>224</t>
  </si>
  <si>
    <t>Indonesia Ethnic</t>
  </si>
  <si>
    <t>Ummi Masruroh</t>
  </si>
  <si>
    <t>3578075209730001</t>
  </si>
  <si>
    <t>Ngemplak 1/23</t>
  </si>
  <si>
    <t>Ketabang</t>
  </si>
  <si>
    <t>085203827197</t>
  </si>
  <si>
    <t>Sepatu</t>
  </si>
  <si>
    <t>503/4011.A/436.7.17/2019</t>
  </si>
  <si>
    <t>225</t>
  </si>
  <si>
    <t>Infinity Craft</t>
  </si>
  <si>
    <t>Emi Tabawati</t>
  </si>
  <si>
    <t>3578106002680006</t>
  </si>
  <si>
    <t>3578100301087127</t>
  </si>
  <si>
    <t>73.644.850.7-602.000</t>
  </si>
  <si>
    <t>Jl. Ploso Timur 8/90F</t>
  </si>
  <si>
    <t>081231255570</t>
  </si>
  <si>
    <t>503/5964.A/436.7.17/2017</t>
  </si>
  <si>
    <t>13.01.5.47.60858</t>
  </si>
  <si>
    <t>226</t>
  </si>
  <si>
    <t>Intan Colection</t>
  </si>
  <si>
    <t>Sri Sulistyowati</t>
  </si>
  <si>
    <t>3578066808750005</t>
  </si>
  <si>
    <t>3578060401088512</t>
  </si>
  <si>
    <t>34.741.444.3-614.000</t>
  </si>
  <si>
    <t>Banyu Urip Kidul 2B/30</t>
  </si>
  <si>
    <t>08100601872/082233559620</t>
  </si>
  <si>
    <t>Aneka Bross dan Accessories</t>
  </si>
  <si>
    <t>bando anak, gelang, jepit, kalung, karet, bross, pot bunga akrilik, mainan barbie</t>
  </si>
  <si>
    <t>503/3619.A/436.7.17/2017</t>
  </si>
  <si>
    <t>13.015.47.61345</t>
  </si>
  <si>
    <t>TUNJUNGAN CITY, MERR, MIC, ARH, PNR, JOYOBOYO</t>
  </si>
  <si>
    <t>227</t>
  </si>
  <si>
    <t>Istana Donat Kentang</t>
  </si>
  <si>
    <t>Achmad Hidayatullah</t>
  </si>
  <si>
    <t>27/01/1984</t>
  </si>
  <si>
    <t>3578162701840003</t>
  </si>
  <si>
    <t>3578161510140017</t>
  </si>
  <si>
    <t>Jl. Sawah Pulo SR 2/41 Rt.008/010</t>
  </si>
  <si>
    <t>081232120066</t>
  </si>
  <si>
    <t>Donat kentang</t>
  </si>
  <si>
    <t>503/5199.A/436.7.17/2020</t>
  </si>
  <si>
    <t>228</t>
  </si>
  <si>
    <t>Jack Corporation</t>
  </si>
  <si>
    <t>Nurmayani</t>
  </si>
  <si>
    <t>3578314109700003</t>
  </si>
  <si>
    <t>44.310.534.1-604.000</t>
  </si>
  <si>
    <t>Jl. Pondok Lontar Indah A2/10</t>
  </si>
  <si>
    <t>085852174421</t>
  </si>
  <si>
    <t>503/3858.A/436.7.17/2018</t>
  </si>
  <si>
    <t>229</t>
  </si>
  <si>
    <t>Jasmine Crochet</t>
  </si>
  <si>
    <t>Siswohadi</t>
  </si>
  <si>
    <t>3578081801770001</t>
  </si>
  <si>
    <t>Jl.Karang Menjangan 8 No.5</t>
  </si>
  <si>
    <t>081553254285</t>
  </si>
  <si>
    <t>503/10416.A/436.6.11/2015</t>
  </si>
  <si>
    <t>230</t>
  </si>
  <si>
    <t>Jeruk Mandiri</t>
  </si>
  <si>
    <t>Anita Sari</t>
  </si>
  <si>
    <t>05/10/1983</t>
  </si>
  <si>
    <t>3578184510830002</t>
  </si>
  <si>
    <t>3578180101083996</t>
  </si>
  <si>
    <t>Jl. Jeruk GG Buntu No. 37</t>
  </si>
  <si>
    <t xml:space="preserve">Jeruk </t>
  </si>
  <si>
    <t>085733103937</t>
  </si>
  <si>
    <t>Keripik usus dan nastar wafer</t>
  </si>
  <si>
    <t>503/4734.A/436.7.17/2018            NIB : '0220008491341</t>
  </si>
  <si>
    <t>231</t>
  </si>
  <si>
    <t>Joana Cookie</t>
  </si>
  <si>
    <t>Monica Harijati</t>
  </si>
  <si>
    <t>04/05/1960</t>
  </si>
  <si>
    <t>3578054405600001</t>
  </si>
  <si>
    <t>3578050201081944</t>
  </si>
  <si>
    <t>Jl. Darmo Indah Selatan Viii/Ff 26</t>
  </si>
  <si>
    <t>Karangpoh</t>
  </si>
  <si>
    <t>081330131061</t>
  </si>
  <si>
    <t>Diploma/Strata I</t>
  </si>
  <si>
    <t>Milk shake</t>
  </si>
  <si>
    <t>503/13430.A/436.7.17/2017</t>
  </si>
  <si>
    <t>TUNJUNGAN CITY, BDH, UPTSA</t>
  </si>
  <si>
    <t>232</t>
  </si>
  <si>
    <t>John Anglo</t>
  </si>
  <si>
    <t>Agus Nanang Ichtiar,St</t>
  </si>
  <si>
    <t>11/08/1972</t>
  </si>
  <si>
    <t>3578091108720002</t>
  </si>
  <si>
    <t>18.741.051.9.606.000</t>
  </si>
  <si>
    <t>Jl. Medokan Asri Barat IX Blok MA-IN No.31</t>
  </si>
  <si>
    <t xml:space="preserve">Rungkut </t>
  </si>
  <si>
    <t>Medokan ayu</t>
  </si>
  <si>
    <t>08123289610</t>
  </si>
  <si>
    <t>Tas kulit, dompet kulit, sabuk kulit dan sepatu sandal kulit</t>
  </si>
  <si>
    <t>503/11648.A/436.7.5/2016</t>
  </si>
  <si>
    <t>TUNJUNGAN CITY, SIB</t>
  </si>
  <si>
    <t>233</t>
  </si>
  <si>
    <t>Jokam Artha Abadi / D'Lanang</t>
  </si>
  <si>
    <t>Syamsul Hidayat</t>
  </si>
  <si>
    <t>Sidoarjo</t>
  </si>
  <si>
    <t>3515171101680001</t>
  </si>
  <si>
    <t>73.210.553.1-606.000</t>
  </si>
  <si>
    <t>Perum Menanggal 1 Regency Kav 8</t>
  </si>
  <si>
    <t>08123013294/085748242625</t>
  </si>
  <si>
    <t>503/7503.A/436.6.11/2015</t>
  </si>
  <si>
    <t>13.01.1.46.30911</t>
  </si>
  <si>
    <t>5103521010255-17</t>
  </si>
  <si>
    <t>RI MD 623713010448</t>
  </si>
  <si>
    <t>234</t>
  </si>
  <si>
    <t>Jos Gandos</t>
  </si>
  <si>
    <t>Yosi Andriyani</t>
  </si>
  <si>
    <t>21/09/1983</t>
  </si>
  <si>
    <t>3578136109830002</t>
  </si>
  <si>
    <t>3578131303190005</t>
  </si>
  <si>
    <t>92.489.023.9-614.000</t>
  </si>
  <si>
    <t>JL. Dupak Magersari IV/5 RT.003/009</t>
  </si>
  <si>
    <t>083117249090</t>
  </si>
  <si>
    <t>Susu sari kedelai</t>
  </si>
  <si>
    <t>503/6080.A/436.7.17/2020</t>
  </si>
  <si>
    <t>235</t>
  </si>
  <si>
    <t>Josh Food, UD</t>
  </si>
  <si>
    <t>Lidya Sulistyo</t>
  </si>
  <si>
    <t>Lumajang</t>
  </si>
  <si>
    <t>21/06/1963</t>
  </si>
  <si>
    <t>3578296106630001</t>
  </si>
  <si>
    <t>3578290101086378</t>
  </si>
  <si>
    <t>75.443.567.5-615.000</t>
  </si>
  <si>
    <t>Jl. Bogorame No. 2</t>
  </si>
  <si>
    <t>Kendangsari</t>
  </si>
  <si>
    <t>031-51501191; 081236310567</t>
  </si>
  <si>
    <t>Kue Kuping gajah</t>
  </si>
  <si>
    <t>503/9709.A/436.7.5/2017</t>
  </si>
  <si>
    <t>130154651433</t>
  </si>
  <si>
    <t>07100040110817</t>
  </si>
  <si>
    <t>5063578054826-25</t>
  </si>
  <si>
    <t>MIC</t>
  </si>
  <si>
    <t>236</t>
  </si>
  <si>
    <t>Juice Niar</t>
  </si>
  <si>
    <t>Dra. Juniar Chodidjah</t>
  </si>
  <si>
    <t>3578296706680002</t>
  </si>
  <si>
    <t>3578290101082848</t>
  </si>
  <si>
    <t>82.695.813.4-619.000</t>
  </si>
  <si>
    <t>Jl. Jazuli No 27</t>
  </si>
  <si>
    <t>Komp. Kenjeran</t>
  </si>
  <si>
    <t>081357735853/085230517634</t>
  </si>
  <si>
    <t>juice jambu,sari dele,jajan pasar</t>
  </si>
  <si>
    <t>503/12927.A/436.6.11/2015</t>
  </si>
  <si>
    <t>07120040070717</t>
  </si>
  <si>
    <t>2133578014523-21</t>
  </si>
  <si>
    <t>237</t>
  </si>
  <si>
    <t>Juli Gunar</t>
  </si>
  <si>
    <t>Sri julianti</t>
  </si>
  <si>
    <t>3578254707750005</t>
  </si>
  <si>
    <t>3578250101083452</t>
  </si>
  <si>
    <t>54.257.435.5-615.000</t>
  </si>
  <si>
    <t>Jl. Gunung anyar tengah 8/51 Surabaya</t>
  </si>
  <si>
    <t>Gunung anyar</t>
  </si>
  <si>
    <t>081336774143</t>
  </si>
  <si>
    <t>Kalung kayu,Bros Pernak pernik</t>
  </si>
  <si>
    <t>503/7916.A/436.7.17/2018</t>
  </si>
  <si>
    <t>13.01.5.47.63530</t>
  </si>
  <si>
    <t>IDM000588555</t>
  </si>
  <si>
    <t>_</t>
  </si>
  <si>
    <t>TUNJUNGAN CITY, MIC</t>
  </si>
  <si>
    <t>238</t>
  </si>
  <si>
    <t>JW / Jeng Wulan</t>
  </si>
  <si>
    <t>Retno Wulansari</t>
  </si>
  <si>
    <t>3578066806720004</t>
  </si>
  <si>
    <t>3578060301084202</t>
  </si>
  <si>
    <t>253818249614000</t>
  </si>
  <si>
    <t>Perum Pondok Tanjung Permai Ii A/8</t>
  </si>
  <si>
    <t>085100990453</t>
  </si>
  <si>
    <t>minuman herbal, herbal instant</t>
  </si>
  <si>
    <t>503/11300.A/436.7.5/2016</t>
  </si>
  <si>
    <t>7120040060717</t>
  </si>
  <si>
    <t>2133578015068-22</t>
  </si>
  <si>
    <t>jengwulan.jw@gmail.com</t>
  </si>
  <si>
    <t>MERR, KBS, TUNJUNGAN CITY, ARH</t>
  </si>
  <si>
    <t>239</t>
  </si>
  <si>
    <t>Kabuta</t>
  </si>
  <si>
    <t>Diana Sari Novianti</t>
  </si>
  <si>
    <t>3578016309800002</t>
  </si>
  <si>
    <t>3578010101086027</t>
  </si>
  <si>
    <t>Jl. Griya Kebraon Utara Blok AJ-17, Surabaya</t>
  </si>
  <si>
    <t>Karangpilang</t>
  </si>
  <si>
    <t>Kebraon</t>
  </si>
  <si>
    <t>082141414984</t>
  </si>
  <si>
    <t>Mananan</t>
  </si>
  <si>
    <t>Kaos Anak</t>
  </si>
  <si>
    <t>503/3304.A/436.7.5/2016</t>
  </si>
  <si>
    <t>240</t>
  </si>
  <si>
    <t>Kacbaw Jaya / Bu May</t>
  </si>
  <si>
    <t>Siti Maesaroh</t>
  </si>
  <si>
    <t>21/03/1973</t>
  </si>
  <si>
    <t>3578106103730004</t>
  </si>
  <si>
    <t>3578100101088569</t>
  </si>
  <si>
    <t>84.193.200.7-619.000</t>
  </si>
  <si>
    <t>Jl. Pacar Kembang V Baru No.22, Surabaya / Jl. Kali Kepiting Jaya X No. 8</t>
  </si>
  <si>
    <t>Pacar kembang</t>
  </si>
  <si>
    <t>085257584575</t>
  </si>
  <si>
    <t>Kacang Bawang, Kripik Pisang,dll.</t>
  </si>
  <si>
    <t>Kacang bawang, bawang goreng, keripik gayam</t>
  </si>
  <si>
    <t>503/154.A/436.7.17/2018</t>
  </si>
  <si>
    <t>07100051181018</t>
  </si>
  <si>
    <t>5483/3578/18</t>
  </si>
  <si>
    <t>TUNJUNGAN CITY, MERR, UPTSA, JOYOBOYO, ARH, KBS</t>
  </si>
  <si>
    <t>241</t>
  </si>
  <si>
    <t>Kakap Merah / RDF Collection</t>
  </si>
  <si>
    <t>19/02/2002</t>
  </si>
  <si>
    <t>3578170301085140</t>
  </si>
  <si>
    <t>Jl. Sidomulyo 3-C/16</t>
  </si>
  <si>
    <t>082241160858</t>
  </si>
  <si>
    <t>Accessories</t>
  </si>
  <si>
    <t>Bross dan Cincin</t>
  </si>
  <si>
    <t>503/5887.A/436.7.17/2017</t>
  </si>
  <si>
    <t>13.01.5.47.57610</t>
  </si>
  <si>
    <t>TUNJUNGAN CITY, SIB, AMPEL</t>
  </si>
  <si>
    <t>242</t>
  </si>
  <si>
    <t>Kaligrafi Karang Taruna, PO / Al Gallery</t>
  </si>
  <si>
    <t>Dwi Alfian Bahri</t>
  </si>
  <si>
    <t>29/01/1993</t>
  </si>
  <si>
    <t>3578122904930001</t>
  </si>
  <si>
    <t>84.559.622.0-613.000</t>
  </si>
  <si>
    <t xml:space="preserve">Jl. Sampurna No.8-A, RT.008/010 </t>
  </si>
  <si>
    <t>Krembangan utara</t>
  </si>
  <si>
    <t>085606664447</t>
  </si>
  <si>
    <t>503/13565.A/436.7.17/2018</t>
  </si>
  <si>
    <t>13.01.5.47.64789</t>
  </si>
  <si>
    <t>243</t>
  </si>
  <si>
    <t>Kalsia</t>
  </si>
  <si>
    <t>Fitriah Lailatul Khoiriyah</t>
  </si>
  <si>
    <t>27/10/1990</t>
  </si>
  <si>
    <t>3578206710900001</t>
  </si>
  <si>
    <t>3578063105180004</t>
  </si>
  <si>
    <t>84.988.785.6-614.000</t>
  </si>
  <si>
    <t>Jl. Putat Jaya C Timur 5/9 Surabaya</t>
  </si>
  <si>
    <t>08973841304</t>
  </si>
  <si>
    <t>503/7812.A/436.7.17/2018</t>
  </si>
  <si>
    <t>244</t>
  </si>
  <si>
    <t>Kampoeng Arab Indonesia</t>
  </si>
  <si>
    <t>Abdullah Novel Mahri</t>
  </si>
  <si>
    <t>3578161805950010</t>
  </si>
  <si>
    <t>3578310201083951</t>
  </si>
  <si>
    <t>Jl Ampel Lonceng No 27</t>
  </si>
  <si>
    <t>Ampel</t>
  </si>
  <si>
    <t>083832036285</t>
  </si>
  <si>
    <t>kopi arab</t>
  </si>
  <si>
    <t>503/2215.A/436.7.17/2019</t>
  </si>
  <si>
    <t>245</t>
  </si>
  <si>
    <t>Kampung Semanggi, UD</t>
  </si>
  <si>
    <t>Sumini</t>
  </si>
  <si>
    <t>3578315006710001</t>
  </si>
  <si>
    <t>3578310101081299</t>
  </si>
  <si>
    <t>94.144.881.3-604.000</t>
  </si>
  <si>
    <t>Jl. Sawo Gg. 5 No. 32 A Sambikarep, Surabaya</t>
  </si>
  <si>
    <t>081252099008</t>
  </si>
  <si>
    <t>Stick Semanggi, Rempeyek, dll.</t>
  </si>
  <si>
    <t>aneka rempeyek semanggi, semanggi instant</t>
  </si>
  <si>
    <t>503/6936.A/436.7.5/2016</t>
  </si>
  <si>
    <t>7130040100717</t>
  </si>
  <si>
    <t>2063578055159-23</t>
  </si>
  <si>
    <t>kampungsemanggii@gmail.com</t>
  </si>
  <si>
    <t>TUNJUNGAN CITY, MERR, BDH</t>
  </si>
  <si>
    <t>246</t>
  </si>
  <si>
    <t>Kanta Craft</t>
  </si>
  <si>
    <t>Supiah</t>
  </si>
  <si>
    <t>3578194501730001</t>
  </si>
  <si>
    <t>357819009160005</t>
  </si>
  <si>
    <t>Jl. Raya Kandangan Jaya III/58 Benowo, Surabaya</t>
  </si>
  <si>
    <t>085233165143</t>
  </si>
  <si>
    <t>Fashion/ Handicraf</t>
  </si>
  <si>
    <t>Dompet &amp; Tas Kanvas</t>
  </si>
  <si>
    <t>503/11793.A/436.6.11/2015</t>
  </si>
  <si>
    <t>247</t>
  </si>
  <si>
    <t>Kaosan, UD / The Soerabajan</t>
  </si>
  <si>
    <t>Moch. Lutfi Santoso</t>
  </si>
  <si>
    <t>3578250406800001</t>
  </si>
  <si>
    <t>3578250201081800</t>
  </si>
  <si>
    <t>34.813.136.8-615.000</t>
  </si>
  <si>
    <t>Jl. Rungkut Barata 8/20 Surabaya</t>
  </si>
  <si>
    <t>Rungkut menanggal</t>
  </si>
  <si>
    <t>082245428343</t>
  </si>
  <si>
    <t xml:space="preserve">Kaos </t>
  </si>
  <si>
    <t>Kaos karakter Tugu Pahlawan,Kaos Persebaya</t>
  </si>
  <si>
    <t>503/12134.A/436.7.17/2018</t>
  </si>
  <si>
    <t>130154764997</t>
  </si>
  <si>
    <t>TUNJUNGAN CITY, MIC, JOYOBOYO, SIB</t>
  </si>
  <si>
    <t>248</t>
  </si>
  <si>
    <t>Karifah Adhar</t>
  </si>
  <si>
    <t>Harifah</t>
  </si>
  <si>
    <t>3578016601720000</t>
  </si>
  <si>
    <t>3578011701190011</t>
  </si>
  <si>
    <t>58.731.602.7-609.000</t>
  </si>
  <si>
    <t>Jl. Kedurus III Masjid No. 7 Karang Pilang, Surabaya</t>
  </si>
  <si>
    <t>085745594389</t>
  </si>
  <si>
    <t>Dompet &amp; Tas Bordir</t>
  </si>
  <si>
    <t>503/1195.A/436.7.5./2016</t>
  </si>
  <si>
    <t>249</t>
  </si>
  <si>
    <t>Kartini Bordir</t>
  </si>
  <si>
    <t>Kartini Hari Asih</t>
  </si>
  <si>
    <t>3578016104660005</t>
  </si>
  <si>
    <t>3578010101089510</t>
  </si>
  <si>
    <t>Jl.Kedurus 4C No.4. Surabaya</t>
  </si>
  <si>
    <t>082140002939</t>
  </si>
  <si>
    <t>Tas Bordir &amp; Dompet Bordir.</t>
  </si>
  <si>
    <t>503/5/00A/436.6.11/2010</t>
  </si>
  <si>
    <t>250</t>
  </si>
  <si>
    <t>Karya Abadi</t>
  </si>
  <si>
    <t>Himawan Suripto</t>
  </si>
  <si>
    <t>3578091506540009</t>
  </si>
  <si>
    <t>1256219602599</t>
  </si>
  <si>
    <t>Jl. Klampis Megah 9 (Samping Musholla)</t>
  </si>
  <si>
    <t>03170003282</t>
  </si>
  <si>
    <t>Miniatur Moge dari bahan kaleng bekas</t>
  </si>
  <si>
    <t>503/9303.A/436.6.11/2013</t>
  </si>
  <si>
    <t>251</t>
  </si>
  <si>
    <t>Karya Tangan Nuswantara</t>
  </si>
  <si>
    <t>Burhan Fuady</t>
  </si>
  <si>
    <t>09/02/1987</t>
  </si>
  <si>
    <t>357809090870002</t>
  </si>
  <si>
    <t>71.992.383.1-606.000</t>
  </si>
  <si>
    <t>Jl. Medokan semampir Blok D No. 28</t>
  </si>
  <si>
    <t>0818022575892</t>
  </si>
  <si>
    <t>503/4636.A/436.7.17/2020</t>
  </si>
  <si>
    <t>252</t>
  </si>
  <si>
    <t>Kasih Sejahtera</t>
  </si>
  <si>
    <t>Satomah</t>
  </si>
  <si>
    <t>3578314504680001</t>
  </si>
  <si>
    <t>94.229.801.9-604.000</t>
  </si>
  <si>
    <t>Jl. Made selatan RT 01 RW 03</t>
  </si>
  <si>
    <t>Made</t>
  </si>
  <si>
    <t>085608907928</t>
  </si>
  <si>
    <t>SD/ Sederajat</t>
  </si>
  <si>
    <t>Kacang sengon</t>
  </si>
  <si>
    <t>Kacang sengon kering</t>
  </si>
  <si>
    <t>503/322.A/436.7.17/2018</t>
  </si>
  <si>
    <t>07100050510918</t>
  </si>
  <si>
    <t>3676/3578/2012</t>
  </si>
  <si>
    <t>TUNJUNGAN CITY, MERR, AMPEL, JOYOBOYO, UPTSA, MIC</t>
  </si>
  <si>
    <t>253</t>
  </si>
  <si>
    <t>Kedurus Sejahtera / Kesra</t>
  </si>
  <si>
    <t>Harifah adhar</t>
  </si>
  <si>
    <t>3578016601720003</t>
  </si>
  <si>
    <t>3578040101082747</t>
  </si>
  <si>
    <t>Jl. Bratang gede 1/51-A,  surabaya</t>
  </si>
  <si>
    <t>Ngagel rejo</t>
  </si>
  <si>
    <t>Dompet bordir</t>
  </si>
  <si>
    <t>503/1195.A/436.7.5/2016</t>
  </si>
  <si>
    <t>IDM000621457</t>
  </si>
  <si>
    <t>TUNJUNGAN CITY, MERR, AMPEL, JOYOBOYO</t>
  </si>
  <si>
    <t>254</t>
  </si>
  <si>
    <t>Kirana Karya Nusantara / Dian Art</t>
  </si>
  <si>
    <t>Rr. Tiwung Dyan Ekawati</t>
  </si>
  <si>
    <t>27/11/1962</t>
  </si>
  <si>
    <t>3578316711620002</t>
  </si>
  <si>
    <t>3578141202140000</t>
  </si>
  <si>
    <t>Jl. Manukan Lor 2-I No 14</t>
  </si>
  <si>
    <t>085232222716</t>
  </si>
  <si>
    <t>503/7661.A/436.7.5/2016</t>
  </si>
  <si>
    <t>503.3957.B/436.7.17/2018</t>
  </si>
  <si>
    <t>IDM00413849</t>
  </si>
  <si>
    <t>255</t>
  </si>
  <si>
    <t>Kitab International / D' Kitab</t>
  </si>
  <si>
    <t>Lutfi Dwi Ariefiandi</t>
  </si>
  <si>
    <t>3578200101086113</t>
  </si>
  <si>
    <t>Jl. Babatan Pratama Xxiii.Jj.25</t>
  </si>
  <si>
    <t>031-99016153 081357455300</t>
  </si>
  <si>
    <t>kerajinan wayang</t>
  </si>
  <si>
    <t>503/6566.A/436.6.11/2013</t>
  </si>
  <si>
    <t>503/3957.B/436.7.17/2018</t>
  </si>
  <si>
    <t>256</t>
  </si>
  <si>
    <t>KNR Collection</t>
  </si>
  <si>
    <t>Sri Rahayu S. Sos</t>
  </si>
  <si>
    <t>3578014409740001</t>
  </si>
  <si>
    <t>3578010101084666</t>
  </si>
  <si>
    <t>Jl. Prima Kebraon Taman No.17 Surabaya</t>
  </si>
  <si>
    <t>085656325973</t>
  </si>
  <si>
    <t>503/8442.A/436.6.11/2015</t>
  </si>
  <si>
    <t>MERR, KBS, Tunjungan</t>
  </si>
  <si>
    <t>257</t>
  </si>
  <si>
    <t>Kreasi Fitri, UD</t>
  </si>
  <si>
    <t>Sumiatun</t>
  </si>
  <si>
    <t>3578036807650001</t>
  </si>
  <si>
    <t>3578030201084558</t>
  </si>
  <si>
    <t>47.983.065.5-615.000</t>
  </si>
  <si>
    <t xml:space="preserve">Jl. Rungkut Lor Gang 2 No. 5, Surabaya </t>
  </si>
  <si>
    <t>Gunung Sari</t>
  </si>
  <si>
    <t>081931041494, 0318702359</t>
  </si>
  <si>
    <t>stick keju, cipiran</t>
  </si>
  <si>
    <t>503/10917.A/436.6.11/2014</t>
  </si>
  <si>
    <t>13.01.5.47.65576</t>
  </si>
  <si>
    <t>07110023791214</t>
  </si>
  <si>
    <t>2063578014236-19</t>
  </si>
  <si>
    <t>kreasi.fitri88@gmail.com</t>
  </si>
  <si>
    <t>258</t>
  </si>
  <si>
    <t>Kreasi Mama Thania</t>
  </si>
  <si>
    <t>Krisdiyanti.A.MD</t>
  </si>
  <si>
    <t>14/05/1982</t>
  </si>
  <si>
    <t>3578065405820002</t>
  </si>
  <si>
    <t>3578062507120110</t>
  </si>
  <si>
    <t xml:space="preserve">JL. Kupang Gunung Jaya 5/5 Kel. Putat Jaya </t>
  </si>
  <si>
    <t>'081296791401</t>
  </si>
  <si>
    <t>503/377.A/436.7.17/2020</t>
  </si>
  <si>
    <t>259</t>
  </si>
  <si>
    <t>Kreasindo Product  / Kulit Kreasindo</t>
  </si>
  <si>
    <t>Hermin Sugianingsih</t>
  </si>
  <si>
    <t>14/11/1967</t>
  </si>
  <si>
    <t>3578085411670001</t>
  </si>
  <si>
    <t>3578080101088719</t>
  </si>
  <si>
    <t>44.380.117.0-606.999</t>
  </si>
  <si>
    <t>Jl. Barata Jaya Xvii/11, Surabaya</t>
  </si>
  <si>
    <t>Bratang Jaya</t>
  </si>
  <si>
    <t>08155076277</t>
  </si>
  <si>
    <t>aneka kerjainan dari kulit</t>
  </si>
  <si>
    <t>503/6158.A/436.7.17/2019</t>
  </si>
  <si>
    <t>IDM000587549</t>
  </si>
  <si>
    <t>kulitkreasindo@gmail.com</t>
  </si>
  <si>
    <t xml:space="preserve">MERR, PNR, Tunjungan, </t>
  </si>
  <si>
    <t>260</t>
  </si>
  <si>
    <t>Kreaty</t>
  </si>
  <si>
    <t>Utari Prasetyaningtyas</t>
  </si>
  <si>
    <t>14/03/1973</t>
  </si>
  <si>
    <t>3578145403730001</t>
  </si>
  <si>
    <t>38.313.687.6-606.000</t>
  </si>
  <si>
    <t>Jl. Perum Graha Mitra Asri Blok A No. 12, Surabaya</t>
  </si>
  <si>
    <t xml:space="preserve">Sambikerep </t>
  </si>
  <si>
    <t>0818342369</t>
  </si>
  <si>
    <t>503/11642.A/436.6.11/2015</t>
  </si>
  <si>
    <t>261</t>
  </si>
  <si>
    <t>Kring Food Indonesia / Sambal Kringz</t>
  </si>
  <si>
    <t>Riring Isyunani</t>
  </si>
  <si>
    <t>3578316503720003</t>
  </si>
  <si>
    <t>3578310101081002</t>
  </si>
  <si>
    <t xml:space="preserve">44.708.107.6.604.000 </t>
  </si>
  <si>
    <t>Jl. Golf 2 No. 111, Surabaya</t>
  </si>
  <si>
    <t>087883042741</t>
  </si>
  <si>
    <t>aneka sambal dan sambal tabur</t>
  </si>
  <si>
    <t>503/8090.A/436.6.11/2015</t>
  </si>
  <si>
    <t>13.01.5.46.57114</t>
  </si>
  <si>
    <t>07060033780116</t>
  </si>
  <si>
    <t>2153578034423-20</t>
  </si>
  <si>
    <t>262</t>
  </si>
  <si>
    <t>KSM Mentawai</t>
  </si>
  <si>
    <t>Ruskayanti</t>
  </si>
  <si>
    <t>12/12/1977</t>
  </si>
  <si>
    <t>3578015212770003</t>
  </si>
  <si>
    <t>3578010201089687</t>
  </si>
  <si>
    <t>73.234.512.9-618.000</t>
  </si>
  <si>
    <t>Jl. Bogangin 2A No.3 , Sby</t>
  </si>
  <si>
    <t>081252616332/081332371046</t>
  </si>
  <si>
    <t>Tas &amp; Dompet Bordir Aplikasi</t>
  </si>
  <si>
    <t>Tas dan Dompet Kain Jin</t>
  </si>
  <si>
    <t>503/12475.A/436.6.11/2014</t>
  </si>
  <si>
    <t>IDM000621474</t>
  </si>
  <si>
    <t>MIC, Purabaya, SIB, Tunjungan, PNR</t>
  </si>
  <si>
    <t>263</t>
  </si>
  <si>
    <t>KUB Mampu Jaya</t>
  </si>
  <si>
    <t>Atik Triningsih</t>
  </si>
  <si>
    <t>25/10/1983</t>
  </si>
  <si>
    <t>3578066510830007</t>
  </si>
  <si>
    <t>Jl. Putat Jaya C Timur 2/11</t>
  </si>
  <si>
    <t>081703412507</t>
  </si>
  <si>
    <t>sandal, sepatu</t>
  </si>
  <si>
    <t>503/8638.A/436.7.5/2016</t>
  </si>
  <si>
    <t>supleyer@gmail.com</t>
  </si>
  <si>
    <t>264</t>
  </si>
  <si>
    <t>Kusuka Pangan Barokah</t>
  </si>
  <si>
    <t>G. Afifah</t>
  </si>
  <si>
    <t>3578144604830003</t>
  </si>
  <si>
    <t>44.449.225.0-604.000</t>
  </si>
  <si>
    <t>Candi Lempung Iv/16-47C/20</t>
  </si>
  <si>
    <t>081231490545</t>
  </si>
  <si>
    <t>kroket</t>
  </si>
  <si>
    <t>503/5401.A/436.7.17/2019</t>
  </si>
  <si>
    <t>0258010100756 (NIB)</t>
  </si>
  <si>
    <t>265</t>
  </si>
  <si>
    <t>Kusuma</t>
  </si>
  <si>
    <t>Zahriyatul Mumtahana</t>
  </si>
  <si>
    <t>20/03/1979</t>
  </si>
  <si>
    <t>3172036003790009</t>
  </si>
  <si>
    <t>3578073007180006</t>
  </si>
  <si>
    <t>42.022.819.8-045.000</t>
  </si>
  <si>
    <t>Jl. Peneleh 5/47 Rt.005/003</t>
  </si>
  <si>
    <t>08129538371</t>
  </si>
  <si>
    <t>Brownies, susu almond</t>
  </si>
  <si>
    <t>503/841.A/436.7.17/2020</t>
  </si>
  <si>
    <t>266</t>
  </si>
  <si>
    <t>KWK Nusantara, PO / Royal Premium</t>
  </si>
  <si>
    <t>Anita Verawati Hartono</t>
  </si>
  <si>
    <t>25/4/1979</t>
  </si>
  <si>
    <t>3578266604790002</t>
  </si>
  <si>
    <t>07.900.659.9-626.000</t>
  </si>
  <si>
    <t>JL. Mulyosari Prima I/28 (MB-16)</t>
  </si>
  <si>
    <t xml:space="preserve">081336580900; 0811355801; </t>
  </si>
  <si>
    <t>madu</t>
  </si>
  <si>
    <t>503/1757.A/436.7.17/2019</t>
  </si>
  <si>
    <t>13.01.5.47.65225</t>
  </si>
  <si>
    <t>2093578025629-24</t>
  </si>
  <si>
    <t>267</t>
  </si>
  <si>
    <t>Ladhes</t>
  </si>
  <si>
    <t>Benny Berry M Nasir</t>
  </si>
  <si>
    <t>3578191212660001</t>
  </si>
  <si>
    <t>3578190101083125</t>
  </si>
  <si>
    <t>90.788.008.2-604.000</t>
  </si>
  <si>
    <t>Griya Citra Asri Rm.21/21</t>
  </si>
  <si>
    <t>serabi dan tahu kering</t>
  </si>
  <si>
    <t>503/1670.A/436.7.17/2019</t>
  </si>
  <si>
    <t>268</t>
  </si>
  <si>
    <t>Langit Biru, UD / Bima Firman Hati, CV</t>
  </si>
  <si>
    <t>Suyud</t>
  </si>
  <si>
    <t>3304080807830001</t>
  </si>
  <si>
    <t>3578051006200001</t>
  </si>
  <si>
    <t>95.060.424.9-607.000</t>
  </si>
  <si>
    <t>Wisma Lidah Kulon XH 33a</t>
  </si>
  <si>
    <t>Bangkingan</t>
  </si>
  <si>
    <t>081216164585 /    082231650539</t>
  </si>
  <si>
    <t>Handycraft berupa mainan anak-anak</t>
  </si>
  <si>
    <t>dakon, balok mobil, piramid angka, puzzle, kendang</t>
  </si>
  <si>
    <t>503/3632.A/436.7.17/2018</t>
  </si>
  <si>
    <t>elok.sukmahati.es@gmail.com</t>
  </si>
  <si>
    <t>269</t>
  </si>
  <si>
    <t>Laristo</t>
  </si>
  <si>
    <t>Achmad Syamsul Alam</t>
  </si>
  <si>
    <t>01/10/1991</t>
  </si>
  <si>
    <t>3578220110910001</t>
  </si>
  <si>
    <t>3578220201080070</t>
  </si>
  <si>
    <t>Jl. Cipta menanggal I Blok 16 AA1</t>
  </si>
  <si>
    <t>Menanggal</t>
  </si>
  <si>
    <t>085257964623</t>
  </si>
  <si>
    <t>Sambal bawang, sambal teri, dan sambal geprek</t>
  </si>
  <si>
    <t>503/5686.A/436.7.17/2019</t>
  </si>
  <si>
    <t>07060066901119</t>
  </si>
  <si>
    <t>2113578015808-24</t>
  </si>
  <si>
    <t>270</t>
  </si>
  <si>
    <t xml:space="preserve">Legi Studio </t>
  </si>
  <si>
    <t xml:space="preserve">Ratih Setyowati </t>
  </si>
  <si>
    <t>3578095507770002</t>
  </si>
  <si>
    <t>Nginden 6B/4 Rt 08 Rw 04</t>
  </si>
  <si>
    <t>Nginden Jangkungan</t>
  </si>
  <si>
    <t>085102843477</t>
  </si>
  <si>
    <t>503/9971.A/436.7.17/2017</t>
  </si>
  <si>
    <t>271</t>
  </si>
  <si>
    <t>Leny Collection / Lean On</t>
  </si>
  <si>
    <t>Leny, SH</t>
  </si>
  <si>
    <t>3578184806610002</t>
  </si>
  <si>
    <t>3578181702090002</t>
  </si>
  <si>
    <t>97.391.359.3-605.000</t>
  </si>
  <si>
    <t>Jl. Dupak bangunsari no. 18, surabaya</t>
  </si>
  <si>
    <t>081230006111</t>
  </si>
  <si>
    <t>Dompet/tas dari bambu, rotan, pandan, dan sejenisnya</t>
  </si>
  <si>
    <t>503/12883.A/436.7.17/2020</t>
  </si>
  <si>
    <t>272</t>
  </si>
  <si>
    <t>Lestari, UD / Cakzin</t>
  </si>
  <si>
    <t>Iftita aulia fahfa</t>
  </si>
  <si>
    <t>3578294507970001</t>
  </si>
  <si>
    <t>3578290101087402</t>
  </si>
  <si>
    <t>Jl. Raya pantai kenjeran no. 11, surabaya</t>
  </si>
  <si>
    <t>081216182198</t>
  </si>
  <si>
    <t>Tamat sd/Sederajat</t>
  </si>
  <si>
    <t>Krupuk rambak</t>
  </si>
  <si>
    <t>503/817.A/436.7.17/2019</t>
  </si>
  <si>
    <t>9120502782998</t>
  </si>
  <si>
    <t>D102019028003</t>
  </si>
  <si>
    <t>07100067381119</t>
  </si>
  <si>
    <t>5648/3578/19</t>
  </si>
  <si>
    <t>Ampel, Tunjungan, Purabaya</t>
  </si>
  <si>
    <t>273</t>
  </si>
  <si>
    <t>Liana</t>
  </si>
  <si>
    <t>Mahrita Amalia</t>
  </si>
  <si>
    <t>27/03/1985</t>
  </si>
  <si>
    <t>3578056703850002</t>
  </si>
  <si>
    <t>3578050101089026</t>
  </si>
  <si>
    <t>34.941.446.6-607.000</t>
  </si>
  <si>
    <t>Jl. Kedung rukem 4/26-B RT.006/007</t>
  </si>
  <si>
    <t>081330996277</t>
  </si>
  <si>
    <t>Sus fla dan sus coklat</t>
  </si>
  <si>
    <t>503/2007.A/436.7.17/2020</t>
  </si>
  <si>
    <t>Perbaikan Kurasi</t>
  </si>
  <si>
    <t>274</t>
  </si>
  <si>
    <t>Lilik Bordir</t>
  </si>
  <si>
    <t>Lilik Zulfiyah</t>
  </si>
  <si>
    <t>3578034911790002</t>
  </si>
  <si>
    <t>Jl. Kedung Baruk No.130 Surabaya</t>
  </si>
  <si>
    <t>Kedung Baruk</t>
  </si>
  <si>
    <t>085231738441</t>
  </si>
  <si>
    <t>503/1198.A/436.7.17/2017</t>
  </si>
  <si>
    <t>275</t>
  </si>
  <si>
    <t>Lima Lima Nasi Kotak, UD / Catering 55</t>
  </si>
  <si>
    <t>Tanti Nia Sari</t>
  </si>
  <si>
    <t>10/09/1983</t>
  </si>
  <si>
    <t>3578045009830010</t>
  </si>
  <si>
    <t>70.720.422.8-609.000</t>
  </si>
  <si>
    <t>JL. Bendul Merisi Gg Besar Selatan 55-E Rt.003/006</t>
  </si>
  <si>
    <t>081231485266</t>
  </si>
  <si>
    <t>503/9335.A/436.7.17/2019</t>
  </si>
  <si>
    <t>276</t>
  </si>
  <si>
    <t>Limbang Jaya Makmur, UD / Jaya Snack</t>
  </si>
  <si>
    <t>Badulukari, S.T.</t>
  </si>
  <si>
    <t>Sulawesi Selatan</t>
  </si>
  <si>
    <t>19/03/1961</t>
  </si>
  <si>
    <t>3578011903610003</t>
  </si>
  <si>
    <t>3578010201084330</t>
  </si>
  <si>
    <t>Jl. Kebraon Manis Tengah 01/10, Surabaya</t>
  </si>
  <si>
    <t>03177634568, 085102481133, 0817338723</t>
  </si>
  <si>
    <t>opak telo, dan stick (telo, bayam, bawang)</t>
  </si>
  <si>
    <t>503/6143.A/436.7.17/2020</t>
  </si>
  <si>
    <t>130155243790</t>
  </si>
  <si>
    <t>07100014831012</t>
  </si>
  <si>
    <t>3448/3578/2011</t>
  </si>
  <si>
    <t>277</t>
  </si>
  <si>
    <t>Linda Cookies</t>
  </si>
  <si>
    <t>Nurul Kosidah</t>
  </si>
  <si>
    <t xml:space="preserve">Malang </t>
  </si>
  <si>
    <t>06/04/1977</t>
  </si>
  <si>
    <t>3578134604770006</t>
  </si>
  <si>
    <t>Demak Jaya 7A No. 7 Surabaya</t>
  </si>
  <si>
    <t>0317665992 / 082234851452</t>
  </si>
  <si>
    <t>503/6632.A/436.7.17/2018</t>
  </si>
  <si>
    <t>Linfai Cookies</t>
  </si>
  <si>
    <t>278</t>
  </si>
  <si>
    <t>Lisa Art Clay</t>
  </si>
  <si>
    <t>Rokimah</t>
  </si>
  <si>
    <t>Jl. Tambaksari Selatan 4/23, RT/RW:4/6, Tambaksari, Surabaya</t>
  </si>
  <si>
    <t>081217225768</t>
  </si>
  <si>
    <t>Bros Clay</t>
  </si>
  <si>
    <t>503/11461.A/436.7.5/2016</t>
  </si>
  <si>
    <t>279</t>
  </si>
  <si>
    <t>Liya Culinary</t>
  </si>
  <si>
    <t>Nurul Lailiya</t>
  </si>
  <si>
    <t>23/09/1991</t>
  </si>
  <si>
    <t>3578116309910003</t>
  </si>
  <si>
    <t>3578042606190014</t>
  </si>
  <si>
    <t>Jl. Ngagel Mulyo 1A/12</t>
  </si>
  <si>
    <t>087852462309</t>
  </si>
  <si>
    <t>503/13651.A/436.7.17/2018</t>
  </si>
  <si>
    <t>07120064771019</t>
  </si>
  <si>
    <t>2083578025659-24</t>
  </si>
  <si>
    <t>280</t>
  </si>
  <si>
    <t>Loerasa</t>
  </si>
  <si>
    <t>Erna Yuni Estiwati</t>
  </si>
  <si>
    <t xml:space="preserve">Semarang </t>
  </si>
  <si>
    <t>24/08/1975</t>
  </si>
  <si>
    <t>3374116406750001</t>
  </si>
  <si>
    <t>3578152002200003</t>
  </si>
  <si>
    <t>36.205.235.9-517.000</t>
  </si>
  <si>
    <t>Jl. Ikan Krapu V/3 Rt.006/003</t>
  </si>
  <si>
    <t>085602287828</t>
  </si>
  <si>
    <t>Lumpia, Minuman kopi durian, dan coklat taro</t>
  </si>
  <si>
    <t>503/1528.A/436.7.17/2020</t>
  </si>
  <si>
    <t>281</t>
  </si>
  <si>
    <t>Lollypop Cake</t>
  </si>
  <si>
    <t>04/07/1981</t>
  </si>
  <si>
    <t>Jl. Kupang Panjaan 7 No.11-A Rt.007/004</t>
  </si>
  <si>
    <t>0881036930506</t>
  </si>
  <si>
    <t>Brownies</t>
  </si>
  <si>
    <t>503/14034.A/436.7.17/2020</t>
  </si>
  <si>
    <t>282</t>
  </si>
  <si>
    <t>Lukida</t>
  </si>
  <si>
    <t>Muhamad Lukmanul Ichwan</t>
  </si>
  <si>
    <t>30/06/1969</t>
  </si>
  <si>
    <t>3578093006890002</t>
  </si>
  <si>
    <t>3578090101089516</t>
  </si>
  <si>
    <t>Keputih Tegal I/15</t>
  </si>
  <si>
    <t>085693553593</t>
  </si>
  <si>
    <t>banana chips</t>
  </si>
  <si>
    <t>503/10729.A/436.7.17/2017</t>
  </si>
  <si>
    <t>283</t>
  </si>
  <si>
    <t>Lunart Craft, PO</t>
  </si>
  <si>
    <t>Sri Mulyani,Sh</t>
  </si>
  <si>
    <t>3578275812800003</t>
  </si>
  <si>
    <t>3578270101088637</t>
  </si>
  <si>
    <t>46.298.438.6-604.000</t>
  </si>
  <si>
    <t>Jl. Simo Gunung Barat2A/1</t>
  </si>
  <si>
    <t>081703291114 / '085336170639</t>
  </si>
  <si>
    <t>cloutch, sling bag, tote bag, tepak</t>
  </si>
  <si>
    <t>503/7207.A/436.7.17/2018</t>
  </si>
  <si>
    <t>craftlunart@gmail.com</t>
  </si>
  <si>
    <t>284</t>
  </si>
  <si>
    <t>Macipi Mari Cicipi</t>
  </si>
  <si>
    <t xml:space="preserve">Merza Carolina </t>
  </si>
  <si>
    <t>06/03/1995</t>
  </si>
  <si>
    <t>3578154603950002</t>
  </si>
  <si>
    <t>3578150101086403</t>
  </si>
  <si>
    <t xml:space="preserve">Jl. Tambak Asri Tanjung 1/43 Rt 024 Rw 006 </t>
  </si>
  <si>
    <t>085607683222</t>
  </si>
  <si>
    <t>Nasi ayam cabe</t>
  </si>
  <si>
    <t>503/4072.A/436.7.17/2019</t>
  </si>
  <si>
    <t>285</t>
  </si>
  <si>
    <t>Madu Hutan, UD</t>
  </si>
  <si>
    <t>Akbar Sudianto Sun</t>
  </si>
  <si>
    <t>3578190208880001</t>
  </si>
  <si>
    <t>3578192607170004</t>
  </si>
  <si>
    <t>Jl. TenggerRaya VI No. 34, Surabaya</t>
  </si>
  <si>
    <t>081238393399</t>
  </si>
  <si>
    <t>Madu Hutan</t>
  </si>
  <si>
    <t>madu hutan</t>
  </si>
  <si>
    <t>503/11541.A/436.7.17/2018</t>
  </si>
  <si>
    <t>13.01.5.47.64400</t>
  </si>
  <si>
    <t>209357802574-23</t>
  </si>
  <si>
    <t>286</t>
  </si>
  <si>
    <t>Mahardika, UD / Klethikan Surabaya</t>
  </si>
  <si>
    <t>Fahrida Nur Aisyah</t>
  </si>
  <si>
    <t>20/09/1986</t>
  </si>
  <si>
    <t>3578076009860003</t>
  </si>
  <si>
    <t>67.501.590.3-611.000</t>
  </si>
  <si>
    <t>Jl. Genteng Candirejo No.16 Surabaya</t>
  </si>
  <si>
    <t>081331000425</t>
  </si>
  <si>
    <t>503/9349.A/436.7.5/2016</t>
  </si>
  <si>
    <t>Tidak aktif</t>
  </si>
  <si>
    <t>287</t>
  </si>
  <si>
    <t>Makmar</t>
  </si>
  <si>
    <t>Ima Yuliati</t>
  </si>
  <si>
    <t>02/02/1972</t>
  </si>
  <si>
    <t>3578094202720001</t>
  </si>
  <si>
    <t>3578092007190001</t>
  </si>
  <si>
    <t>82.862.025.2-606.000</t>
  </si>
  <si>
    <t>Jl. Kedung Tomas 4/39-B</t>
  </si>
  <si>
    <t>Menur Pumpungan</t>
  </si>
  <si>
    <t>082166688809</t>
  </si>
  <si>
    <t>503/6629.A/436.7.5/2016</t>
  </si>
  <si>
    <t>07120048490718</t>
  </si>
  <si>
    <t>2133578014743-21</t>
  </si>
  <si>
    <t>288</t>
  </si>
  <si>
    <t>Makmur Jaya</t>
  </si>
  <si>
    <t>Siti Fatimah</t>
  </si>
  <si>
    <t>21/10/1976</t>
  </si>
  <si>
    <t>3578076110760004</t>
  </si>
  <si>
    <t>3578070101086060</t>
  </si>
  <si>
    <t>81.989.023.7-611.000</t>
  </si>
  <si>
    <t>Jl. Genteng Candirejo No. 21 Rt.003/008</t>
  </si>
  <si>
    <t>08893061929</t>
  </si>
  <si>
    <t>Jus alpukat</t>
  </si>
  <si>
    <t>503/6763.A/436.7.17/2017</t>
  </si>
  <si>
    <t>13.01.5.47.60906</t>
  </si>
  <si>
    <t>2133578014921-22</t>
  </si>
  <si>
    <t>289</t>
  </si>
  <si>
    <t>Mala Syari</t>
  </si>
  <si>
    <t>Istiarah</t>
  </si>
  <si>
    <t>3578196607760001</t>
  </si>
  <si>
    <t>Jl. Sememi Jaya Selatan 1 Utama 17</t>
  </si>
  <si>
    <t>08113521154</t>
  </si>
  <si>
    <t>503/13469.A/436.7.17/2017</t>
  </si>
  <si>
    <t>290</t>
  </si>
  <si>
    <t>Mamak Moet</t>
  </si>
  <si>
    <t xml:space="preserve">Muti'ah </t>
  </si>
  <si>
    <t>3578054512570001</t>
  </si>
  <si>
    <t>Jl. Kampung Malang Utara I/24</t>
  </si>
  <si>
    <t>082131332426</t>
  </si>
  <si>
    <t>Nasi campur daging</t>
  </si>
  <si>
    <t>503/7740.A/436.7.17/2018</t>
  </si>
  <si>
    <t>291</t>
  </si>
  <si>
    <t>Mapan Cipta, UD / Kauman Jaya</t>
  </si>
  <si>
    <t>Nur Hasan</t>
  </si>
  <si>
    <t>3578241010580001</t>
  </si>
  <si>
    <t>3578240201082905</t>
  </si>
  <si>
    <t>35.081.524.7-615.000</t>
  </si>
  <si>
    <t>Tenggilis Kauman Gang Buntu No. 27 J, Kampung Tempe, Tenggilis Mejoyo</t>
  </si>
  <si>
    <t>085732000679</t>
  </si>
  <si>
    <t>TAMAT SD/Sederajat</t>
  </si>
  <si>
    <t>Keripik Tempe</t>
  </si>
  <si>
    <t>Kripik tempe Gurih</t>
  </si>
  <si>
    <t>503/9305.A/436.7.17/2017</t>
  </si>
  <si>
    <t>130155146147</t>
  </si>
  <si>
    <t>IDM000554491</t>
  </si>
  <si>
    <t>07100024011214</t>
  </si>
  <si>
    <t>MIC, MERR, Tunjungan, UPTSA, SIB, Purabaya</t>
  </si>
  <si>
    <t>292</t>
  </si>
  <si>
    <t>Marcell Bakery</t>
  </si>
  <si>
    <t>Soetomo Liem</t>
  </si>
  <si>
    <t>16/03/2002</t>
  </si>
  <si>
    <t>3578011509670004</t>
  </si>
  <si>
    <t>3578010201080437</t>
  </si>
  <si>
    <t xml:space="preserve">Jl. Griya Kebraon Praja Timur Blok Ga No. 6 </t>
  </si>
  <si>
    <t>0317665992</t>
  </si>
  <si>
    <t>Belum Tamat SD Sederajat</t>
  </si>
  <si>
    <t>503/797.A/436.6.11/2016</t>
  </si>
  <si>
    <t>293</t>
  </si>
  <si>
    <t>Mariyah Handmade</t>
  </si>
  <si>
    <t>Fachriah Chatib ,Ss</t>
  </si>
  <si>
    <t>3578274701830003</t>
  </si>
  <si>
    <t>36.942.565.7-619.000</t>
  </si>
  <si>
    <t>Jl. Karang Gayam 1 No. 1, Surabaya</t>
  </si>
  <si>
    <t>087751271007/081235601060</t>
  </si>
  <si>
    <t>Dompet HP Kanvas</t>
  </si>
  <si>
    <t>503/1989.A/436.7.17/2018</t>
  </si>
  <si>
    <t>294</t>
  </si>
  <si>
    <t>Martiny</t>
  </si>
  <si>
    <t>Naeni Martiny</t>
  </si>
  <si>
    <t>16/03/1966</t>
  </si>
  <si>
    <t>3578025603660001</t>
  </si>
  <si>
    <t>82.882.313.8-609.000</t>
  </si>
  <si>
    <t>Jl. Siwalankerto Utara No 49</t>
  </si>
  <si>
    <t>082233359098 / 082230601298</t>
  </si>
  <si>
    <t>503/1951.A/436.6.11/2015</t>
  </si>
  <si>
    <t>295</t>
  </si>
  <si>
    <t>Marzha Sprei</t>
  </si>
  <si>
    <t>Puspito Pertiwi</t>
  </si>
  <si>
    <t>3578126906710007</t>
  </si>
  <si>
    <t>3578120101081452</t>
  </si>
  <si>
    <t>09.744.612.4-163.000</t>
  </si>
  <si>
    <t>Jl. Kalimas Baru 1/24-A, Surabaya</t>
  </si>
  <si>
    <t>083854669440</t>
  </si>
  <si>
    <t>sprei</t>
  </si>
  <si>
    <t>503/40.A/436.6.17/2017</t>
  </si>
  <si>
    <t>13.01.5.47.59867</t>
  </si>
  <si>
    <t>296</t>
  </si>
  <si>
    <t>Mawar Baru, UKM / Sinom Suramadu</t>
  </si>
  <si>
    <t>Djati Sesulih</t>
  </si>
  <si>
    <t>30/06/1963</t>
  </si>
  <si>
    <t>3578107006630129</t>
  </si>
  <si>
    <t>3578100501081727</t>
  </si>
  <si>
    <t>Jl. Dukuh Setro Rawasan 7/18, Surabaya</t>
  </si>
  <si>
    <t>081357448801</t>
  </si>
  <si>
    <t>minuman herbal</t>
  </si>
  <si>
    <t>503/8443.A/436.6.11/2015</t>
  </si>
  <si>
    <t>297</t>
  </si>
  <si>
    <t xml:space="preserve">Mawar Putih / Krisan </t>
  </si>
  <si>
    <t>B. Maslikah/ B. Muslikah</t>
  </si>
  <si>
    <t>21/04/1955</t>
  </si>
  <si>
    <t>3578176104550001</t>
  </si>
  <si>
    <t xml:space="preserve">Jl. Tanah Merah 4/6 Surabaya </t>
  </si>
  <si>
    <t>087743282057</t>
  </si>
  <si>
    <t>503/11151.A/436.6.11/2014</t>
  </si>
  <si>
    <t>298</t>
  </si>
  <si>
    <t>Mbois / Juice Aneka Rasa</t>
  </si>
  <si>
    <t>Eva Rianti</t>
  </si>
  <si>
    <t xml:space="preserve">Pandeglang </t>
  </si>
  <si>
    <t>02/05/1980</t>
  </si>
  <si>
    <t>3578074205800002</t>
  </si>
  <si>
    <t>3578070509110015</t>
  </si>
  <si>
    <t>Jl. Peneleh 11/45</t>
  </si>
  <si>
    <t>089691160424</t>
  </si>
  <si>
    <t>Jus jambu, jus alpukat, kopi</t>
  </si>
  <si>
    <t>503/2851.A/436.7.17/2018</t>
  </si>
  <si>
    <t>13.01.5.47.63287</t>
  </si>
  <si>
    <t>07120050430918</t>
  </si>
  <si>
    <t xml:space="preserve">UPTSA, Tunjungan </t>
  </si>
  <si>
    <t>299</t>
  </si>
  <si>
    <t>Mekan Barokah, CV / Mekan Collection</t>
  </si>
  <si>
    <t>Mekan Damayanti</t>
  </si>
  <si>
    <t>Palembang</t>
  </si>
  <si>
    <t>3578254902640001</t>
  </si>
  <si>
    <t>3578250201082437</t>
  </si>
  <si>
    <t>Jl. Rungkut Mapan Barat V/Be 14, Surabaya</t>
  </si>
  <si>
    <t>Rungkut Tengah</t>
  </si>
  <si>
    <t>082320039264</t>
  </si>
  <si>
    <t>baju lukis, sandal perca sibori, rok, sepatu, masker</t>
  </si>
  <si>
    <t>503/6739.A/436.7.5/2016</t>
  </si>
  <si>
    <t>300</t>
  </si>
  <si>
    <t>Mekar Sari</t>
  </si>
  <si>
    <t>Sariati</t>
  </si>
  <si>
    <t>3578140301080762</t>
  </si>
  <si>
    <t>3578146704630001</t>
  </si>
  <si>
    <t>73.718.516.5-604.000</t>
  </si>
  <si>
    <t>Jl. Manukan Kerto 6/6</t>
  </si>
  <si>
    <t>08175063491</t>
  </si>
  <si>
    <t>SD</t>
  </si>
  <si>
    <t>kopyor dan jajan pasar,pluntir</t>
  </si>
  <si>
    <t>503/10721.A/436.7.17/2018</t>
  </si>
  <si>
    <t>301</t>
  </si>
  <si>
    <t>Mentari Jaya</t>
  </si>
  <si>
    <t>Sarmini</t>
  </si>
  <si>
    <t>3578047006770001</t>
  </si>
  <si>
    <t>3578040601080692</t>
  </si>
  <si>
    <t xml:space="preserve">Jl. Bratang Gede Gg. 1 No.29 </t>
  </si>
  <si>
    <t>081232565123</t>
  </si>
  <si>
    <t>kerajinan dari bahan koran</t>
  </si>
  <si>
    <t>503/11743.A/436.7.17/2018</t>
  </si>
  <si>
    <t>msarmini275@gmail.com</t>
  </si>
  <si>
    <t>302</t>
  </si>
  <si>
    <t>Merpati, UKM</t>
  </si>
  <si>
    <t>Rumsiyah</t>
  </si>
  <si>
    <t>3578064209580000</t>
  </si>
  <si>
    <t>Banyu Urip Kidul V/31, Surabaya</t>
  </si>
  <si>
    <t>081331368889</t>
  </si>
  <si>
    <t>kerajinan dari pelepah pisang</t>
  </si>
  <si>
    <t>503/11500.A/436.6.11/2015</t>
  </si>
  <si>
    <t>303</t>
  </si>
  <si>
    <t>Mie Ayam Spesial Mbok Gembool</t>
  </si>
  <si>
    <t>Roselina Niya Melati,SIIP</t>
  </si>
  <si>
    <t>17/1/1988</t>
  </si>
  <si>
    <t>3578055701880003</t>
  </si>
  <si>
    <t>3578050810140009</t>
  </si>
  <si>
    <t>Jl. Kedungrukem 4/22-A RT.006/007</t>
  </si>
  <si>
    <t>082131018026</t>
  </si>
  <si>
    <t>Mie ayam</t>
  </si>
  <si>
    <t>503/2284.A/436.7.17/2020</t>
  </si>
  <si>
    <t>304</t>
  </si>
  <si>
    <t>Miss Crip, UD</t>
  </si>
  <si>
    <t>Kasiami</t>
  </si>
  <si>
    <t>3578035707530001</t>
  </si>
  <si>
    <t>3578030201088033</t>
  </si>
  <si>
    <t>05.368.568.1-615.000</t>
  </si>
  <si>
    <t xml:space="preserve">Jl. Rungkut Lor Gang 2 No. 17, Surabaya </t>
  </si>
  <si>
    <t>Kalirungkut</t>
  </si>
  <si>
    <t>081703323448</t>
  </si>
  <si>
    <t>makanan</t>
  </si>
  <si>
    <t>Gorengan kulit kebab aneka rasa</t>
  </si>
  <si>
    <t>503/10490.A/436.6.11/2014</t>
  </si>
  <si>
    <t>13.01.5.47.65574</t>
  </si>
  <si>
    <t>7100034860816</t>
  </si>
  <si>
    <t>2063578014240-19</t>
  </si>
  <si>
    <t>misscrip.sby@gmail.com</t>
  </si>
  <si>
    <t>MERR, ARH, PNR, Tunjungan</t>
  </si>
  <si>
    <t>305</t>
  </si>
  <si>
    <t>Mr. Froniez / Bron Chips</t>
  </si>
  <si>
    <t>Mega siswindarto</t>
  </si>
  <si>
    <t>23/10/1986</t>
  </si>
  <si>
    <t>3578202310860002</t>
  </si>
  <si>
    <t>3578030304140007</t>
  </si>
  <si>
    <t>87.700.691.6-618.000</t>
  </si>
  <si>
    <t>Jl. Babatan Indah A2 no 9A wiyung</t>
  </si>
  <si>
    <t>'08563399240</t>
  </si>
  <si>
    <t>Brownies kering</t>
  </si>
  <si>
    <t>Bron Chips Kering</t>
  </si>
  <si>
    <t>503/11312.A/436.7.5/2016</t>
  </si>
  <si>
    <t>IDM000479231</t>
  </si>
  <si>
    <t>07200047540518</t>
  </si>
  <si>
    <t>5063578015702-24</t>
  </si>
  <si>
    <t>MIC, Purabaya, UPTSA, ARH, Joyoboyo, Tunjungan</t>
  </si>
  <si>
    <t>306</t>
  </si>
  <si>
    <t>Mufida Creative Production</t>
  </si>
  <si>
    <t>Erna Mufida</t>
  </si>
  <si>
    <t>3578036801630001</t>
  </si>
  <si>
    <t>3578030201087189</t>
  </si>
  <si>
    <t>Jl. Wisma Kedung Asem Indah  F-40, Surabaya</t>
  </si>
  <si>
    <t>082131191933</t>
  </si>
  <si>
    <t>Sandal kreatif</t>
  </si>
  <si>
    <t>503/4126.A/436.6.11/2012</t>
  </si>
  <si>
    <t xml:space="preserve">MERR, PNR, KBS, Tunjungan </t>
  </si>
  <si>
    <t>307</t>
  </si>
  <si>
    <t>Mugi Karsa / Temali</t>
  </si>
  <si>
    <t>Nur Fadilah</t>
  </si>
  <si>
    <t>01/05/1971</t>
  </si>
  <si>
    <t>3578164105710003</t>
  </si>
  <si>
    <t>81.941.545.6-616.000</t>
  </si>
  <si>
    <t>Jl. Rungkut Asri Barat   I / 30, Surabaya</t>
  </si>
  <si>
    <t>08121628335</t>
  </si>
  <si>
    <t>503/6375.A/436.7.17/2017</t>
  </si>
  <si>
    <t>308</t>
  </si>
  <si>
    <t>Mutiara Food</t>
  </si>
  <si>
    <t>Nurul Qomariyah,S.Sos</t>
  </si>
  <si>
    <t>3578304106900001</t>
  </si>
  <si>
    <t>Jl. Raya Raci 12-A</t>
  </si>
  <si>
    <t>083854750881</t>
  </si>
  <si>
    <t>503/17196.A/436.6.11/2015</t>
  </si>
  <si>
    <t>309</t>
  </si>
  <si>
    <t xml:space="preserve">Mutiara Gallery </t>
  </si>
  <si>
    <t>Yustini</t>
  </si>
  <si>
    <t>15/05/1981</t>
  </si>
  <si>
    <t>3578285505810003</t>
  </si>
  <si>
    <t>3578280101083737</t>
  </si>
  <si>
    <t>JL. Greges Timur III No. 24 Rt.002/002</t>
  </si>
  <si>
    <t>Tambaksarioso</t>
  </si>
  <si>
    <t>08813214256</t>
  </si>
  <si>
    <t>503/9694.A/436.7.17/2019</t>
  </si>
  <si>
    <t>310</t>
  </si>
  <si>
    <t>Nabitha Catering</t>
  </si>
  <si>
    <t>Yulianingsih</t>
  </si>
  <si>
    <t>3578315703740001</t>
  </si>
  <si>
    <t>3578310101082993</t>
  </si>
  <si>
    <t>84.738.074.8-604.000</t>
  </si>
  <si>
    <t>Pondok Lontar Indah B2/1</t>
  </si>
  <si>
    <t>085732168217</t>
  </si>
  <si>
    <t>maratabak,siomay dan batagor</t>
  </si>
  <si>
    <t>503/6629.A/436.7.17/2018</t>
  </si>
  <si>
    <t>0238010042467 (NIB)</t>
  </si>
  <si>
    <t xml:space="preserve">Tunjungan, BDH, UPTSA </t>
  </si>
  <si>
    <t>311</t>
  </si>
  <si>
    <t>Nad-Nad Craft</t>
  </si>
  <si>
    <t>Helen Tri Wahyuni</t>
  </si>
  <si>
    <t>Padang Pariaman</t>
  </si>
  <si>
    <t>27/06/1976</t>
  </si>
  <si>
    <t>3578236706760002</t>
  </si>
  <si>
    <t>3578230101084174</t>
  </si>
  <si>
    <t>Jl. Jambangan Iv No. 29 Jambangan</t>
  </si>
  <si>
    <t>085231203384</t>
  </si>
  <si>
    <t>Gantungan kunci flanel</t>
  </si>
  <si>
    <t>503/4414.A/436.7.17/2019</t>
  </si>
  <si>
    <t>312</t>
  </si>
  <si>
    <t>Nadia, UD</t>
  </si>
  <si>
    <t>Luci Afrianti Ambarsari, Amd</t>
  </si>
  <si>
    <t>28/04/1974</t>
  </si>
  <si>
    <t>3576026804740004</t>
  </si>
  <si>
    <t>3578291701130008</t>
  </si>
  <si>
    <t>90.058.987.0-619.000</t>
  </si>
  <si>
    <t>Jl. Mujiran No. 20 Komplek TNI AL RT.003/004</t>
  </si>
  <si>
    <t>082331543039</t>
  </si>
  <si>
    <t>AKADEMI/DIPLOM AIII</t>
  </si>
  <si>
    <t>Cake daun kelor dan tahu telor</t>
  </si>
  <si>
    <t>503/966.A/436.7.17/2019            NIB : 0284000901179</t>
  </si>
  <si>
    <t>313</t>
  </si>
  <si>
    <t>Namaste</t>
  </si>
  <si>
    <t>Fatimah Bevi</t>
  </si>
  <si>
    <t>17/05/1985</t>
  </si>
  <si>
    <t>3578075705850002</t>
  </si>
  <si>
    <t>3578072901160001</t>
  </si>
  <si>
    <t>Jl. Ampel Kesumba 4</t>
  </si>
  <si>
    <t xml:space="preserve">Semampir </t>
  </si>
  <si>
    <t>081216216411</t>
  </si>
  <si>
    <t>Kebab dan samosa</t>
  </si>
  <si>
    <t>503/13692.A/436.7.17/2018</t>
  </si>
  <si>
    <t>13.01.5.47.64821</t>
  </si>
  <si>
    <t>314</t>
  </si>
  <si>
    <t>Nasikumura / Onnly Lemon Jelly</t>
  </si>
  <si>
    <t>Desy Indah Fatmawati</t>
  </si>
  <si>
    <t>3578096912810002</t>
  </si>
  <si>
    <t>3578090408110002</t>
  </si>
  <si>
    <t>457769503606000</t>
  </si>
  <si>
    <t xml:space="preserve">Keputih Baru No.74 </t>
  </si>
  <si>
    <t>081235580500</t>
  </si>
  <si>
    <t>kopi aren, vit pletok, temon, only</t>
  </si>
  <si>
    <t>503/1125.A/436.7.17/2018</t>
  </si>
  <si>
    <t>13.01.5.47.64363 503/10752.B/436.7.17/2018</t>
  </si>
  <si>
    <t>7120059530519</t>
  </si>
  <si>
    <t>nasikumuraadm@gmail.com</t>
  </si>
  <si>
    <t>MERR, PNR, BDH, Joyoboyo, Tunjungan</t>
  </si>
  <si>
    <t>315</t>
  </si>
  <si>
    <t>Nata Craft</t>
  </si>
  <si>
    <t>Hening Iman Sholatingratri</t>
  </si>
  <si>
    <t>28/12/1982</t>
  </si>
  <si>
    <t>3578086812820005</t>
  </si>
  <si>
    <t xml:space="preserve">Jl Sukadami 2/35 </t>
  </si>
  <si>
    <t>0818312441</t>
  </si>
  <si>
    <t>Pigora foto flanel</t>
  </si>
  <si>
    <t>503/10152.a/436.7.17/2017</t>
  </si>
  <si>
    <t>316</t>
  </si>
  <si>
    <t>Naureen</t>
  </si>
  <si>
    <t>Evi rikawanti</t>
  </si>
  <si>
    <t>3578125212780003</t>
  </si>
  <si>
    <t>3578120201088935</t>
  </si>
  <si>
    <t>Jl. Teluk buli 1/9, surabaya</t>
  </si>
  <si>
    <t>Pabean cantian</t>
  </si>
  <si>
    <t>Perak utara</t>
  </si>
  <si>
    <t>085608148692</t>
  </si>
  <si>
    <t>Rengginang &amp; stick keju</t>
  </si>
  <si>
    <t>503/10303.A/436.7.17/2019</t>
  </si>
  <si>
    <t>317</t>
  </si>
  <si>
    <t>Neni Collection</t>
  </si>
  <si>
    <t>Sri Diah Isnaeni</t>
  </si>
  <si>
    <t>16/10/1961</t>
  </si>
  <si>
    <t>3578085610610001</t>
  </si>
  <si>
    <t>3578080501080202</t>
  </si>
  <si>
    <t>19.379.443.5-606.000</t>
  </si>
  <si>
    <t>Mojo 3/40</t>
  </si>
  <si>
    <t>085746586866</t>
  </si>
  <si>
    <t>Kerajinan Rajutan</t>
  </si>
  <si>
    <t>masker  dan konektor rajut</t>
  </si>
  <si>
    <t>503/766.A/436.7.17/2020</t>
  </si>
  <si>
    <t>318</t>
  </si>
  <si>
    <t>New Salad, PO</t>
  </si>
  <si>
    <t>Sriwahyudiani</t>
  </si>
  <si>
    <t>3578074807720001</t>
  </si>
  <si>
    <t>3578070101084643</t>
  </si>
  <si>
    <t>57.639.590.9-611.000</t>
  </si>
  <si>
    <t>Lawang Seketeng 3/4</t>
  </si>
  <si>
    <t xml:space="preserve">Peneleh </t>
  </si>
  <si>
    <t>081907018593</t>
  </si>
  <si>
    <t>Salad</t>
  </si>
  <si>
    <t>503/12647.A/436.7.17/2018</t>
  </si>
  <si>
    <t>13.01.5.47.64617</t>
  </si>
  <si>
    <t>Joyoboyo, UPTSA, Tunjungan</t>
  </si>
  <si>
    <t>319</t>
  </si>
  <si>
    <t>Niek Soklat</t>
  </si>
  <si>
    <t>Dwi Kesumawardani</t>
  </si>
  <si>
    <t>3578147005720005</t>
  </si>
  <si>
    <t>3578140101081043</t>
  </si>
  <si>
    <t>46.749.303.7-604.000</t>
  </si>
  <si>
    <t>Jl. Manukan Karya Blok A1/34</t>
  </si>
  <si>
    <t>08123008203</t>
  </si>
  <si>
    <t>sosis solo,nogosari dan kunir</t>
  </si>
  <si>
    <t>503/12310.A/436.7.17/2018</t>
  </si>
  <si>
    <t>07110040090717</t>
  </si>
  <si>
    <t>2103578014065-19</t>
  </si>
  <si>
    <t>320</t>
  </si>
  <si>
    <t>Niels</t>
  </si>
  <si>
    <t xml:space="preserve">Ariani Ernawati </t>
  </si>
  <si>
    <t>15/05/1969</t>
  </si>
  <si>
    <t>3515085505690002</t>
  </si>
  <si>
    <t>3578292108130002</t>
  </si>
  <si>
    <t>Jl. Pantai Mentari Blok Dd 2/10 Rt.007/004</t>
  </si>
  <si>
    <t>081235760653</t>
  </si>
  <si>
    <t>Sate usus dan kul</t>
  </si>
  <si>
    <t>503/4322.A/436.7.17/2018</t>
  </si>
  <si>
    <t>321</t>
  </si>
  <si>
    <t>Niki Pawonz</t>
  </si>
  <si>
    <t xml:space="preserve">Fedella Pijoh </t>
  </si>
  <si>
    <t>13/08/1987</t>
  </si>
  <si>
    <t>3578115308870001</t>
  </si>
  <si>
    <t>3578052801130011</t>
  </si>
  <si>
    <t xml:space="preserve">Jl. Tanggulangin No.7 </t>
  </si>
  <si>
    <t>081386816632</t>
  </si>
  <si>
    <t>Botok telur asin</t>
  </si>
  <si>
    <t>503/1795.A/436.7.17/2020</t>
  </si>
  <si>
    <t>322</t>
  </si>
  <si>
    <t>Nikmah Rasa</t>
  </si>
  <si>
    <t>Luthfah Seha</t>
  </si>
  <si>
    <t>10/09/1963</t>
  </si>
  <si>
    <t>3578075009630004</t>
  </si>
  <si>
    <t>3578070201081658</t>
  </si>
  <si>
    <t>93.445.875.3-611.000</t>
  </si>
  <si>
    <t>Jl. Grogol Kalimir No.9 RT.004/014</t>
  </si>
  <si>
    <t>085731654775/085335959445</t>
  </si>
  <si>
    <t>Bongko mentuk daging</t>
  </si>
  <si>
    <t>503/9707.A/436.7.17/2019           NIB : 0203010111112</t>
  </si>
  <si>
    <t>323</t>
  </si>
  <si>
    <t>Ninako Collection</t>
  </si>
  <si>
    <t>Lely Russarani</t>
  </si>
  <si>
    <t>3578044711670010</t>
  </si>
  <si>
    <t>Jl. Margorejo Indah Ii- A 215, Surabaya</t>
  </si>
  <si>
    <t>Margorejo</t>
  </si>
  <si>
    <t>081357619503</t>
  </si>
  <si>
    <t xml:space="preserve">Taplak </t>
  </si>
  <si>
    <t>503/2608.A/436.7.5/2016</t>
  </si>
  <si>
    <t>324</t>
  </si>
  <si>
    <t>Ninanemo</t>
  </si>
  <si>
    <t>Sri Sulatiningsih</t>
  </si>
  <si>
    <t>3578055605510002</t>
  </si>
  <si>
    <t>Jl. Kedungsari No 21 C</t>
  </si>
  <si>
    <t>085230418333 / 083849380631</t>
  </si>
  <si>
    <t>Tas kanvas lukis</t>
  </si>
  <si>
    <t>503/2399.A/436.6.11/2014</t>
  </si>
  <si>
    <t>325</t>
  </si>
  <si>
    <t>Nine</t>
  </si>
  <si>
    <t>Alifa Mareta Kamisoeri</t>
  </si>
  <si>
    <t>31/03/1977</t>
  </si>
  <si>
    <t>3578077103770001</t>
  </si>
  <si>
    <t>3578070601140002</t>
  </si>
  <si>
    <t>94.064.892.6-611.000</t>
  </si>
  <si>
    <t>Jl. Pandean 2/9 Rt.002/013</t>
  </si>
  <si>
    <t>085335959445</t>
  </si>
  <si>
    <t>Salad buah, Putri salju, Kue semprit, semprit coklat dan kastengel</t>
  </si>
  <si>
    <t>503/9609.A/436.7.17/2019         NIB : 0257010111316</t>
  </si>
  <si>
    <t>326</t>
  </si>
  <si>
    <t>Ning Ana</t>
  </si>
  <si>
    <t>Noerhadji Hasyim</t>
  </si>
  <si>
    <t>3578272207570001</t>
  </si>
  <si>
    <t>Jl. Petemon Sidomulyo Iv No 34 Rt 01 10/Rw 18 Petemon Sawahan Surabaya</t>
  </si>
  <si>
    <t>03199243010</t>
  </si>
  <si>
    <t>Pie telo</t>
  </si>
  <si>
    <t>503/3505.A/436.7.17/2017</t>
  </si>
  <si>
    <t>327</t>
  </si>
  <si>
    <t>Ning Ita, PO</t>
  </si>
  <si>
    <t>Ita Suryani, Ir</t>
  </si>
  <si>
    <t>3578044503710010</t>
  </si>
  <si>
    <t>3578040301089650</t>
  </si>
  <si>
    <t>76.544.490.6-609.000</t>
  </si>
  <si>
    <t>Jl. Krukah Selatan 107</t>
  </si>
  <si>
    <t>085257038254</t>
  </si>
  <si>
    <t>aneka sambal</t>
  </si>
  <si>
    <t>503/1.A/436.7.17/2019</t>
  </si>
  <si>
    <t>13.01.5.47.64824</t>
  </si>
  <si>
    <t>7060059570519</t>
  </si>
  <si>
    <t>2113578014362-25</t>
  </si>
  <si>
    <t>itasuryani482@gmail.com</t>
  </si>
  <si>
    <t>328</t>
  </si>
  <si>
    <t>Ning Saudah, CV / Kendi Jati / Kebab Soerobodjo</t>
  </si>
  <si>
    <t>Nur Saudah</t>
  </si>
  <si>
    <t>04/06/1975</t>
  </si>
  <si>
    <t>3514104406750006</t>
  </si>
  <si>
    <t>JL. Ngaglik Gang Buntu No. 85H</t>
  </si>
  <si>
    <t xml:space="preserve">Simokerto </t>
  </si>
  <si>
    <t>Tambakrejo</t>
  </si>
  <si>
    <t>085231725745, 081515263540</t>
  </si>
  <si>
    <t>Bubuk Jahe, Bubuk temulawak</t>
  </si>
  <si>
    <t>503/2805.A/436.7.17/2020</t>
  </si>
  <si>
    <t>329</t>
  </si>
  <si>
    <t>Ningrat</t>
  </si>
  <si>
    <t>Susanti Dwi Asmaningrati, SH, M,KN</t>
  </si>
  <si>
    <t>25/5/1981</t>
  </si>
  <si>
    <t>3578136505810002</t>
  </si>
  <si>
    <t>3578151008090005</t>
  </si>
  <si>
    <t>Jl. Simo sidomulyo 4/31 Rt.002/010</t>
  </si>
  <si>
    <t>Krembangan selatan</t>
  </si>
  <si>
    <t>085655222512</t>
  </si>
  <si>
    <t>503/9084.A/436.7.17/2019</t>
  </si>
  <si>
    <t>330</t>
  </si>
  <si>
    <t>Nini Surya / Merak Ati / Nini Collection / Nini Herbal</t>
  </si>
  <si>
    <t>Sumini, S.Pd.</t>
  </si>
  <si>
    <t>3578175212560005</t>
  </si>
  <si>
    <t>3578170201080815</t>
  </si>
  <si>
    <t>05.341.765.5-619.000</t>
  </si>
  <si>
    <t>Jl. Tambakwedi Gg Merak No. 9</t>
  </si>
  <si>
    <t>Tambakwedi</t>
  </si>
  <si>
    <t>081231011194</t>
  </si>
  <si>
    <t>minuman coklat, sari sirsak, sari serai atau wedang pokak, dompet, tas, gantungan kunci rajut</t>
  </si>
  <si>
    <t>503/4559.A/436.7.17/2019</t>
  </si>
  <si>
    <t>13.01.5.46.61375</t>
  </si>
  <si>
    <t>MERR, Ampel, Tunjungan, SIB</t>
  </si>
  <si>
    <t>331</t>
  </si>
  <si>
    <t>Nisa Sari Bakery</t>
  </si>
  <si>
    <t>Sukaisi Anis</t>
  </si>
  <si>
    <t>18/02/1975</t>
  </si>
  <si>
    <t>3578085802750002</t>
  </si>
  <si>
    <t>3578080101086704</t>
  </si>
  <si>
    <t>Jl. Jojoran I Block C/11</t>
  </si>
  <si>
    <t>081703900513</t>
  </si>
  <si>
    <t>Bolen dan croisant</t>
  </si>
  <si>
    <t>503/166.A/436.7.17/2020</t>
  </si>
  <si>
    <t>1267/2020</t>
  </si>
  <si>
    <t>332</t>
  </si>
  <si>
    <t>Nitra</t>
  </si>
  <si>
    <t>Siti Hazzami Mitriya Indrawati</t>
  </si>
  <si>
    <t>29/04/1983</t>
  </si>
  <si>
    <t>3578316904830002</t>
  </si>
  <si>
    <t>3578310101082609</t>
  </si>
  <si>
    <t>08.565.128.9-604.000</t>
  </si>
  <si>
    <t>Bumisari Praja Timur 42 Rt.004/005</t>
  </si>
  <si>
    <t>082175161717</t>
  </si>
  <si>
    <t>Singkong pelangi</t>
  </si>
  <si>
    <t>503/6281.A/436.7.17/2019</t>
  </si>
  <si>
    <t>333</t>
  </si>
  <si>
    <t>Nom-Nom Kitchen, CV</t>
  </si>
  <si>
    <t>Phebe Elizabeth Antonius</t>
  </si>
  <si>
    <t>29/07/1990</t>
  </si>
  <si>
    <t>3578096907900002</t>
  </si>
  <si>
    <t>3578263105180008</t>
  </si>
  <si>
    <t>66.669.840.2-618.000</t>
  </si>
  <si>
    <t>Malibu F8/36 Palm Beach Pakuwon City</t>
  </si>
  <si>
    <t>Kejawan Putih Tambak</t>
  </si>
  <si>
    <t>0315660648</t>
  </si>
  <si>
    <t>Almond Crispy</t>
  </si>
  <si>
    <t>503/3545.A/436.7.17/2019</t>
  </si>
  <si>
    <t>13.01.3.46.36705</t>
  </si>
  <si>
    <t>07200071220120</t>
  </si>
  <si>
    <t>3063578014276-25</t>
  </si>
  <si>
    <t>334</t>
  </si>
  <si>
    <t>Noni Cake</t>
  </si>
  <si>
    <t>Suci Yuli Astuti</t>
  </si>
  <si>
    <t>01/07/1975</t>
  </si>
  <si>
    <t>3578214107750001</t>
  </si>
  <si>
    <t>3578210101082407</t>
  </si>
  <si>
    <t>57.317.289.7-618.000</t>
  </si>
  <si>
    <t>Jl. Pulosari 1.A/4.A</t>
  </si>
  <si>
    <t xml:space="preserve">Dukuh Pakis </t>
  </si>
  <si>
    <t>Gunung sari</t>
  </si>
  <si>
    <t>081703291114</t>
  </si>
  <si>
    <t xml:space="preserve">Donat </t>
  </si>
  <si>
    <t>503/8819.A/436.7.17/2018</t>
  </si>
  <si>
    <t>335</t>
  </si>
  <si>
    <t>Okantara / Si Taraa</t>
  </si>
  <si>
    <t>M. Oskar</t>
  </si>
  <si>
    <t>357808211172004</t>
  </si>
  <si>
    <t>Jl. Semolowaru Bahari 21 Surabaya</t>
  </si>
  <si>
    <t>08563030012</t>
  </si>
  <si>
    <t>Greentea dan black tea</t>
  </si>
  <si>
    <t>503/2728.A/436.7.17/2017</t>
  </si>
  <si>
    <t>336</t>
  </si>
  <si>
    <t>Olahan Kerang Bunda (OKB)</t>
  </si>
  <si>
    <t>Siti Chotimah</t>
  </si>
  <si>
    <t>3578175808690001</t>
  </si>
  <si>
    <t>3578170201082120</t>
  </si>
  <si>
    <t>75.718.344.7-619.000</t>
  </si>
  <si>
    <t>Jl. Cumpat Kulon Baru 1/88 Surabaya</t>
  </si>
  <si>
    <t xml:space="preserve"> Kedung Cowek</t>
  </si>
  <si>
    <t>08978812118</t>
  </si>
  <si>
    <t>503/658.A/436.7.17/2017</t>
  </si>
  <si>
    <t>2023578014693-21</t>
  </si>
  <si>
    <t>siticho215@gmail.com</t>
  </si>
  <si>
    <t>MERR, SIB</t>
  </si>
  <si>
    <t>337</t>
  </si>
  <si>
    <t xml:space="preserve">Oliveena </t>
  </si>
  <si>
    <t>Agatha Endang Sutantie</t>
  </si>
  <si>
    <t>11/07/1956</t>
  </si>
  <si>
    <t>3578225107560001</t>
  </si>
  <si>
    <t>3578221806190004</t>
  </si>
  <si>
    <t>78.941.198.0-609.000</t>
  </si>
  <si>
    <t>Jl. Taman Menanggal Indah No 27</t>
  </si>
  <si>
    <t xml:space="preserve">Gayungan </t>
  </si>
  <si>
    <t>'081389313334</t>
  </si>
  <si>
    <t>Baju Batik Anak Perempuan</t>
  </si>
  <si>
    <t>503/7401.A/436.7.17/2019</t>
  </si>
  <si>
    <t>338</t>
  </si>
  <si>
    <t>Olivia Collection, CV</t>
  </si>
  <si>
    <t>Suwandi</t>
  </si>
  <si>
    <t>3578100303810001</t>
  </si>
  <si>
    <t>3578100301080709</t>
  </si>
  <si>
    <t>01.790.894.5-619.000</t>
  </si>
  <si>
    <t>Jl.Tambaksari Selatan 14/9A Surabaya</t>
  </si>
  <si>
    <t>087853355414</t>
  </si>
  <si>
    <t>Sarung dan Peci Anak</t>
  </si>
  <si>
    <t>503/7126.A/436.6.11/2013</t>
  </si>
  <si>
    <t>130135134997</t>
  </si>
  <si>
    <t>MERR, PNR, Ampel, Tunjungan, KBS</t>
  </si>
  <si>
    <t>339</t>
  </si>
  <si>
    <t xml:space="preserve">Omah Duren </t>
  </si>
  <si>
    <t>Trisnawati</t>
  </si>
  <si>
    <t>09/03/1967</t>
  </si>
  <si>
    <t>3578174903670002</t>
  </si>
  <si>
    <t>3578170101080498</t>
  </si>
  <si>
    <t xml:space="preserve">Jl. Bulak Banteng Lor 4/67 Sby </t>
  </si>
  <si>
    <t>081357006011</t>
  </si>
  <si>
    <t>Udur-udur dan ice bland durian</t>
  </si>
  <si>
    <t>503/8675.A/436.7.5/2016</t>
  </si>
  <si>
    <t>ED10201601845</t>
  </si>
  <si>
    <t>07120039990717</t>
  </si>
  <si>
    <t>2083578034926-22</t>
  </si>
  <si>
    <t>340</t>
  </si>
  <si>
    <t>Omah Jamu Pakdhe</t>
  </si>
  <si>
    <t>Dyah Puspitaloka</t>
  </si>
  <si>
    <t>02/04/2000</t>
  </si>
  <si>
    <t>3578064204000009</t>
  </si>
  <si>
    <t>3578060601088098</t>
  </si>
  <si>
    <t>86.079.644.0-614.000</t>
  </si>
  <si>
    <t>Jl. Gunung Barat 1/1 Rt.008/009</t>
  </si>
  <si>
    <t>085856875688</t>
  </si>
  <si>
    <t>Tidak/Belum sekolah</t>
  </si>
  <si>
    <t>Serbuk Temulawak, Serbuk Jahe</t>
  </si>
  <si>
    <t>503/9707.A/436.7.17/2018</t>
  </si>
  <si>
    <t>Oma Jamu Pakde /D102019038707</t>
  </si>
  <si>
    <t>351/SPKP/MUI-JATIM/X/2020</t>
  </si>
  <si>
    <t>SUKET NO.02912/B/SK/IX/86</t>
  </si>
  <si>
    <t>341</t>
  </si>
  <si>
    <t>Omah Pastel</t>
  </si>
  <si>
    <t>Dian Novita Sari</t>
  </si>
  <si>
    <t>3578104605820002</t>
  </si>
  <si>
    <t>3578100201086503</t>
  </si>
  <si>
    <t>25.931.780.8-606.000</t>
  </si>
  <si>
    <t>Jl. Taman Wiguna Selatan V/10, Surabaya</t>
  </si>
  <si>
    <t>081333000937</t>
  </si>
  <si>
    <t>keripik usus, banana chip, tea dan kopi</t>
  </si>
  <si>
    <t>503/3789.A/436.7.17/2017</t>
  </si>
  <si>
    <t>13.01.5.47.63586</t>
  </si>
  <si>
    <t>07100046050218</t>
  </si>
  <si>
    <t>5063578015228-23</t>
  </si>
  <si>
    <t>dianov.itha@gmail.com</t>
  </si>
  <si>
    <t>MERR, MIC, UPTSA, ARH, PNR, Tunjungan</t>
  </si>
  <si>
    <t>342</t>
  </si>
  <si>
    <t>Omah Pia Findra</t>
  </si>
  <si>
    <t xml:space="preserve">Indra gunawan, SE. </t>
  </si>
  <si>
    <t>Surabayaa</t>
  </si>
  <si>
    <t>3578230508730001</t>
  </si>
  <si>
    <t>35788230101089327</t>
  </si>
  <si>
    <t>18.464.491.2-609.000</t>
  </si>
  <si>
    <t>Jl. Karah I/25-D, surabaya</t>
  </si>
  <si>
    <t>081938582369</t>
  </si>
  <si>
    <t>Diploma /Strata 1</t>
  </si>
  <si>
    <t>Kue kacang</t>
  </si>
  <si>
    <t>503/11893.A/436.7.5/2016</t>
  </si>
  <si>
    <t>0220107142286</t>
  </si>
  <si>
    <t>D102020016108</t>
  </si>
  <si>
    <t>07200044170917</t>
  </si>
  <si>
    <t>2063578024845-23</t>
  </si>
  <si>
    <t>Ampel, MERR, PNR, BDH, Tunjungan</t>
  </si>
  <si>
    <t>343</t>
  </si>
  <si>
    <t>Ondo Mohen / Ondomohen Pack</t>
  </si>
  <si>
    <t>Elita Sari Anggraini</t>
  </si>
  <si>
    <t>3578075210700004</t>
  </si>
  <si>
    <t>07.881.269.0-611.000</t>
  </si>
  <si>
    <t>Jl. Ketabang Ngemplek 30, Surabaya</t>
  </si>
  <si>
    <t>081931635131</t>
  </si>
  <si>
    <t>box kotak</t>
  </si>
  <si>
    <t>503/10283.A/436.6.11/2014</t>
  </si>
  <si>
    <t>130155144482</t>
  </si>
  <si>
    <t>IDM000329953</t>
  </si>
  <si>
    <t>TIDAK AKTIF TAPI BARANG ADA</t>
  </si>
  <si>
    <t>344</t>
  </si>
  <si>
    <t>Otak Otak Bandheng Bu Dhian</t>
  </si>
  <si>
    <t xml:space="preserve">Rr. Dhian Kusuma </t>
  </si>
  <si>
    <t>18/07/1963</t>
  </si>
  <si>
    <t>3578155807630001</t>
  </si>
  <si>
    <t>3578150301080213</t>
  </si>
  <si>
    <t>77.091.242.6-605.000</t>
  </si>
  <si>
    <t>JL. Petemon 4/196 A Kel. Petemon</t>
  </si>
  <si>
    <t>'085335739712</t>
  </si>
  <si>
    <t>Otak-otak bandeng</t>
  </si>
  <si>
    <t>503/7808.A/436.7.17/2018</t>
  </si>
  <si>
    <t>13.01.5.47.63495</t>
  </si>
  <si>
    <t>5633/3578/19</t>
  </si>
  <si>
    <t>345</t>
  </si>
  <si>
    <t>Pandan Saji</t>
  </si>
  <si>
    <t>Drs. Djazuli</t>
  </si>
  <si>
    <t>3578060204620001</t>
  </si>
  <si>
    <t>3578060401087553</t>
  </si>
  <si>
    <t>Banyu Urip Lor 5/20-D, Surabaya</t>
  </si>
  <si>
    <t>0315484003, 081233703642</t>
  </si>
  <si>
    <t>tudung saji, tempat aqua, tempat tisu</t>
  </si>
  <si>
    <t>503/9367.A/436.7.5/2016</t>
  </si>
  <si>
    <t>346</t>
  </si>
  <si>
    <t>Pangan Bagus Sejahtera / Guna Guna Snack</t>
  </si>
  <si>
    <t>Achmad Bagus Nursandy</t>
  </si>
  <si>
    <t>3573012808830005</t>
  </si>
  <si>
    <t>3578202910120005</t>
  </si>
  <si>
    <t>89.137.348.2-652.000</t>
  </si>
  <si>
    <t>Jl. Jajar Tunggal J-19 Kav.308</t>
  </si>
  <si>
    <t>Jajar Tunggal</t>
  </si>
  <si>
    <t>081217473882</t>
  </si>
  <si>
    <t>Almond ,Soes Kering</t>
  </si>
  <si>
    <t>Sus kering</t>
  </si>
  <si>
    <t>503/4469.A/436.6.11/2015</t>
  </si>
  <si>
    <t>347</t>
  </si>
  <si>
    <t>Papa Kristo / Ubiku</t>
  </si>
  <si>
    <t>Arie Widjaja Hoo</t>
  </si>
  <si>
    <t>3578213001580001</t>
  </si>
  <si>
    <t>Jl. Bukit Golf Blok I/1.E Citraland Surabaya</t>
  </si>
  <si>
    <t>087851864158</t>
  </si>
  <si>
    <t>Minuman Serbuk  Kemasan: Jahe, Ubi</t>
  </si>
  <si>
    <t>503/518.A/436.7.17/2021</t>
  </si>
  <si>
    <t>1232000112174</t>
  </si>
  <si>
    <t>IDM000640825</t>
  </si>
  <si>
    <t>7120048510718</t>
  </si>
  <si>
    <t>2133578014738-21</t>
  </si>
  <si>
    <t>PNR, ARH, BDH, Tunjungan</t>
  </si>
  <si>
    <t>348</t>
  </si>
  <si>
    <t>Parama Art, UD</t>
  </si>
  <si>
    <t>Dwi Ana Lisiati</t>
  </si>
  <si>
    <t>3519126606870003</t>
  </si>
  <si>
    <t>3578040510130003</t>
  </si>
  <si>
    <t>72.143.103.9-609.000</t>
  </si>
  <si>
    <t>Jl. Bratang Wetan 1C/14B, Surabaya</t>
  </si>
  <si>
    <t>085785441687</t>
  </si>
  <si>
    <t>Tas Batik, Dompet Batik, box kotak, pensil karakter, kipas</t>
  </si>
  <si>
    <t>503/8541.A/436.7.5/2016</t>
  </si>
  <si>
    <t>parama.art1804@gmail.com</t>
  </si>
  <si>
    <t>MERR, SIB, Ampel, PNR, Tunjungan, KBS</t>
  </si>
  <si>
    <t>349</t>
  </si>
  <si>
    <t>Pastel Abon Oeynakkk</t>
  </si>
  <si>
    <t>Richa Fransisca </t>
  </si>
  <si>
    <t>3578194410890001</t>
  </si>
  <si>
    <t>Jl. Kandangan Gunung Tangs 1A No. 18</t>
  </si>
  <si>
    <t>081249844443</t>
  </si>
  <si>
    <t>Pastel abon</t>
  </si>
  <si>
    <t>503/4676.A/436.6.11/2015</t>
  </si>
  <si>
    <t>350</t>
  </si>
  <si>
    <t>Pawon Aridi</t>
  </si>
  <si>
    <t>Kiswarini</t>
  </si>
  <si>
    <t>3578314908800001</t>
  </si>
  <si>
    <t>357831010186453</t>
  </si>
  <si>
    <t>92.063.487.0-604.000</t>
  </si>
  <si>
    <t>Jl. Bringin Selatan 2 No. 3</t>
  </si>
  <si>
    <t>'085850428837</t>
  </si>
  <si>
    <t>503/6798.A/436.7.17/2019</t>
  </si>
  <si>
    <t>0297010130742 (NIB)</t>
  </si>
  <si>
    <t>D102019074546</t>
  </si>
  <si>
    <t>351</t>
  </si>
  <si>
    <t>Pawon Barongan</t>
  </si>
  <si>
    <t>Widayati</t>
  </si>
  <si>
    <t>05/11/1984</t>
  </si>
  <si>
    <t>3578274511840002</t>
  </si>
  <si>
    <t>3578190812090007</t>
  </si>
  <si>
    <t>Jl. Jelidro Rt.5 Rw.1</t>
  </si>
  <si>
    <t>083831259184</t>
  </si>
  <si>
    <t>Milkshake</t>
  </si>
  <si>
    <t>503/9085.A/436.7.17/2019</t>
  </si>
  <si>
    <t>352</t>
  </si>
  <si>
    <t>Pawon Della</t>
  </si>
  <si>
    <t>Sri Joeswati</t>
  </si>
  <si>
    <t>26/10/1958</t>
  </si>
  <si>
    <t>3578106620580002</t>
  </si>
  <si>
    <t>3578100601089065</t>
  </si>
  <si>
    <t>35.262.400.1-619.000</t>
  </si>
  <si>
    <t>Jl. Ploso Timur 1B/25</t>
  </si>
  <si>
    <t>082131410465</t>
  </si>
  <si>
    <t>Masker</t>
  </si>
  <si>
    <t>503/4115.A/436.7.17/2019</t>
  </si>
  <si>
    <t>13.01.5.47.65838</t>
  </si>
  <si>
    <t>353</t>
  </si>
  <si>
    <t>Pawon Fiolettha</t>
  </si>
  <si>
    <t>Yenny Mei Sianawati</t>
  </si>
  <si>
    <t>3512076705850001</t>
  </si>
  <si>
    <t>3578141002140003</t>
  </si>
  <si>
    <t>69.352.765.7-656.000</t>
  </si>
  <si>
    <t>Jl. Manukan Lor 5/9</t>
  </si>
  <si>
    <t>081231645123</t>
  </si>
  <si>
    <t xml:space="preserve">kopyor </t>
  </si>
  <si>
    <t>503/397.A/436.7.17/2018</t>
  </si>
  <si>
    <t>'07200051261018</t>
  </si>
  <si>
    <t>354</t>
  </si>
  <si>
    <t>Pawon Kue, UD</t>
  </si>
  <si>
    <t>Choirul Mahpuduah</t>
  </si>
  <si>
    <t>3517036802690003</t>
  </si>
  <si>
    <t>3578031206130008</t>
  </si>
  <si>
    <t>Jl. Rungkut Lor GG II/12-F, Rungkut, Surabaya</t>
  </si>
  <si>
    <t>087851263866, 085100220793</t>
  </si>
  <si>
    <t>503/10489.A/436.6.11/2014</t>
  </si>
  <si>
    <t>355</t>
  </si>
  <si>
    <t>Pawon Mbak Daeng</t>
  </si>
  <si>
    <t>Gusti Nana Endriati</t>
  </si>
  <si>
    <t>04/05/1996</t>
  </si>
  <si>
    <t>3578044405960001</t>
  </si>
  <si>
    <t>3578042812190001</t>
  </si>
  <si>
    <t>82.559.143.1-609.000</t>
  </si>
  <si>
    <t>Jl. Pulo Wonokromo 271-B Rt.010/002</t>
  </si>
  <si>
    <t>089580112222/</t>
  </si>
  <si>
    <t>Milky date ori dan oat</t>
  </si>
  <si>
    <t>503/13227.A/436.7.17/2020</t>
  </si>
  <si>
    <t>DAFTAR PENYULUHAN TGL 10/12/2020</t>
  </si>
  <si>
    <t>356</t>
  </si>
  <si>
    <t>Pecel Mbak Yeni / GSN18</t>
  </si>
  <si>
    <t>Yeni Nurhayati</t>
  </si>
  <si>
    <t>12/02/1975</t>
  </si>
  <si>
    <t>3578065202750004</t>
  </si>
  <si>
    <t>3578060401083290</t>
  </si>
  <si>
    <t>Perum Graha Suryanata Blok J-1/18</t>
  </si>
  <si>
    <t>Sumber Rejo</t>
  </si>
  <si>
    <t>085106163355</t>
  </si>
  <si>
    <t>Peyek</t>
  </si>
  <si>
    <t>503/10174.A/436.7.17/2019</t>
  </si>
  <si>
    <t>GSN 18</t>
  </si>
  <si>
    <t>357</t>
  </si>
  <si>
    <t xml:space="preserve">Pelangi Bunda </t>
  </si>
  <si>
    <t>Sri Darwati /Abdul kodir</t>
  </si>
  <si>
    <t>07/02/1984</t>
  </si>
  <si>
    <t>3514164702840005</t>
  </si>
  <si>
    <t>3578023110140001</t>
  </si>
  <si>
    <t>Jl. Siwalankerto Utara II/22B RT.005/003</t>
  </si>
  <si>
    <t>081231550540</t>
  </si>
  <si>
    <t>P/L</t>
  </si>
  <si>
    <t>Sate kambing dan bubur madura</t>
  </si>
  <si>
    <t>503/3755.A/436.7.17/2017                NIB : 0252010100678</t>
  </si>
  <si>
    <t>358</t>
  </si>
  <si>
    <t>Pempek Suroboyo, PO</t>
  </si>
  <si>
    <t>Dwi Margono</t>
  </si>
  <si>
    <t>01/10/1976</t>
  </si>
  <si>
    <t>3578100110760011</t>
  </si>
  <si>
    <t>3578101604100016</t>
  </si>
  <si>
    <t>Jl. Kapas Madya 40/35 Rt.015/002</t>
  </si>
  <si>
    <t>Kapas Madya Baru</t>
  </si>
  <si>
    <t>081230985702</t>
  </si>
  <si>
    <t>Lemon madu</t>
  </si>
  <si>
    <t>503/12177.A/436.7.17/2017</t>
  </si>
  <si>
    <t>07120050400918</t>
  </si>
  <si>
    <t>359</t>
  </si>
  <si>
    <t>Penasaran / Yujesy</t>
  </si>
  <si>
    <t>3578315009850001</t>
  </si>
  <si>
    <t>Bringin Baru Ii No. 14</t>
  </si>
  <si>
    <t>085790908390</t>
  </si>
  <si>
    <t>nasi bebek</t>
  </si>
  <si>
    <t>503/6133.A/436.7.17/2019</t>
  </si>
  <si>
    <t>360</t>
  </si>
  <si>
    <t>Pernik Krist, UD</t>
  </si>
  <si>
    <t>Kristyana Hastuti</t>
  </si>
  <si>
    <t>3578286605850002</t>
  </si>
  <si>
    <t>3578281103140001</t>
  </si>
  <si>
    <t>97.593.303.7-654.000</t>
  </si>
  <si>
    <t>Asemrowo 6/6</t>
  </si>
  <si>
    <t>085607043502</t>
  </si>
  <si>
    <t>Kaos</t>
  </si>
  <si>
    <t>Kaos,Topi, Masker Surabaya</t>
  </si>
  <si>
    <t>503/7386.A/436.7.17/2018</t>
  </si>
  <si>
    <t>D102019032345</t>
  </si>
  <si>
    <t>KBS, SIB, Ampel, Joyoboyo, Tunjungan</t>
  </si>
  <si>
    <t>361</t>
  </si>
  <si>
    <t>Persada Utama Mandiri, UD / Ning Niniek</t>
  </si>
  <si>
    <t>Sri Wahyuni</t>
  </si>
  <si>
    <t>20/06/1976</t>
  </si>
  <si>
    <t>3578026006760004</t>
  </si>
  <si>
    <t>3578020101081901</t>
  </si>
  <si>
    <t>79.745.341.2-609.000</t>
  </si>
  <si>
    <t>Jl.Siwalankerto No. 151, Surabaya</t>
  </si>
  <si>
    <t>081234872176</t>
  </si>
  <si>
    <t>Abon Sambal Klotok</t>
  </si>
  <si>
    <t>504/10535.A/436.7.17/2017</t>
  </si>
  <si>
    <t>MERR, Purabaya, Tunjungan</t>
  </si>
  <si>
    <t>362</t>
  </si>
  <si>
    <t>Pesona Karya, Koperasi  / NG. Nedya Giwangkara</t>
  </si>
  <si>
    <t>Karyono, Drs. Ec.</t>
  </si>
  <si>
    <t>3578080811600002</t>
  </si>
  <si>
    <t>3578080401084138</t>
  </si>
  <si>
    <t>80.762.698.1-606.000</t>
  </si>
  <si>
    <t>Kalidami 7/15-A</t>
  </si>
  <si>
    <t>0315922029,08175293400</t>
  </si>
  <si>
    <t>Fashion dan Handycraft</t>
  </si>
  <si>
    <t>Jilbab Lukis, dan lukisan</t>
  </si>
  <si>
    <t>503/2302.A/436.7.5/2016</t>
  </si>
  <si>
    <t>IDM000586885</t>
  </si>
  <si>
    <t>nonogaleri@gmail.com</t>
  </si>
  <si>
    <t>363</t>
  </si>
  <si>
    <t>Petis Ebu</t>
  </si>
  <si>
    <t>Dewi Aniek</t>
  </si>
  <si>
    <t>27/12/1961</t>
  </si>
  <si>
    <t>3578026712610002</t>
  </si>
  <si>
    <t>3578020201089498</t>
  </si>
  <si>
    <t>68.342.083.0-609.000</t>
  </si>
  <si>
    <t>Sidosermo PDK I-A KAV.275</t>
  </si>
  <si>
    <t>0318491467; 089635223696</t>
  </si>
  <si>
    <t>petis</t>
  </si>
  <si>
    <t>503/3422.A/436.7.5/2016</t>
  </si>
  <si>
    <t>IDM000595941</t>
  </si>
  <si>
    <t>7060066981119</t>
  </si>
  <si>
    <t>2023578014745-21</t>
  </si>
  <si>
    <t>364</t>
  </si>
  <si>
    <t>Pisang Coklat 18</t>
  </si>
  <si>
    <t>Yonathan Metaharjo Saputro</t>
  </si>
  <si>
    <t>3578093009890004</t>
  </si>
  <si>
    <t>3578092801190002</t>
  </si>
  <si>
    <t>34.269.830.5-606.000</t>
  </si>
  <si>
    <t>Jl. Sawentar Barat 1 No.50 / Jl. Deles Raya 31 Sby</t>
  </si>
  <si>
    <t>083830003881</t>
  </si>
  <si>
    <t>Pisang coklat</t>
  </si>
  <si>
    <t>503/3655.A/436.7.17/2020</t>
  </si>
  <si>
    <t>365</t>
  </si>
  <si>
    <t>Pitta Dolly</t>
  </si>
  <si>
    <t xml:space="preserve">Rohminah </t>
  </si>
  <si>
    <t>83.915.554.6-614.000</t>
  </si>
  <si>
    <t xml:space="preserve">Kupang Gunung Barat 5/11 Rt 06 Rw 09 </t>
  </si>
  <si>
    <t>Serundeng dan iwak wader crispy</t>
  </si>
  <si>
    <t>5998/3578/20</t>
  </si>
  <si>
    <t>366</t>
  </si>
  <si>
    <t>PJT Collection</t>
  </si>
  <si>
    <t>Pujito</t>
  </si>
  <si>
    <t>Purbalingga</t>
  </si>
  <si>
    <t>11/03/1984</t>
  </si>
  <si>
    <t>3303091103840002</t>
  </si>
  <si>
    <t>3578282104140001</t>
  </si>
  <si>
    <t>83.918.064.3-614.000</t>
  </si>
  <si>
    <t>Jl. Genting Tambak Dalam No. 3 Asem Rowo Surabaya</t>
  </si>
  <si>
    <t>Genting Kalianak</t>
  </si>
  <si>
    <t>085785441151</t>
  </si>
  <si>
    <t>Sandal Surabaya</t>
  </si>
  <si>
    <t>503/2267.A/ 436.7.17 /2018</t>
  </si>
  <si>
    <t>SIB, KBS, Tunjungan</t>
  </si>
  <si>
    <t>367</t>
  </si>
  <si>
    <t>Pridamusti Kulineri / Hai Tea /  Seha Tea</t>
  </si>
  <si>
    <t>Agus Sopii</t>
  </si>
  <si>
    <t>3578060902790004</t>
  </si>
  <si>
    <t>3578060601085548</t>
  </si>
  <si>
    <t>54.561.070.1-614.000</t>
  </si>
  <si>
    <t>Jl. Dukuh Kupang Timur 6A/3, Surabaya</t>
  </si>
  <si>
    <t>085645675911</t>
  </si>
  <si>
    <t>teh rempah</t>
  </si>
  <si>
    <t>503/4521.A/436.7.17/2020</t>
  </si>
  <si>
    <t>13.01.5.46.56561</t>
  </si>
  <si>
    <t>haiteahealthy@gmail.com</t>
  </si>
  <si>
    <t>MERR, UPTSA, ARH, KBS, Tunjungan, PNR</t>
  </si>
  <si>
    <t>368</t>
  </si>
  <si>
    <t>Prima Crispy  / Bu Nurul</t>
  </si>
  <si>
    <t>Nurul Hidayati</t>
  </si>
  <si>
    <t>3578285906730002</t>
  </si>
  <si>
    <t>3578280101080965</t>
  </si>
  <si>
    <t>07.869.751.3-614.000</t>
  </si>
  <si>
    <t>Jl. Greges Barat Vi/5</t>
  </si>
  <si>
    <t>Greges</t>
  </si>
  <si>
    <t>082140503079</t>
  </si>
  <si>
    <t xml:space="preserve">P </t>
  </si>
  <si>
    <t>jajan pasar</t>
  </si>
  <si>
    <t>503/9741.A/436.6.11/2015</t>
  </si>
  <si>
    <t>369</t>
  </si>
  <si>
    <t>Punch A Craft / Olit-Olit Pounch-A</t>
  </si>
  <si>
    <t>Erni Panca Rumiasih</t>
  </si>
  <si>
    <t>3578086709750004</t>
  </si>
  <si>
    <t>3578080101088618</t>
  </si>
  <si>
    <t>74.172.770.5.606.000</t>
  </si>
  <si>
    <t>Jl. Gubeng Jaya Gg Langgar 15A Surabaya</t>
  </si>
  <si>
    <t>085257953439</t>
  </si>
  <si>
    <t>bantal leher, pouch</t>
  </si>
  <si>
    <t>503/9197.A/436.7.17/2019</t>
  </si>
  <si>
    <t>503/8643.D/436.6.11/2015</t>
  </si>
  <si>
    <t>mbak.rni@gmail.com</t>
  </si>
  <si>
    <t>370</t>
  </si>
  <si>
    <t xml:space="preserve">Puspa Collection </t>
  </si>
  <si>
    <t xml:space="preserve">Tri agustin nugrahini, SE. </t>
  </si>
  <si>
    <t>3578076208740000</t>
  </si>
  <si>
    <t>3578070101082490</t>
  </si>
  <si>
    <t>80.019.765.9-619.000</t>
  </si>
  <si>
    <t>Jl. Pogot baru karya bakti no. 12, surabaya</t>
  </si>
  <si>
    <t>Tanah kali kedinding</t>
  </si>
  <si>
    <t>087854446874</t>
  </si>
  <si>
    <t>Bandana anak, Bross</t>
  </si>
  <si>
    <t>503/8433.A/436.6.11/2015</t>
  </si>
  <si>
    <t>13.01.5.46.60800</t>
  </si>
  <si>
    <t>Ampel, KBS, Tunjungan</t>
  </si>
  <si>
    <t>371</t>
  </si>
  <si>
    <t>Putri Art</t>
  </si>
  <si>
    <t>Safni Yeti</t>
  </si>
  <si>
    <t>3578255407690001</t>
  </si>
  <si>
    <t>3578250101085469</t>
  </si>
  <si>
    <t>24.022.277.8-615.000</t>
  </si>
  <si>
    <t>Jl.Rungkut Barat X/8, Surabaya</t>
  </si>
  <si>
    <t>078307187, 08155091121</t>
  </si>
  <si>
    <t>Bunga Kering dari klobot / kulit jagung</t>
  </si>
  <si>
    <t>503/1619.A/436.6.11/2014</t>
  </si>
  <si>
    <t>IDM000605572</t>
  </si>
  <si>
    <t xml:space="preserve">safniyeti69@gmail.com
putriartncraft@gmail.com
</t>
  </si>
  <si>
    <t>372</t>
  </si>
  <si>
    <t>R Collection</t>
  </si>
  <si>
    <t>Soekareni Retno Swari</t>
  </si>
  <si>
    <t>3578086709720003</t>
  </si>
  <si>
    <t>Perum Gunung Anyar Emas Blok C No 1 Surabaya/ Jl. Semut 2/5</t>
  </si>
  <si>
    <t>081217081996</t>
  </si>
  <si>
    <t xml:space="preserve">Bros dan bantal jarum </t>
  </si>
  <si>
    <t>503/47.A/436.7.17/2019</t>
  </si>
  <si>
    <t>373</t>
  </si>
  <si>
    <t>R'Na Rajut</t>
  </si>
  <si>
    <t>Erna Christine</t>
  </si>
  <si>
    <t>18/06/1976</t>
  </si>
  <si>
    <t>3578175806760005</t>
  </si>
  <si>
    <t>Jl.kedinding Lor No.31 A</t>
  </si>
  <si>
    <t>Tanah Kali  Kedinding</t>
  </si>
  <si>
    <t>08125221542</t>
  </si>
  <si>
    <t>Sepatu,Konektor,Tempat Pot,tempat Tissue Rajut</t>
  </si>
  <si>
    <t>'503/5408.A/436.7.17/2018</t>
  </si>
  <si>
    <t>374</t>
  </si>
  <si>
    <t>R2R</t>
  </si>
  <si>
    <t>Epi Andayani</t>
  </si>
  <si>
    <t>3578155003820001</t>
  </si>
  <si>
    <t>Jl. Garukan Utara 6 B/06 Surabaya</t>
  </si>
  <si>
    <t>085733032240</t>
  </si>
  <si>
    <t>503/13296.A/436.7.17/2018</t>
  </si>
  <si>
    <t>375</t>
  </si>
  <si>
    <t>Radena Abadi</t>
  </si>
  <si>
    <t>Riski Yulianto</t>
  </si>
  <si>
    <t>12/07/1988</t>
  </si>
  <si>
    <t>3528041207880005</t>
  </si>
  <si>
    <t>578030303150008</t>
  </si>
  <si>
    <t xml:space="preserve">Jl. Wonorejo Selatan IV/Kav.140 </t>
  </si>
  <si>
    <t>081249017525</t>
  </si>
  <si>
    <t>Minuman kopyor</t>
  </si>
  <si>
    <t>503/4381.A/436.7.17/2020</t>
  </si>
  <si>
    <t>376</t>
  </si>
  <si>
    <t>Rahardjo Art</t>
  </si>
  <si>
    <t>Cairo Dean</t>
  </si>
  <si>
    <t>3528062503780000</t>
  </si>
  <si>
    <t>Wayang</t>
  </si>
  <si>
    <t>377</t>
  </si>
  <si>
    <t>Rahayu Collection / Noen Rahayu</t>
  </si>
  <si>
    <t>Nunuk Endah Dwi Rahayu, S.Psi.</t>
  </si>
  <si>
    <t>19/05/1972</t>
  </si>
  <si>
    <t>3578065905720014</t>
  </si>
  <si>
    <t>35.275.431.1-614.000</t>
  </si>
  <si>
    <t>Banyu Urip Kidul 10 No 46 Surabaya</t>
  </si>
  <si>
    <t>082131316706</t>
  </si>
  <si>
    <t>kripik tempe, kripik usus</t>
  </si>
  <si>
    <t>503/5561.A/436.7.17/2017</t>
  </si>
  <si>
    <t>5902/3578/20</t>
  </si>
  <si>
    <t>MERR, Tunjungan, KBS</t>
  </si>
  <si>
    <t>378</t>
  </si>
  <si>
    <t xml:space="preserve">Rahmad </t>
  </si>
  <si>
    <t>Soetopo</t>
  </si>
  <si>
    <t>3578103006550147</t>
  </si>
  <si>
    <t>3578100401089874</t>
  </si>
  <si>
    <t>47.045.927.2-606.000</t>
  </si>
  <si>
    <t>Jl. Kanser No. 93, Surabaya</t>
  </si>
  <si>
    <t>085853044775, 03171505113</t>
  </si>
  <si>
    <t>Makanan dan Minuman</t>
  </si>
  <si>
    <t>Temulawak kunyit putih, beras kencur, temulawak,sari kedelai, rambak matang/mentah, blinjo mentah</t>
  </si>
  <si>
    <t>503/2162.A/436.7.17/2017</t>
  </si>
  <si>
    <t>IDM000337107</t>
  </si>
  <si>
    <t>07120060110519</t>
  </si>
  <si>
    <t>m.arifwitjaksono@yahoo.com</t>
  </si>
  <si>
    <t>MERR, ARH, Tunjungan, KBS, PNR, Ampel</t>
  </si>
  <si>
    <t>379</t>
  </si>
  <si>
    <t>Rajungan Bu Riza</t>
  </si>
  <si>
    <t>Evie Noor Izza,Se</t>
  </si>
  <si>
    <t>14/08/1973</t>
  </si>
  <si>
    <t>3578235408730001</t>
  </si>
  <si>
    <t>08.633.543.7-609.000</t>
  </si>
  <si>
    <t>Jl. Jambangan Persada No. 20 Surabaya</t>
  </si>
  <si>
    <t>082140851519</t>
  </si>
  <si>
    <t>Sambal rajungan</t>
  </si>
  <si>
    <t>503/1027.A/436.7.17/2017</t>
  </si>
  <si>
    <t>2113578024957-24</t>
  </si>
  <si>
    <t>380</t>
  </si>
  <si>
    <t>Rajut</t>
  </si>
  <si>
    <t>Hotimah</t>
  </si>
  <si>
    <t>24/08/1974</t>
  </si>
  <si>
    <t>3578036408740001</t>
  </si>
  <si>
    <t>69.363.856.1.615.000</t>
  </si>
  <si>
    <t>Jl. Rungkut Lor 8/25C Surabaya</t>
  </si>
  <si>
    <t>Panjang Jiwo</t>
  </si>
  <si>
    <t>081330090929</t>
  </si>
  <si>
    <t>Masker dan Konektor</t>
  </si>
  <si>
    <t>503/13060.A/436.7.17/2018</t>
  </si>
  <si>
    <t>Purabaya, Tunjungan</t>
  </si>
  <si>
    <t>381</t>
  </si>
  <si>
    <t>Rati Collection</t>
  </si>
  <si>
    <t>Hera Milarti,Se</t>
  </si>
  <si>
    <t>3578234812600002</t>
  </si>
  <si>
    <t>17.144.509.1-609.000</t>
  </si>
  <si>
    <t>Jl. Ketintang Permai Ae 6 Surabaya</t>
  </si>
  <si>
    <t>0811375950</t>
  </si>
  <si>
    <t>503/4620.A/436.7.17/2019</t>
  </si>
  <si>
    <t>382</t>
  </si>
  <si>
    <t>Ratnasari</t>
  </si>
  <si>
    <t>Retno Setiarsih</t>
  </si>
  <si>
    <t>3578216603450001</t>
  </si>
  <si>
    <t>3578210101087538</t>
  </si>
  <si>
    <t>Jl. Kupang Indah XIX / 19, Surabaya</t>
  </si>
  <si>
    <t>Dukuh Kupang</t>
  </si>
  <si>
    <t>08155069662</t>
  </si>
  <si>
    <t>Bunga Kering</t>
  </si>
  <si>
    <t>383</t>
  </si>
  <si>
    <t>Ratu Handmade</t>
  </si>
  <si>
    <t>Ratu Sri Hastutie</t>
  </si>
  <si>
    <t xml:space="preserve">Yogyakarta </t>
  </si>
  <si>
    <t>07/06/1947</t>
  </si>
  <si>
    <t>3578100706470002</t>
  </si>
  <si>
    <t>3578100401082649</t>
  </si>
  <si>
    <t>26.490.227.1-619.000</t>
  </si>
  <si>
    <t>Jl. Pacar Kembang 5C1 No.24 C Surabaya</t>
  </si>
  <si>
    <t>08155285572</t>
  </si>
  <si>
    <t>Dompet, tas dan sepatu anak sulam flanel</t>
  </si>
  <si>
    <t>503/8456.A/436.7.17/2017</t>
  </si>
  <si>
    <t>384</t>
  </si>
  <si>
    <t>Reka, UD / Rengginaz</t>
  </si>
  <si>
    <t xml:space="preserve">Ronny Irawan </t>
  </si>
  <si>
    <t>3578242201760002</t>
  </si>
  <si>
    <t>3578241506100013</t>
  </si>
  <si>
    <t>24.173.779.0-626.000</t>
  </si>
  <si>
    <t>Jl. Kendangsari Ykp Blok P/7, 60292, Surabaya</t>
  </si>
  <si>
    <t>085331258123</t>
  </si>
  <si>
    <t>503/5214.A/436.7.5/2016</t>
  </si>
  <si>
    <t>IDM000676573</t>
  </si>
  <si>
    <t>7100062890819</t>
  </si>
  <si>
    <t>5153578024732-21</t>
  </si>
  <si>
    <t>rekafoodsby@gmail.com</t>
  </si>
  <si>
    <t>MERR, UPTSA, Tunjungan</t>
  </si>
  <si>
    <t>385</t>
  </si>
  <si>
    <t>Relia Harapan Buminesia, CV / Civilination</t>
  </si>
  <si>
    <t>Reza Velayati Deviansyah</t>
  </si>
  <si>
    <t>3578052603910001</t>
  </si>
  <si>
    <t>66.782.554.1-607.000</t>
  </si>
  <si>
    <t>Jl. Ruko Taman Gapura D3, G Walk Surabaya</t>
  </si>
  <si>
    <t xml:space="preserve">Lakarsantri </t>
  </si>
  <si>
    <t>Lidah Kulon</t>
  </si>
  <si>
    <t>085852935910</t>
  </si>
  <si>
    <t>Kaos tema pahlawan</t>
  </si>
  <si>
    <t>503/4385.A/436.6.11/2015</t>
  </si>
  <si>
    <t>386</t>
  </si>
  <si>
    <t>Renone</t>
  </si>
  <si>
    <t>Raudhina Rahma Safitri</t>
  </si>
  <si>
    <t>10/02/1997</t>
  </si>
  <si>
    <t>3578085002970002</t>
  </si>
  <si>
    <t>Jl. Baratajaya 17 No 11 Suarabaya</t>
  </si>
  <si>
    <t>Barata Jaya</t>
  </si>
  <si>
    <t>Baju batik dewasa dan masker</t>
  </si>
  <si>
    <t>503/813.A/436.6.11/2016</t>
  </si>
  <si>
    <t>13.01.5.46.57974</t>
  </si>
  <si>
    <t>387</t>
  </si>
  <si>
    <t>Restu  Catering</t>
  </si>
  <si>
    <t>Indah Pangestuti</t>
  </si>
  <si>
    <t>06/05/1969</t>
  </si>
  <si>
    <t>3578264605690003</t>
  </si>
  <si>
    <t>3578260101085087</t>
  </si>
  <si>
    <t>85.969.053.9-619.000</t>
  </si>
  <si>
    <t>Jl. Manyar sabrangan 9-A No.7 Rt.001, Rw.003</t>
  </si>
  <si>
    <t>Manyarsabrangan</t>
  </si>
  <si>
    <t>081336482014</t>
  </si>
  <si>
    <t>Pohong dan polopendem</t>
  </si>
  <si>
    <t>503/3439.A/436.7.17/2017</t>
  </si>
  <si>
    <t>388</t>
  </si>
  <si>
    <t>Restu Ananda, UD / Arel</t>
  </si>
  <si>
    <t>Elly witarti ningsih</t>
  </si>
  <si>
    <t>3578075805790002</t>
  </si>
  <si>
    <t>3578072207200001</t>
  </si>
  <si>
    <t>05.949.545.7-611.000</t>
  </si>
  <si>
    <t>Jl. Genteng sidoaman 5, surabaya</t>
  </si>
  <si>
    <t>085852864055</t>
  </si>
  <si>
    <t>Kunyit asam &amp; kemaruk</t>
  </si>
  <si>
    <t>503/8350.A/436.7.17/2017</t>
  </si>
  <si>
    <t>2133578024905-22</t>
  </si>
  <si>
    <t>389</t>
  </si>
  <si>
    <t>Rhizoma</t>
  </si>
  <si>
    <t>Lina Utami</t>
  </si>
  <si>
    <t>3578086601800001</t>
  </si>
  <si>
    <t>Jl. Gubeng Jaya 9 No. 34, Surabaya</t>
  </si>
  <si>
    <t>085784422380</t>
  </si>
  <si>
    <t>Usus Krezz</t>
  </si>
  <si>
    <t>Kunyit asam, temulawak, sinom dan usus krispi</t>
  </si>
  <si>
    <t>503/57.A/436.7.17/2018</t>
  </si>
  <si>
    <t>Tunjungan, KBS</t>
  </si>
  <si>
    <t>390</t>
  </si>
  <si>
    <t>Riens Craft</t>
  </si>
  <si>
    <t>Wahyu Rini Marhaeni</t>
  </si>
  <si>
    <t>3578084203660001</t>
  </si>
  <si>
    <t>Jl. Pondok Benowo Indah Blok Zz 15 Surabaya</t>
  </si>
  <si>
    <t>081233405756</t>
  </si>
  <si>
    <t>503/13106.A/436.6.11/2015</t>
  </si>
  <si>
    <t>391</t>
  </si>
  <si>
    <t>Riens Sinom</t>
  </si>
  <si>
    <t>Riena Sari Emylia</t>
  </si>
  <si>
    <t>3578135705660003</t>
  </si>
  <si>
    <t>80.607.532.1-614.000</t>
  </si>
  <si>
    <t>Jl. Maspati II/10</t>
  </si>
  <si>
    <t>081235403683</t>
  </si>
  <si>
    <t>503/10561.A/436.7.17/2018</t>
  </si>
  <si>
    <t>392</t>
  </si>
  <si>
    <t>Rika's Craft</t>
  </si>
  <si>
    <t>Rika Destrianingsih</t>
  </si>
  <si>
    <t>03/12/1967</t>
  </si>
  <si>
    <t>3578014312670002</t>
  </si>
  <si>
    <t>3578010101080168</t>
  </si>
  <si>
    <t>Kedurus Dukuh  I No. 66, Surabaya</t>
  </si>
  <si>
    <t>081332887299, 0317663319</t>
  </si>
  <si>
    <t>Accessoris jilbab</t>
  </si>
  <si>
    <t>Tas dan dompet handmade</t>
  </si>
  <si>
    <t>503/2645.A/436.7.17/2020</t>
  </si>
  <si>
    <t>Purabaya, Merr, Tunjungan</t>
  </si>
  <si>
    <t>393</t>
  </si>
  <si>
    <t>Riri Mantap</t>
  </si>
  <si>
    <t>Zeti Nurida</t>
  </si>
  <si>
    <t>29/11/1971</t>
  </si>
  <si>
    <t>3517026911710001</t>
  </si>
  <si>
    <t>71.279.931.1-602.000</t>
  </si>
  <si>
    <t>Jl. Rungkut Asri Utara 3/19</t>
  </si>
  <si>
    <t>081527079955</t>
  </si>
  <si>
    <t>sambal rujak cingur, baby clam</t>
  </si>
  <si>
    <t>503/10054.A/436.7.17/2017</t>
  </si>
  <si>
    <t>13.01.5.46.65563</t>
  </si>
  <si>
    <t>Merr, Tunjungan</t>
  </si>
  <si>
    <t>394</t>
  </si>
  <si>
    <t>Riza Raza Pastry and Bakery</t>
  </si>
  <si>
    <t>Yudi Sudjatmiko,sh</t>
  </si>
  <si>
    <t>04/03/1968</t>
  </si>
  <si>
    <t>3578310403680004</t>
  </si>
  <si>
    <t>3578310101083304</t>
  </si>
  <si>
    <t>92.842.162.7-604.000</t>
  </si>
  <si>
    <t>Jl. Sambiarum XI blok 51F/1 Rt.001/006</t>
  </si>
  <si>
    <t>085100972007</t>
  </si>
  <si>
    <t>BLUDER</t>
  </si>
  <si>
    <t>Bolen dan bluder</t>
  </si>
  <si>
    <t>503/2461.A/436.7.17/2019</t>
  </si>
  <si>
    <t>07200065151019</t>
  </si>
  <si>
    <t>Tunjungan, Merr, BDH,</t>
  </si>
  <si>
    <t>395</t>
  </si>
  <si>
    <t>Rizki Barokah, CV  / Wild Bee</t>
  </si>
  <si>
    <t>Nanda Rizky Baadilah</t>
  </si>
  <si>
    <t>3578030212880001</t>
  </si>
  <si>
    <t>3578031108150003</t>
  </si>
  <si>
    <t>54.224.802.6-615.000</t>
  </si>
  <si>
    <t>Jl. Rungkut Harapan J-38 Surabaya</t>
  </si>
  <si>
    <t>085730005323, 085735365515</t>
  </si>
  <si>
    <t>Laki-laki</t>
  </si>
  <si>
    <t>Madu</t>
  </si>
  <si>
    <t>503/1500.A/436.7.17/2018</t>
  </si>
  <si>
    <t>13.01.5.52.51825</t>
  </si>
  <si>
    <t>07120031741215</t>
  </si>
  <si>
    <t>3600/3578/2011</t>
  </si>
  <si>
    <t>Joyoboyo, PNR, Tunjungsn, Purabaya, Ampel, UPTSA, MERR</t>
  </si>
  <si>
    <t>396</t>
  </si>
  <si>
    <t>Rizki Guna, UD, PO</t>
  </si>
  <si>
    <t>Samini,S.KM</t>
  </si>
  <si>
    <t>3578255907730001</t>
  </si>
  <si>
    <t>3578250101084860</t>
  </si>
  <si>
    <t>36.354.721.7-615.000</t>
  </si>
  <si>
    <t>Jl.Perum Gunung anyar Emas C/2</t>
  </si>
  <si>
    <t>Gunung anyar tambak</t>
  </si>
  <si>
    <t>081217440345</t>
  </si>
  <si>
    <t>Diploma IV/Strata 1</t>
  </si>
  <si>
    <t>Kopi bubuk</t>
  </si>
  <si>
    <t>Kopi Bubuk</t>
  </si>
  <si>
    <t>503/7914.A/436.7.17/2018</t>
  </si>
  <si>
    <t>13.01.5.47.63532</t>
  </si>
  <si>
    <t>07120067031119</t>
  </si>
  <si>
    <t>2103578024358-20</t>
  </si>
  <si>
    <t>MIC, Merr</t>
  </si>
  <si>
    <t>397</t>
  </si>
  <si>
    <t>Rizkiess</t>
  </si>
  <si>
    <t>Rizky kharisma ilham</t>
  </si>
  <si>
    <t>3578092507990002</t>
  </si>
  <si>
    <t>84.622.816.1-606.000</t>
  </si>
  <si>
    <t>Jl. Semolowaru no 199 Surabaya</t>
  </si>
  <si>
    <t>081938529360</t>
  </si>
  <si>
    <t>Kripik kentang kering(Keju, Origional)</t>
  </si>
  <si>
    <t>503/12503.A/436.7.17/2017</t>
  </si>
  <si>
    <t>07100059520519</t>
  </si>
  <si>
    <t>398</t>
  </si>
  <si>
    <t>Rizkya Food</t>
  </si>
  <si>
    <t>Pacitan</t>
  </si>
  <si>
    <t>3578195609690001</t>
  </si>
  <si>
    <t>35789190101088144</t>
  </si>
  <si>
    <t>82.276.010.5-712.000</t>
  </si>
  <si>
    <t>Jl. Wisma Tengger 5/9</t>
  </si>
  <si>
    <t>081332482688</t>
  </si>
  <si>
    <t>aneka nasi,tahu susu dan jeruk</t>
  </si>
  <si>
    <t>503/1631A/436.7.17/2019</t>
  </si>
  <si>
    <t>399</t>
  </si>
  <si>
    <t>RNB</t>
  </si>
  <si>
    <t>Nunuk Prihantini</t>
  </si>
  <si>
    <t>16/04/1966</t>
  </si>
  <si>
    <t>3578050301082615</t>
  </si>
  <si>
    <t>Jl. Plemehan Besar No 36 Surabaya</t>
  </si>
  <si>
    <t>083857955878</t>
  </si>
  <si>
    <t>Donat</t>
  </si>
  <si>
    <t>503/4433.A/436.7.17/2018</t>
  </si>
  <si>
    <t>5456/3578/18</t>
  </si>
  <si>
    <t>UPTSA, Merr, KBS, Tunjungan</t>
  </si>
  <si>
    <t>400</t>
  </si>
  <si>
    <t>Rois</t>
  </si>
  <si>
    <t>Ismawati</t>
  </si>
  <si>
    <t>3578105210760013</t>
  </si>
  <si>
    <t>3578100101082243</t>
  </si>
  <si>
    <t>83.912.453.4-619.000</t>
  </si>
  <si>
    <t xml:space="preserve">Pacar Kembang VI No 12 Rt 007 Rw 006 </t>
  </si>
  <si>
    <t>085101380616</t>
  </si>
  <si>
    <t>Sari dele</t>
  </si>
  <si>
    <t>503/6547.B/436.7.17/2018</t>
  </si>
  <si>
    <t>13.01.5.47.63360</t>
  </si>
  <si>
    <t>D102019020316</t>
  </si>
  <si>
    <t>Ampel, ARH, Tunjungan</t>
  </si>
  <si>
    <t>401</t>
  </si>
  <si>
    <t>Rose &amp; Tulip</t>
  </si>
  <si>
    <t>Tatik Nurhayati</t>
  </si>
  <si>
    <t>23/04/1969</t>
  </si>
  <si>
    <t>3578046304690002</t>
  </si>
  <si>
    <t>73.507.902.2-609.000</t>
  </si>
  <si>
    <t>Jl. Wonosari Kidul Ii/21 Surabaya</t>
  </si>
  <si>
    <t xml:space="preserve">Sawunggaling </t>
  </si>
  <si>
    <t>081322739295</t>
  </si>
  <si>
    <t>D. MK Goni, Taplak Goni, Sarung bantal.</t>
  </si>
  <si>
    <t>Dompet goni, taplak goni dan sarung bantal sulam</t>
  </si>
  <si>
    <t>503/2804.A/436.6.11/2014</t>
  </si>
  <si>
    <t>402</t>
  </si>
  <si>
    <t>Roti Maryam Zhamani</t>
  </si>
  <si>
    <t>Gufron Efendi</t>
  </si>
  <si>
    <t>3578100208880001</t>
  </si>
  <si>
    <t>Jl. Kapas Baru VII / 71</t>
  </si>
  <si>
    <t>Kapasmadya Baru</t>
  </si>
  <si>
    <t>085730932493</t>
  </si>
  <si>
    <t>Roti Maryam</t>
  </si>
  <si>
    <t>503/7887.A/436.6.11/2015</t>
  </si>
  <si>
    <t>403</t>
  </si>
  <si>
    <t>RR / RR Makgan</t>
  </si>
  <si>
    <t>TjiTjiek Surjaningsih DSD</t>
  </si>
  <si>
    <t>27/06/1971</t>
  </si>
  <si>
    <t>3578256706710002</t>
  </si>
  <si>
    <t>88.934.913.0-615.000</t>
  </si>
  <si>
    <t>Jl. Gunung Anyar Harapan ZA - 4A</t>
  </si>
  <si>
    <t>089647986925</t>
  </si>
  <si>
    <t>Makaroni gandum</t>
  </si>
  <si>
    <t>503/2058.A/436.7.17/2019</t>
  </si>
  <si>
    <t>404</t>
  </si>
  <si>
    <t>Rumah Habsyi / Famu</t>
  </si>
  <si>
    <t>Habsyiah</t>
  </si>
  <si>
    <t>3578167108830001</t>
  </si>
  <si>
    <t>3578152912110007</t>
  </si>
  <si>
    <t>76.589.798.8-616.000</t>
  </si>
  <si>
    <t>Jl. Sukodono 3/55</t>
  </si>
  <si>
    <t>081938107147</t>
  </si>
  <si>
    <t>Biskuit jari manis</t>
  </si>
  <si>
    <t>503/3608.A/436.7.17/2018</t>
  </si>
  <si>
    <t>13.01.5.47.62577</t>
  </si>
  <si>
    <t>405</t>
  </si>
  <si>
    <t>Rumah Wanita</t>
  </si>
  <si>
    <t>Machmudah</t>
  </si>
  <si>
    <t>14/06/1960</t>
  </si>
  <si>
    <t>3578085406600004</t>
  </si>
  <si>
    <t>47.620.927.5-606.000</t>
  </si>
  <si>
    <t>Jl. Pucangan 7/21</t>
  </si>
  <si>
    <t>081216644260</t>
  </si>
  <si>
    <t>Dompet sulam</t>
  </si>
  <si>
    <t>503/9412.A/436.7.17/2019</t>
  </si>
  <si>
    <t>406</t>
  </si>
  <si>
    <t>Ruze Go, PO</t>
  </si>
  <si>
    <t>Untari Dewi,Se</t>
  </si>
  <si>
    <t>3515145808780005</t>
  </si>
  <si>
    <t>3578232302170002</t>
  </si>
  <si>
    <t>70.520.758.7-603.000</t>
  </si>
  <si>
    <t>Jl.Kebonsari Sekolahan Nom.19</t>
  </si>
  <si>
    <t>082244428062</t>
  </si>
  <si>
    <t>Tas dan Dompet</t>
  </si>
  <si>
    <t>503/1780.A/436.7.17/2020</t>
  </si>
  <si>
    <t>13.01.5.47.64367</t>
  </si>
  <si>
    <t>dewi.imani@gmail.com</t>
  </si>
  <si>
    <t>407</t>
  </si>
  <si>
    <t>Sae</t>
  </si>
  <si>
    <t>Holiyah</t>
  </si>
  <si>
    <t>3578174907790007</t>
  </si>
  <si>
    <t>Jl. Rusun tanah merah 2 blok A2/19, surabaya</t>
  </si>
  <si>
    <t>085649339469</t>
  </si>
  <si>
    <t>Sinom &amp; susu jahe</t>
  </si>
  <si>
    <t>503/12058.A/436.7.17/2018</t>
  </si>
  <si>
    <t>07120065131019</t>
  </si>
  <si>
    <t>408</t>
  </si>
  <si>
    <t>Saka Indonesia</t>
  </si>
  <si>
    <t>Dini Mariani</t>
  </si>
  <si>
    <t>22/08/1983</t>
  </si>
  <si>
    <t>3578096208830004</t>
  </si>
  <si>
    <t>3578092801110002</t>
  </si>
  <si>
    <t>Sukolilo Dian Regency, Jl. Sukolilo Makmur II No. 24</t>
  </si>
  <si>
    <t>081357205195</t>
  </si>
  <si>
    <t>Dompet, Tas</t>
  </si>
  <si>
    <t>503/8882.A/436.7.17/2019</t>
  </si>
  <si>
    <t>raracraftdesign@gmail.com</t>
  </si>
  <si>
    <t xml:space="preserve">Merr </t>
  </si>
  <si>
    <t>409</t>
  </si>
  <si>
    <t>Sakinah Collection</t>
  </si>
  <si>
    <t>Selvi Monoarfa</t>
  </si>
  <si>
    <t>Gorontalo</t>
  </si>
  <si>
    <t>3578096011660001</t>
  </si>
  <si>
    <t>3578090201081484</t>
  </si>
  <si>
    <t>Jl. Semampir Barat Vi / 28</t>
  </si>
  <si>
    <t>085232983255</t>
  </si>
  <si>
    <t>tote bag, dompet sospeso, tas goni, masker</t>
  </si>
  <si>
    <t>503/8905.A/436.7.17/2018</t>
  </si>
  <si>
    <t>Afiemonoarfa1234@gmail.com</t>
  </si>
  <si>
    <t>MIC, Merr, ARH, PNR, KBS,Tunjungan</t>
  </si>
  <si>
    <t>410</t>
  </si>
  <si>
    <t>Salad Nitra</t>
  </si>
  <si>
    <t>Siti Hazami Mitriya Indrawati</t>
  </si>
  <si>
    <t xml:space="preserve">3578316904830002 </t>
  </si>
  <si>
    <t>34.073.276.7-614.000</t>
  </si>
  <si>
    <t>Jl. Bumisari Praja Timur 42 Rt.004/005</t>
  </si>
  <si>
    <t>salad dan singkong</t>
  </si>
  <si>
    <t>411</t>
  </si>
  <si>
    <t>Sambal Cuk, CV</t>
  </si>
  <si>
    <t>Mujiati</t>
  </si>
  <si>
    <t>3515177112690002</t>
  </si>
  <si>
    <t>72.669.115.7-611.000</t>
  </si>
  <si>
    <t>Jl. Kebangsren II No. 3</t>
  </si>
  <si>
    <t>0817324749</t>
  </si>
  <si>
    <t>aneka olahan sambal</t>
  </si>
  <si>
    <t>503/4027.A/43.6.11/2015</t>
  </si>
  <si>
    <t>13.01.3.46.38784</t>
  </si>
  <si>
    <t>07060026890615</t>
  </si>
  <si>
    <t>admin@sambalcukindonesia.co.id</t>
  </si>
  <si>
    <t>Merr, PNR, Joyoboyo, Tunjungan</t>
  </si>
  <si>
    <t>412</t>
  </si>
  <si>
    <t>Sambal Udang Bu Sandra</t>
  </si>
  <si>
    <t>Sandra Kumalasari</t>
  </si>
  <si>
    <t>3578034401710002</t>
  </si>
  <si>
    <t>3578030201082455</t>
  </si>
  <si>
    <t>09.749.110.4-615.000</t>
  </si>
  <si>
    <t>Wonorejo Permai Selatan X/63</t>
  </si>
  <si>
    <t>0318708888, 0318709511</t>
  </si>
  <si>
    <t>503/1208.A/436.7.17/2018</t>
  </si>
  <si>
    <t>13.01.5.46.62559</t>
  </si>
  <si>
    <t>07060032720416</t>
  </si>
  <si>
    <t>2113578043607-25</t>
  </si>
  <si>
    <t>Merr. ARH</t>
  </si>
  <si>
    <t>413</t>
  </si>
  <si>
    <t>Sami - Jali, UKM</t>
  </si>
  <si>
    <t>Rr.Laksono Andriati.S</t>
  </si>
  <si>
    <t>11 Oktober 1971</t>
  </si>
  <si>
    <t>3578065110710002</t>
  </si>
  <si>
    <t>3578060401087735</t>
  </si>
  <si>
    <t>Putat Jaya Gang 4 A/5, Putat Jaya, Sawahan, Surabaya</t>
  </si>
  <si>
    <t>082257663715, 081330373776</t>
  </si>
  <si>
    <t>samiler</t>
  </si>
  <si>
    <t>503/8025.A/436.6.11/2015</t>
  </si>
  <si>
    <t>IDM000635373</t>
  </si>
  <si>
    <t>7100044420917</t>
  </si>
  <si>
    <t>2153578014392-15</t>
  </si>
  <si>
    <t>414</t>
  </si>
  <si>
    <t>Sang Tea</t>
  </si>
  <si>
    <t>Adi Rachmat</t>
  </si>
  <si>
    <t>24/3/1979</t>
  </si>
  <si>
    <t>3578132403790001</t>
  </si>
  <si>
    <t>3578132007160004</t>
  </si>
  <si>
    <t>34.600.510.1-614.000</t>
  </si>
  <si>
    <t>Jl. Tembok Gede III/25 RT.004/002</t>
  </si>
  <si>
    <t>081243494661</t>
  </si>
  <si>
    <t>Arbanat dan coklat</t>
  </si>
  <si>
    <t>503/3565.A/436.7.17/2019</t>
  </si>
  <si>
    <t>13.01.5.47.64816</t>
  </si>
  <si>
    <t>5093578015819-25/'2093578025819-25</t>
  </si>
  <si>
    <t>415</t>
  </si>
  <si>
    <t>Sani Sunny</t>
  </si>
  <si>
    <t>Sani Racmawati</t>
  </si>
  <si>
    <t>24/07/1979</t>
  </si>
  <si>
    <t>3578016407790010</t>
  </si>
  <si>
    <t>Jl. Karang Pilang GG Anggrek 1</t>
  </si>
  <si>
    <t>082140820817/'081224306899</t>
  </si>
  <si>
    <t>Celengan, bros</t>
  </si>
  <si>
    <t>503/205.A/436.6.11/2016</t>
  </si>
  <si>
    <t>416</t>
  </si>
  <si>
    <t>Sari</t>
  </si>
  <si>
    <t>Ira Dewi Y</t>
  </si>
  <si>
    <t>3578095006770003</t>
  </si>
  <si>
    <t>3578090201087194</t>
  </si>
  <si>
    <t>73.988.389.0-606.000</t>
  </si>
  <si>
    <t>Jl. Nginden Ii/27-B, Sukolilo, Surabaya</t>
  </si>
  <si>
    <t>03171647435, 03191996784</t>
  </si>
  <si>
    <t>sari kedelai</t>
  </si>
  <si>
    <t>503/9927.A/436.6.11/2014</t>
  </si>
  <si>
    <t>13.01.5.47.64189</t>
  </si>
  <si>
    <t>07120044070917</t>
  </si>
  <si>
    <t>2133578014419-20</t>
  </si>
  <si>
    <t>Iradewi1977@gmail.com</t>
  </si>
  <si>
    <t>417</t>
  </si>
  <si>
    <t>Sari Lerak Sedjati, CV</t>
  </si>
  <si>
    <t>Risnawati</t>
  </si>
  <si>
    <t>Bengkulu</t>
  </si>
  <si>
    <t>3578144302510001</t>
  </si>
  <si>
    <t>3578140201089753</t>
  </si>
  <si>
    <t>44.689.851.2-604.000</t>
  </si>
  <si>
    <t>Jl. Manukan Tirto Gg 6 No.7 Surabaya</t>
  </si>
  <si>
    <t>082140820817</t>
  </si>
  <si>
    <t>non mamin</t>
  </si>
  <si>
    <t>Cairan Pembersih untuk kain batik</t>
  </si>
  <si>
    <t>503/8181.A/436.7.5/2016</t>
  </si>
  <si>
    <t>13.01.5.47.55966</t>
  </si>
  <si>
    <t>lerakshop@gmail.com</t>
  </si>
  <si>
    <t>Merr, Tunjungan, BDH</t>
  </si>
  <si>
    <t>418</t>
  </si>
  <si>
    <t>Sari Melati / Kayana</t>
  </si>
  <si>
    <t>Choiriah</t>
  </si>
  <si>
    <t>05/09/1972</t>
  </si>
  <si>
    <t>3578094509720005</t>
  </si>
  <si>
    <t>3578261101120001</t>
  </si>
  <si>
    <t>Jl. Manyarsabrangan 8/15 Rt.001/003</t>
  </si>
  <si>
    <t xml:space="preserve">Mulyorejo </t>
  </si>
  <si>
    <t>Manyar Sabrangan</t>
  </si>
  <si>
    <t>081233382277</t>
  </si>
  <si>
    <t>Minuman lemon</t>
  </si>
  <si>
    <t>503/6380.A/436.7.17/2019</t>
  </si>
  <si>
    <t>07120046200118</t>
  </si>
  <si>
    <t>4847/3578/17</t>
  </si>
  <si>
    <t>Tunjungan , ARH</t>
  </si>
  <si>
    <t>ARH</t>
  </si>
  <si>
    <t>419</t>
  </si>
  <si>
    <t>Sari Tama, UD</t>
  </si>
  <si>
    <t>Diah Nandarwati</t>
  </si>
  <si>
    <t>06/06/1969</t>
  </si>
  <si>
    <t>3578064606690003</t>
  </si>
  <si>
    <t>3578060301082720</t>
  </si>
  <si>
    <t>09.752.952.3-614.000</t>
  </si>
  <si>
    <t>Jl. Ijen No. 6 / Jl. Petemon timur 56B.</t>
  </si>
  <si>
    <t>081331916111</t>
  </si>
  <si>
    <t>Sambal teri, sambal klotok, sambal cumi, sambal peda</t>
  </si>
  <si>
    <t>503/11357.A/436.6.11/2015</t>
  </si>
  <si>
    <t>13.01.5.47.57677</t>
  </si>
  <si>
    <t>07060046230118</t>
  </si>
  <si>
    <t>2113578014751-21</t>
  </si>
  <si>
    <t>Tunjungan , BDH</t>
  </si>
  <si>
    <t>420</t>
  </si>
  <si>
    <t>Sate Pak Brenk</t>
  </si>
  <si>
    <t>Suwarno</t>
  </si>
  <si>
    <t>Kebumen</t>
  </si>
  <si>
    <t>3578191912720002</t>
  </si>
  <si>
    <t>3578190101082675</t>
  </si>
  <si>
    <t>18.488.372.6-604.000</t>
  </si>
  <si>
    <t>Jl. Kendung Rejo 1C/2</t>
  </si>
  <si>
    <t>081232422027</t>
  </si>
  <si>
    <t>nasi sate</t>
  </si>
  <si>
    <t>503/146.A/436.7.17/2019</t>
  </si>
  <si>
    <t>421</t>
  </si>
  <si>
    <t>Savitri Accesoris</t>
  </si>
  <si>
    <t>Dewi Sutanti</t>
  </si>
  <si>
    <t>06/12/1967</t>
  </si>
  <si>
    <t>3578164612670004</t>
  </si>
  <si>
    <t>Jl.Sidotopo Lor 1/15 Surabaya</t>
  </si>
  <si>
    <t>Sidotopo</t>
  </si>
  <si>
    <t>081216648859</t>
  </si>
  <si>
    <t>Kalung dan masker</t>
  </si>
  <si>
    <t>503/868.A/436.7.17/2019</t>
  </si>
  <si>
    <t>422</t>
  </si>
  <si>
    <t>Sekar Craft</t>
  </si>
  <si>
    <t>Siti Muniroh Nurhayati</t>
  </si>
  <si>
    <t>28/1/1966</t>
  </si>
  <si>
    <t>3578276801660003</t>
  </si>
  <si>
    <t>3578272601120032</t>
  </si>
  <si>
    <t>45.514.946.8-604.000</t>
  </si>
  <si>
    <t>Simomulyo Baru C3/16</t>
  </si>
  <si>
    <t>Asecories</t>
  </si>
  <si>
    <t>gelang, kalung, cincin</t>
  </si>
  <si>
    <t>503/9966.A/436.7.17/2017</t>
  </si>
  <si>
    <t>13.01.5.47.61386</t>
  </si>
  <si>
    <t>diwansisekarcraft@gmail.com</t>
  </si>
  <si>
    <t>crot</t>
  </si>
  <si>
    <t>423</t>
  </si>
  <si>
    <t>Semi Indah</t>
  </si>
  <si>
    <t>Wayan Sutiari Kardha</t>
  </si>
  <si>
    <t>Bangu</t>
  </si>
  <si>
    <t>3578035712370001</t>
  </si>
  <si>
    <t>3578030201084742</t>
  </si>
  <si>
    <t>25.293.485.6-615.000</t>
  </si>
  <si>
    <t>Rungkut Asri Tengah 19/I</t>
  </si>
  <si>
    <t>089603363248</t>
  </si>
  <si>
    <t>handycraft</t>
  </si>
  <si>
    <t>Kerajinan Bunga Kering</t>
  </si>
  <si>
    <t>503/4304.A/436.7.17/2018</t>
  </si>
  <si>
    <t>130155236041</t>
  </si>
  <si>
    <t>semi_indah@yahoo.com</t>
  </si>
  <si>
    <t>Merr, PNR, Tunjungan</t>
  </si>
  <si>
    <t>Crut</t>
  </si>
  <si>
    <t>424</t>
  </si>
  <si>
    <t>Semut Indah</t>
  </si>
  <si>
    <t>Indriantika Adinda</t>
  </si>
  <si>
    <t>21/6/1988</t>
  </si>
  <si>
    <t>3578126106880001</t>
  </si>
  <si>
    <t>3578120201082906</t>
  </si>
  <si>
    <t>Pengampon 3 No 22 Pabean Surabaya</t>
  </si>
  <si>
    <t>081232925747</t>
  </si>
  <si>
    <t>Pastel, ketan bubuk, risoles</t>
  </si>
  <si>
    <t>503/268.A/436.7.17/2018</t>
  </si>
  <si>
    <t>425</t>
  </si>
  <si>
    <t>Sendok Kayu Dessert</t>
  </si>
  <si>
    <t>Dwi Bayu Anggraini</t>
  </si>
  <si>
    <t>10/08/1976</t>
  </si>
  <si>
    <t>3578085008760009</t>
  </si>
  <si>
    <t>Mojo Klanggru Lor 56 C Surabaya</t>
  </si>
  <si>
    <t>081328737773</t>
  </si>
  <si>
    <t>Minuman lemon dan kremuz</t>
  </si>
  <si>
    <t>503/9378.A/436.7.17/2018</t>
  </si>
  <si>
    <t>426</t>
  </si>
  <si>
    <t>Seni Kaligrafi / Gading Art</t>
  </si>
  <si>
    <t>M. Syuaib Setia</t>
  </si>
  <si>
    <t>3578100208770002</t>
  </si>
  <si>
    <t>3578100201087790</t>
  </si>
  <si>
    <t>35.422.653.2-619</t>
  </si>
  <si>
    <t>Jl. Gading Karya 3-29, Surabaya</t>
  </si>
  <si>
    <t>085231873423, 087750355477</t>
  </si>
  <si>
    <t>kaligrafi, pigura, lukisan cowek</t>
  </si>
  <si>
    <t>503/6438.A/436.6.11/2013</t>
  </si>
  <si>
    <t>427</t>
  </si>
  <si>
    <t>Seni.in</t>
  </si>
  <si>
    <t>Illona Diva Zakira</t>
  </si>
  <si>
    <t>3515136806980007</t>
  </si>
  <si>
    <t>3578250201081091</t>
  </si>
  <si>
    <t>91.310.570.6-614.000</t>
  </si>
  <si>
    <t>Jl. Penghela No.42 Rt.003/005</t>
  </si>
  <si>
    <t>.081334899993</t>
  </si>
  <si>
    <t>Tas dan kanvas lukis</t>
  </si>
  <si>
    <t>9120217001843</t>
  </si>
  <si>
    <t>428</t>
  </si>
  <si>
    <t>Sesillya Food</t>
  </si>
  <si>
    <t>Indra Wahyudi</t>
  </si>
  <si>
    <t>3578200903780001</t>
  </si>
  <si>
    <t>3578200201085970</t>
  </si>
  <si>
    <t>75.823.941.2-618.000</t>
  </si>
  <si>
    <t xml:space="preserve">Wiyung Ii / 16 Rt.04 Rw.02 </t>
  </si>
  <si>
    <t>085100237770</t>
  </si>
  <si>
    <t>gorengan tahu walik dan minuman serai madu</t>
  </si>
  <si>
    <t>503/8605.A/436.7.17/2017</t>
  </si>
  <si>
    <t>07100048370718</t>
  </si>
  <si>
    <t>2053578015103-22</t>
  </si>
  <si>
    <t>sesillyafood@gmail.com</t>
  </si>
  <si>
    <t>429</t>
  </si>
  <si>
    <t>Shaf Sempol</t>
  </si>
  <si>
    <t>Agus indra prayuli</t>
  </si>
  <si>
    <t>3578094708740001</t>
  </si>
  <si>
    <t>3578090101080277</t>
  </si>
  <si>
    <t>18.740.949.5-606.000</t>
  </si>
  <si>
    <t>Jl. Semampir tengah 3/1 Surabaya</t>
  </si>
  <si>
    <t>Medokan semampir</t>
  </si>
  <si>
    <t>082142970419</t>
  </si>
  <si>
    <t>Kue Matahari, Kue Opak Jepit</t>
  </si>
  <si>
    <t>503/6179.A/436.7.17/2019</t>
  </si>
  <si>
    <t>MIC, ARH, Tunjungan, Merr</t>
  </si>
  <si>
    <t>430</t>
  </si>
  <si>
    <t>Shalita</t>
  </si>
  <si>
    <t>Rr. Ita Tri Junarti</t>
  </si>
  <si>
    <t>24/06/1965</t>
  </si>
  <si>
    <t>3578076406650001</t>
  </si>
  <si>
    <t>Jl. Melati No.1</t>
  </si>
  <si>
    <t>083830962365</t>
  </si>
  <si>
    <t>503/2259.A/436.7.17/2018</t>
  </si>
  <si>
    <t>431</t>
  </si>
  <si>
    <t>Shantika Fashion</t>
  </si>
  <si>
    <t>Shanty Octavia Utami, ST</t>
  </si>
  <si>
    <t>26/10/1976</t>
  </si>
  <si>
    <t>3578276610760001</t>
  </si>
  <si>
    <t>07.857.263.3-604.000</t>
  </si>
  <si>
    <t>Jl. Simorukun 6/14</t>
  </si>
  <si>
    <t xml:space="preserve">Sukomanunggal </t>
  </si>
  <si>
    <t>081615033133</t>
  </si>
  <si>
    <t>Kain batik, Krudung lukis</t>
  </si>
  <si>
    <t>432</t>
  </si>
  <si>
    <t>Shater, PO</t>
  </si>
  <si>
    <t>Latifah Machfud</t>
  </si>
  <si>
    <t>17/09/1971</t>
  </si>
  <si>
    <t>3578125709710003</t>
  </si>
  <si>
    <t>3578162211110030</t>
  </si>
  <si>
    <t>85.285.110.4-616.000</t>
  </si>
  <si>
    <t>Jl. Ampel Gubah Lor No.27 Rt.004/004</t>
  </si>
  <si>
    <t>087751303628/085100271763</t>
  </si>
  <si>
    <t>Kacang sambal</t>
  </si>
  <si>
    <t>503/7757.A/436.7.17/2018</t>
  </si>
  <si>
    <t>13.01.5.47.63484</t>
  </si>
  <si>
    <t>SHATER / D102019020315</t>
  </si>
  <si>
    <t>2153578015388-24</t>
  </si>
  <si>
    <t>433</t>
  </si>
  <si>
    <t>Sheila Collection</t>
  </si>
  <si>
    <t>Yayuk lestari</t>
  </si>
  <si>
    <t>3578174203830004</t>
  </si>
  <si>
    <t>3578170307190010</t>
  </si>
  <si>
    <t>Jl. Bulak banteng madya 8/49, surabaya</t>
  </si>
  <si>
    <t>083146567744</t>
  </si>
  <si>
    <t>Bross, celengan karakter</t>
  </si>
  <si>
    <t>503/7188.A/436.7.17/2019</t>
  </si>
  <si>
    <t>Ampel, Merr, ARH, Tunjungan</t>
  </si>
  <si>
    <t>434</t>
  </si>
  <si>
    <t>Shiny Bakery B189, UD</t>
  </si>
  <si>
    <t>Farid Al Ridwan</t>
  </si>
  <si>
    <t>3578040411810003</t>
  </si>
  <si>
    <t>3578040201083741</t>
  </si>
  <si>
    <t>93.027.710.8-609.000</t>
  </si>
  <si>
    <t>Jl.Jetis Kulon 6, N0 12 A</t>
  </si>
  <si>
    <t>081231355554</t>
  </si>
  <si>
    <t>kue bolen</t>
  </si>
  <si>
    <t>503/1092.A/436.7.17/2019</t>
  </si>
  <si>
    <t>07200068701119</t>
  </si>
  <si>
    <t>306357801561624</t>
  </si>
  <si>
    <t>EMAIL : Browniesshiny354@gmail.com                      FB : SHINY BAKERY 
IG : @shiny_bakery354 
WA : 082210938354</t>
  </si>
  <si>
    <t>Joyoboyo</t>
  </si>
  <si>
    <t>435</t>
  </si>
  <si>
    <t>Sholeha Sejahtera</t>
  </si>
  <si>
    <t>Diah</t>
  </si>
  <si>
    <t>Mojoklanggru Lor 56, Mojo, Gubeng, Surabaya</t>
  </si>
  <si>
    <t>085100313865</t>
  </si>
  <si>
    <t>Mukena, kerudung, hem batik</t>
  </si>
  <si>
    <t>436</t>
  </si>
  <si>
    <t>Shufi Snack</t>
  </si>
  <si>
    <t>Nurul Hasanah</t>
  </si>
  <si>
    <t>22/12/1985</t>
  </si>
  <si>
    <t>3578166212850004</t>
  </si>
  <si>
    <t>3578271002150003</t>
  </si>
  <si>
    <t>Jl. Simo Prona Jaya 3/20 Rt.001/008</t>
  </si>
  <si>
    <t>083849258382</t>
  </si>
  <si>
    <t>Keripik tempe</t>
  </si>
  <si>
    <t>503/5906.A/436.7.17/2020</t>
  </si>
  <si>
    <t>437</t>
  </si>
  <si>
    <t>Sinomku</t>
  </si>
  <si>
    <t>Achmadi</t>
  </si>
  <si>
    <t>23/03/1952</t>
  </si>
  <si>
    <t>3578012303520002</t>
  </si>
  <si>
    <t>3578010101086707</t>
  </si>
  <si>
    <t>Jl. Bogangin Baru Blok I/5 Sby</t>
  </si>
  <si>
    <t>085731034555</t>
  </si>
  <si>
    <t>503/4284.A/43675/2016</t>
  </si>
  <si>
    <t>KALAND AGUNG 'KA'</t>
  </si>
  <si>
    <t>4458/3578/15</t>
  </si>
  <si>
    <t>438</t>
  </si>
  <si>
    <t>Siomay Felix</t>
  </si>
  <si>
    <t>Yunita Wijaya</t>
  </si>
  <si>
    <t>04/06/1982</t>
  </si>
  <si>
    <t>3578014406820003</t>
  </si>
  <si>
    <t>35.885.292.9-618.000</t>
  </si>
  <si>
    <t>Jl. Kebraon manis tengah I/28</t>
  </si>
  <si>
    <t>08563229767</t>
  </si>
  <si>
    <t>Siomay ayam udang dan siomay ayam udang keju</t>
  </si>
  <si>
    <t>503/3194.A/436.7.17/2018</t>
  </si>
  <si>
    <t>439</t>
  </si>
  <si>
    <t>Sohiba Fashion / Anggrek Payet</t>
  </si>
  <si>
    <t>Hasibah</t>
  </si>
  <si>
    <t>3578174802700000</t>
  </si>
  <si>
    <t>86.101.793.7-619.000</t>
  </si>
  <si>
    <t>Jl. Sidomulyo IIIc / 16</t>
  </si>
  <si>
    <t>085856669599      /03177114550</t>
  </si>
  <si>
    <t>Accessories &amp; Handycraft</t>
  </si>
  <si>
    <t>Cincin Tembaga,Sepatu Sulam, dll.</t>
  </si>
  <si>
    <t>503/94.A/436.7.17/2019</t>
  </si>
  <si>
    <t>IDM000625964</t>
  </si>
  <si>
    <t>Ampel, Tunjungan, Merr</t>
  </si>
  <si>
    <t>440</t>
  </si>
  <si>
    <t>Somano</t>
  </si>
  <si>
    <t>Karjono</t>
  </si>
  <si>
    <t>3578031408770003</t>
  </si>
  <si>
    <t>85.643.401.4-615.000</t>
  </si>
  <si>
    <t>jl. Medayu utara 26 no 16 Surabaya</t>
  </si>
  <si>
    <t>081232695227</t>
  </si>
  <si>
    <t>Sirup Bogem, Kue Slai Bogem,Dodol Slai Bogem/ Mangrove</t>
  </si>
  <si>
    <t>503/11120.A/436.7.5/2016</t>
  </si>
  <si>
    <t>IDM000637478</t>
  </si>
  <si>
    <t>07120063630919</t>
  </si>
  <si>
    <t>MIC, Tunjungan</t>
  </si>
  <si>
    <t>441</t>
  </si>
  <si>
    <t>Sreecandy</t>
  </si>
  <si>
    <t>Ninuk</t>
  </si>
  <si>
    <t>3578273006790012</t>
  </si>
  <si>
    <t>Jl. Darmo permai timur 8/42 surabaya</t>
  </si>
  <si>
    <t>Sonokwijenan</t>
  </si>
  <si>
    <t>081903331945</t>
  </si>
  <si>
    <t>442</t>
  </si>
  <si>
    <t>Media Setya Dewi</t>
  </si>
  <si>
    <t>3578035405920001</t>
  </si>
  <si>
    <t>Medokan Ayu Ma.3-C/2</t>
  </si>
  <si>
    <t xml:space="preserve"> Medokan ayu</t>
  </si>
  <si>
    <t>081807710567</t>
  </si>
  <si>
    <t>Telur asin</t>
  </si>
  <si>
    <t>503/2333.A/436.7.17/2017</t>
  </si>
  <si>
    <t>443</t>
  </si>
  <si>
    <t>Srikandi</t>
  </si>
  <si>
    <t xml:space="preserve">Suharti </t>
  </si>
  <si>
    <t>01/08/1977</t>
  </si>
  <si>
    <t>3578034108770003</t>
  </si>
  <si>
    <t>3578090507100014</t>
  </si>
  <si>
    <t>47.782.949.3-615.000</t>
  </si>
  <si>
    <t>Nginden Makam 3/8 Surabaya</t>
  </si>
  <si>
    <t xml:space="preserve">Nginden </t>
  </si>
  <si>
    <t>089657338618</t>
  </si>
  <si>
    <t>Wedang pokak</t>
  </si>
  <si>
    <t>503//789.A/436.7.17/2019</t>
  </si>
  <si>
    <t>444</t>
  </si>
  <si>
    <t>Sriwedari</t>
  </si>
  <si>
    <t>Kurnia Ayu Rachmawati</t>
  </si>
  <si>
    <t>17/5/1995</t>
  </si>
  <si>
    <t>3515185705950005</t>
  </si>
  <si>
    <t>3578092204160014</t>
  </si>
  <si>
    <t>83.166.222.6-606.000</t>
  </si>
  <si>
    <t>Gebang Lor 55-C</t>
  </si>
  <si>
    <t>082140465413</t>
  </si>
  <si>
    <t>Pisang rebus, pukis dan molen</t>
  </si>
  <si>
    <t>503/8417.A/436.7.17/2019</t>
  </si>
  <si>
    <t>445</t>
  </si>
  <si>
    <t>Subur Rejeki / Ddan Coll</t>
  </si>
  <si>
    <t>Haryana Indriasari</t>
  </si>
  <si>
    <t>3578106005760006</t>
  </si>
  <si>
    <t>3578100301081174</t>
  </si>
  <si>
    <t>Jl. Bronggalan Sawah I/31</t>
  </si>
  <si>
    <t>081259952629</t>
  </si>
  <si>
    <t>Kemangi jeruk</t>
  </si>
  <si>
    <t>503/503.A/436.7.17/2020</t>
  </si>
  <si>
    <t>5789/3578/19</t>
  </si>
  <si>
    <t>446</t>
  </si>
  <si>
    <t>Subyung</t>
  </si>
  <si>
    <t>M. Syawaludin</t>
  </si>
  <si>
    <t>3578230202980001</t>
  </si>
  <si>
    <t>Jl.Karah No 168 Rt003 Rw 006</t>
  </si>
  <si>
    <t>usus kering</t>
  </si>
  <si>
    <t>503/7635 A/436.7.17/2019</t>
  </si>
  <si>
    <t>447</t>
  </si>
  <si>
    <t>Sukses / Sambal Bu Sri</t>
  </si>
  <si>
    <t>Roy Ronaldy Bolio</t>
  </si>
  <si>
    <t>Cimahi</t>
  </si>
  <si>
    <t>3578100206520005</t>
  </si>
  <si>
    <t>3578100601087484</t>
  </si>
  <si>
    <t>35.297.803.5-619.000</t>
  </si>
  <si>
    <t>Jl. Setro baru 2/8 Surabaya</t>
  </si>
  <si>
    <t>Tamba sari</t>
  </si>
  <si>
    <t>Dukuh setro</t>
  </si>
  <si>
    <t>08123520650</t>
  </si>
  <si>
    <t>Sambal</t>
  </si>
  <si>
    <t>Sambal Cup Kecil (Bawang, Trasi)</t>
  </si>
  <si>
    <t>503/7828.A/436.7.17/2018</t>
  </si>
  <si>
    <t>07060068541119</t>
  </si>
  <si>
    <t>2113578015364-23</t>
  </si>
  <si>
    <t>MIC, Merr, Tunjungan</t>
  </si>
  <si>
    <t>448</t>
  </si>
  <si>
    <t>Sumber Rejeki / Pamurbaya</t>
  </si>
  <si>
    <t>Norizul inayah</t>
  </si>
  <si>
    <t>19/09/1081</t>
  </si>
  <si>
    <t>3578255909810001</t>
  </si>
  <si>
    <t>3578250101083532</t>
  </si>
  <si>
    <t>76.005.873.5-615.000</t>
  </si>
  <si>
    <t>Jl. Gunung anyar tambak 1/63 Surabaya</t>
  </si>
  <si>
    <t>Krupuk</t>
  </si>
  <si>
    <t>Krupuk mentah kering dan Masak Ikan, Udang, Bale,dll)</t>
  </si>
  <si>
    <t>503/4212.A/436.7.5/2016</t>
  </si>
  <si>
    <t>IDM000367022</t>
  </si>
  <si>
    <t>07100053741118</t>
  </si>
  <si>
    <t>2063578013366-24</t>
  </si>
  <si>
    <t>449</t>
  </si>
  <si>
    <t>Sumber Rejeki, UD / Ariska</t>
  </si>
  <si>
    <t>Sugeng Mujiyono S.E</t>
  </si>
  <si>
    <t>3578102111800005</t>
  </si>
  <si>
    <t>3578100301083884</t>
  </si>
  <si>
    <t>90.790.830.5-619.000</t>
  </si>
  <si>
    <t>Jl.Panjang Jiwo Viva No.15 Sby</t>
  </si>
  <si>
    <t>0318477092</t>
  </si>
  <si>
    <t>kripik tempe</t>
  </si>
  <si>
    <t>503/777.A/436.7.5/2016</t>
  </si>
  <si>
    <t>2153578014536-21</t>
  </si>
  <si>
    <t>sugengmujiono1234@gmail.com</t>
  </si>
  <si>
    <t>Merr, Tunjungan, PNR</t>
  </si>
  <si>
    <t>450</t>
  </si>
  <si>
    <t>Surabaya Clothink</t>
  </si>
  <si>
    <t>Darojatun Nugrahadi</t>
  </si>
  <si>
    <t>Jl. Darmo Permai Timur 8/42</t>
  </si>
  <si>
    <t>kaos Surabaya</t>
  </si>
  <si>
    <t>503/7705.A/436.6.11/2015</t>
  </si>
  <si>
    <t>451</t>
  </si>
  <si>
    <t>Surya Gallery, UD</t>
  </si>
  <si>
    <t>Siti Soeryanti</t>
  </si>
  <si>
    <t>24/07/1962</t>
  </si>
  <si>
    <t>3578226407610001</t>
  </si>
  <si>
    <t>84.977.259.5-609.000</t>
  </si>
  <si>
    <t>Jl. Gayungan Ptt Gang Manggis No.30</t>
  </si>
  <si>
    <t>08113355530</t>
  </si>
  <si>
    <t>503/814.A/436.7.17/2020</t>
  </si>
  <si>
    <t>452</t>
  </si>
  <si>
    <t>Surya Wijayatama, CV</t>
  </si>
  <si>
    <t>Rosmiati, Dra</t>
  </si>
  <si>
    <t>3578136107620004</t>
  </si>
  <si>
    <t>771298577614000</t>
  </si>
  <si>
    <t xml:space="preserve">Jl. Pagesangan Baru No.19 </t>
  </si>
  <si>
    <t>081234044959</t>
  </si>
  <si>
    <t>503/3860.A/436.7.17/2020</t>
  </si>
  <si>
    <t>2113578015965-25</t>
  </si>
  <si>
    <t>453</t>
  </si>
  <si>
    <t>Suti Surabaya / Ombe / Seger Waras</t>
  </si>
  <si>
    <t>Sutinem</t>
  </si>
  <si>
    <t>Sukoharjo</t>
  </si>
  <si>
    <t>3578204208630002</t>
  </si>
  <si>
    <t>3578200101083176</t>
  </si>
  <si>
    <t>81.459.709.2-618.000</t>
  </si>
  <si>
    <t>Jl.Menganti Dk. Gemol Ic/14 Kel. Jajar Tunggal Wiyung</t>
  </si>
  <si>
    <t>Jajartunggal</t>
  </si>
  <si>
    <t>0878851312167</t>
  </si>
  <si>
    <t>503/361.A/436.6.11/2016</t>
  </si>
  <si>
    <t>2133578013656-21</t>
  </si>
  <si>
    <t>jamusegerwarassby@gmail.com</t>
  </si>
  <si>
    <t>454</t>
  </si>
  <si>
    <t>Sweger</t>
  </si>
  <si>
    <t>Lidia Widi Pramita</t>
  </si>
  <si>
    <t>21/01/1995</t>
  </si>
  <si>
    <t>3578236101950001</t>
  </si>
  <si>
    <t>83.428.610.6-609.000</t>
  </si>
  <si>
    <t>Jl. Jambangan 2A/2B</t>
  </si>
  <si>
    <t>081357344854</t>
  </si>
  <si>
    <t>503/13034.A/436.7.17/2017</t>
  </si>
  <si>
    <t>455</t>
  </si>
  <si>
    <t>Syafrida Snack, PO, UD</t>
  </si>
  <si>
    <t>Nur Fadhilah</t>
  </si>
  <si>
    <t>3578264406530001</t>
  </si>
  <si>
    <t>3578260201086692</t>
  </si>
  <si>
    <t>26.528.652.6-619.000</t>
  </si>
  <si>
    <t>Jl. Manyar Sabrangan 79</t>
  </si>
  <si>
    <t>08155177749</t>
  </si>
  <si>
    <t>jagung gepeng, kue semprit, jagung mekar, krupuk ikan</t>
  </si>
  <si>
    <t>503/10115.A/436.6.11/2015</t>
  </si>
  <si>
    <t>13.01.5.46.64221</t>
  </si>
  <si>
    <t>5143578044822-22</t>
  </si>
  <si>
    <t>456</t>
  </si>
  <si>
    <t>Syandana</t>
  </si>
  <si>
    <t>Dhanny Yulinar</t>
  </si>
  <si>
    <t>3578095807830003</t>
  </si>
  <si>
    <t>Perum Its, Jl. Teknik Industri D-19-B, Surabaya</t>
  </si>
  <si>
    <t>081803185561</t>
  </si>
  <si>
    <t>Tas, dompet, dll</t>
  </si>
  <si>
    <t>Dompet tisu, dompet pembalut, dompet uang</t>
  </si>
  <si>
    <t>503/10351.A/436.6.11/2015</t>
  </si>
  <si>
    <t>SIB, MIC, Tunjungan</t>
  </si>
  <si>
    <t>457</t>
  </si>
  <si>
    <t>Talita Cake</t>
  </si>
  <si>
    <t>Lita Prihatiningsih</t>
  </si>
  <si>
    <t>3578075809690001</t>
  </si>
  <si>
    <t>85.731.080.9-611.000</t>
  </si>
  <si>
    <t>Jl. Kebangsren 4 No.27</t>
  </si>
  <si>
    <t>082257417758</t>
  </si>
  <si>
    <t>Kue sus</t>
  </si>
  <si>
    <t>503/5606.A/436.7.17/2017</t>
  </si>
  <si>
    <t>458</t>
  </si>
  <si>
    <t>Tap-Tap</t>
  </si>
  <si>
    <t>Iis Oktiyani</t>
  </si>
  <si>
    <t>3578104810750004</t>
  </si>
  <si>
    <t>Jojoran 3-D/14</t>
  </si>
  <si>
    <t>08563121948</t>
  </si>
  <si>
    <t>Perlengkapan rumah</t>
  </si>
  <si>
    <t>Keset karakter</t>
  </si>
  <si>
    <t>503/10052.A/436.7.5/2016</t>
  </si>
  <si>
    <t>459</t>
  </si>
  <si>
    <t>Tasha</t>
  </si>
  <si>
    <t>Umi Tjahjo Purwati</t>
  </si>
  <si>
    <t>3576064704610003</t>
  </si>
  <si>
    <t>3578060401084169</t>
  </si>
  <si>
    <t>Petemon 2/118-A</t>
  </si>
  <si>
    <t>08123526025</t>
  </si>
  <si>
    <t>Kue Wijen</t>
  </si>
  <si>
    <t>503/3983.A/436.7.17/2020</t>
  </si>
  <si>
    <t>460</t>
  </si>
  <si>
    <t>Tayamum</t>
  </si>
  <si>
    <t>Nur Aidah</t>
  </si>
  <si>
    <t>3578176611740004</t>
  </si>
  <si>
    <t>67.116.308.7-619.000</t>
  </si>
  <si>
    <t>Jl. Kedungmangu 10/25, surabaya</t>
  </si>
  <si>
    <t>081330443057</t>
  </si>
  <si>
    <t>Krupuk ikan</t>
  </si>
  <si>
    <t>503/10141.A/436.7.17/2017</t>
  </si>
  <si>
    <t>13.01.5.46.62338</t>
  </si>
  <si>
    <t>Ampel, Purabaya, UPTSA, Tunjungan</t>
  </si>
  <si>
    <t>461</t>
  </si>
  <si>
    <t>Teratai</t>
  </si>
  <si>
    <t>Rima Susanti</t>
  </si>
  <si>
    <t>14/04/1973</t>
  </si>
  <si>
    <t>3578095404730001</t>
  </si>
  <si>
    <t>3578090101089377</t>
  </si>
  <si>
    <t>44.536.635.4-606.000</t>
  </si>
  <si>
    <t>Jl.Semampir Gg Kelurahan 77/110</t>
  </si>
  <si>
    <t>0817390715</t>
  </si>
  <si>
    <t>Diploma IV / Strata I</t>
  </si>
  <si>
    <t>Masker,Bross</t>
  </si>
  <si>
    <t>503/5861.A/436.7.17/2019</t>
  </si>
  <si>
    <t>SIB, MIC, Merr, ARH, PNR, KBS, Tunjungan</t>
  </si>
  <si>
    <t>462</t>
  </si>
  <si>
    <t>Tiara Collection</t>
  </si>
  <si>
    <t>Drs. Taufan Nurdin</t>
  </si>
  <si>
    <t>12/10/1967</t>
  </si>
  <si>
    <t>3578111210670001</t>
  </si>
  <si>
    <t>09.757.964.3-616.000</t>
  </si>
  <si>
    <t>Jl. Boto Putih 2/85 Surabaya</t>
  </si>
  <si>
    <t>Simolawang</t>
  </si>
  <si>
    <t>08123227637</t>
  </si>
  <si>
    <t>Kalung dan gelang</t>
  </si>
  <si>
    <t>503/1762.A/436.7.17/2018</t>
  </si>
  <si>
    <t>463</t>
  </si>
  <si>
    <t>Ting - Ting Handycraft</t>
  </si>
  <si>
    <t>Sri Marilin</t>
  </si>
  <si>
    <t>3578226402800001</t>
  </si>
  <si>
    <t>3578220101083815</t>
  </si>
  <si>
    <t>Jl. Jambangan 2A No. 2, Surabaya</t>
  </si>
  <si>
    <t>082231055147</t>
  </si>
  <si>
    <t>Dompet Sepatu, Dompet Cangkir, dll.</t>
  </si>
  <si>
    <t>503/11047.A/436.7.17/2017</t>
  </si>
  <si>
    <t>KBS, Ampel, Tunjungan</t>
  </si>
  <si>
    <t>464</t>
  </si>
  <si>
    <t>Titi Collection</t>
  </si>
  <si>
    <t>Titik Kuswinarti</t>
  </si>
  <si>
    <t>3578034811490001</t>
  </si>
  <si>
    <t>3578030201082728</t>
  </si>
  <si>
    <t>48.537.655.2-615.000</t>
  </si>
  <si>
    <t>Jl. Rungkut Asri Barat I / 30, Surabaya</t>
  </si>
  <si>
    <t>0811319833</t>
  </si>
  <si>
    <t>blouse, outer, kalung batik, hijab, dasi batik</t>
  </si>
  <si>
    <t>503/2812.A/436.6.11/2014</t>
  </si>
  <si>
    <t>13.01.5.47.55092</t>
  </si>
  <si>
    <t>titicollection.sby@gmail.com</t>
  </si>
  <si>
    <t>465</t>
  </si>
  <si>
    <t>Titis Food / Mentis</t>
  </si>
  <si>
    <t>Kinanti Titisari</t>
  </si>
  <si>
    <t>3578316606860001</t>
  </si>
  <si>
    <t>08.559.977.7-604.000</t>
  </si>
  <si>
    <t>Sambiroto 5 Blok L No. 3</t>
  </si>
  <si>
    <t>'082244899991</t>
  </si>
  <si>
    <t>nasi bakar</t>
  </si>
  <si>
    <t>503/9448.A/436.7.17/2019</t>
  </si>
  <si>
    <t>2063578014845-23</t>
  </si>
  <si>
    <t>466</t>
  </si>
  <si>
    <t>Tjap Simo</t>
  </si>
  <si>
    <t>Dra. Kumaiyah</t>
  </si>
  <si>
    <t>3578274209500002</t>
  </si>
  <si>
    <t>3578270201086730</t>
  </si>
  <si>
    <t>19.393.150.8.604.000</t>
  </si>
  <si>
    <t>Jl. Simomulyo Baru 7 H/15, Surabaya</t>
  </si>
  <si>
    <t>0317314826</t>
  </si>
  <si>
    <t xml:space="preserve"> olahan belimbing Wuluh</t>
  </si>
  <si>
    <t>503/7258.A/436.6.11/2015</t>
  </si>
  <si>
    <t>13.01.5.46.57140</t>
  </si>
  <si>
    <t>07190027630715</t>
  </si>
  <si>
    <t>2133578024017-21</t>
  </si>
  <si>
    <t>tjapsimo@gmail.com</t>
  </si>
  <si>
    <t>Merr, PNR, BDH, Tunjungan</t>
  </si>
  <si>
    <t>467</t>
  </si>
  <si>
    <t>Tjiek Poen Cookies, UD</t>
  </si>
  <si>
    <t xml:space="preserve">Poerwati Soegeng </t>
  </si>
  <si>
    <t>06/08/1955</t>
  </si>
  <si>
    <t>3578114608550001</t>
  </si>
  <si>
    <t>Jl. Tambak Arum 2/20 Rt.002/005</t>
  </si>
  <si>
    <t>085102685998</t>
  </si>
  <si>
    <t>Nastar, kastengel dan semprit</t>
  </si>
  <si>
    <t>503/5650.A/436.7.17/2019</t>
  </si>
  <si>
    <t>468</t>
  </si>
  <si>
    <t>Toko Jehan / RQ Rajut</t>
  </si>
  <si>
    <t>Nanik Suhariyati</t>
  </si>
  <si>
    <t>14/03/1969</t>
  </si>
  <si>
    <t>3578065403690008</t>
  </si>
  <si>
    <t>Jl.Banyu Urip Wetan Tengah Buntu 1/5 Sby</t>
  </si>
  <si>
    <t>Banyu urip</t>
  </si>
  <si>
    <t>085101636187</t>
  </si>
  <si>
    <t>Fashion Rajut</t>
  </si>
  <si>
    <t>Dompet rajut</t>
  </si>
  <si>
    <t>503/5581.A/436.7.17/2017</t>
  </si>
  <si>
    <t>469</t>
  </si>
  <si>
    <t>Toko Nur Aini</t>
  </si>
  <si>
    <t xml:space="preserve">Nor Aini </t>
  </si>
  <si>
    <t>07/01/1994</t>
  </si>
  <si>
    <t>3578104701940010</t>
  </si>
  <si>
    <t>3578101301150002</t>
  </si>
  <si>
    <t>90.173.141.4-619.000</t>
  </si>
  <si>
    <t>Jl. Kapas Lor Wetan 5/15 Rt.005/005</t>
  </si>
  <si>
    <t>081556471001</t>
  </si>
  <si>
    <t>Ice cream</t>
  </si>
  <si>
    <t>503/1969.A/436.7.17/2019</t>
  </si>
  <si>
    <t>13.01.5.47.65290</t>
  </si>
  <si>
    <t>470</t>
  </si>
  <si>
    <t xml:space="preserve">Toko Sweetea </t>
  </si>
  <si>
    <t>Dra. Dyah Sania Artiwi</t>
  </si>
  <si>
    <t>Dumai</t>
  </si>
  <si>
    <t>27/09/1983</t>
  </si>
  <si>
    <t>3578086709830001</t>
  </si>
  <si>
    <t>3578081509090003</t>
  </si>
  <si>
    <t>Jl. Barata Jaya 3/51 Rt.006/004</t>
  </si>
  <si>
    <t>089676855587</t>
  </si>
  <si>
    <t>503/13795.A/436.7.17/2017</t>
  </si>
  <si>
    <t>471</t>
  </si>
  <si>
    <t>Top Collection</t>
  </si>
  <si>
    <t>H. Taufan Laksana</t>
  </si>
  <si>
    <t>3578100908880002</t>
  </si>
  <si>
    <t>80.508.971.1-619.000</t>
  </si>
  <si>
    <t>Jl. Ploso timur 1-B/25 Rt.009/010</t>
  </si>
  <si>
    <t>085648126378</t>
  </si>
  <si>
    <t>503/2208.A/436.7.17/2020</t>
  </si>
  <si>
    <t>472</t>
  </si>
  <si>
    <t>Tri Jaya</t>
  </si>
  <si>
    <t>Ayuti Bulan Purnama</t>
  </si>
  <si>
    <t>3578125508680001</t>
  </si>
  <si>
    <t>Kalimas Baru 1/61-A Surabaya</t>
  </si>
  <si>
    <t>082231607060</t>
  </si>
  <si>
    <t>Blinjo pedas manis dan asin</t>
  </si>
  <si>
    <t>503/12228.A/436.7.17/2018</t>
  </si>
  <si>
    <t>473</t>
  </si>
  <si>
    <t>Triyasa Barata</t>
  </si>
  <si>
    <t>Sabar, SE</t>
  </si>
  <si>
    <t>10/02/1970</t>
  </si>
  <si>
    <t>3518121002700002</t>
  </si>
  <si>
    <t>3578032011150001</t>
  </si>
  <si>
    <t>13.01.5.47.62185</t>
  </si>
  <si>
    <t>Medokan Sawah Timur V/5</t>
  </si>
  <si>
    <t>081931553479</t>
  </si>
  <si>
    <t>Kopi robusta, arabika dan lanang</t>
  </si>
  <si>
    <t>503/7640.A/436.7.17/2017</t>
  </si>
  <si>
    <t>5273/3578/18</t>
  </si>
  <si>
    <t>Tunjungan, MIC</t>
  </si>
  <si>
    <t>474</t>
  </si>
  <si>
    <t>Tuljaenak</t>
  </si>
  <si>
    <t>Sidomulyo 4C/6, RT/RW: 6/5, Surabaya</t>
  </si>
  <si>
    <t xml:space="preserve">kaos  </t>
  </si>
  <si>
    <t>503/10283.A/436.6.11/2011</t>
  </si>
  <si>
    <t>475</t>
  </si>
  <si>
    <t>Tunik Putri</t>
  </si>
  <si>
    <t>Putri aprilia</t>
  </si>
  <si>
    <t>3578107004850004</t>
  </si>
  <si>
    <t>3578101506110027</t>
  </si>
  <si>
    <t>45.390.918.6-619.000</t>
  </si>
  <si>
    <t>Kapas Madya Barat 9-A/30 RT.014 RW 001 Gading Surabaya</t>
  </si>
  <si>
    <t>081231662474</t>
  </si>
  <si>
    <t>Tunik Batik</t>
  </si>
  <si>
    <t>Baju Batik Fashion</t>
  </si>
  <si>
    <t>503/11336.A/436.7.17/2018</t>
  </si>
  <si>
    <t>SIB, PNR, KBS, Tunjungan, Joyoboyo</t>
  </si>
  <si>
    <t>476</t>
  </si>
  <si>
    <t>Udeng Jali</t>
  </si>
  <si>
    <t>Wiwik Rahayu</t>
  </si>
  <si>
    <t>3578066302650006</t>
  </si>
  <si>
    <t>Kupang Gunung Timur 5/20</t>
  </si>
  <si>
    <t>082232102788</t>
  </si>
  <si>
    <t>Udeng</t>
  </si>
  <si>
    <t>503/12666.A/436.7.17/2018</t>
  </si>
  <si>
    <t>477</t>
  </si>
  <si>
    <t>Untung Joyo / Keripik Tempe Idola</t>
  </si>
  <si>
    <t>Untung mardiono</t>
  </si>
  <si>
    <t>3578020203710002</t>
  </si>
  <si>
    <t>3578242208160004</t>
  </si>
  <si>
    <t>Jl. Panjang jiwo SDI no. 43, surabaya</t>
  </si>
  <si>
    <t>Tenggilis mejoyo</t>
  </si>
  <si>
    <t>Panjang jiwo</t>
  </si>
  <si>
    <t>085335211565</t>
  </si>
  <si>
    <t>Krupuk tempe</t>
  </si>
  <si>
    <t>503/4032.A/436.7.5/2016</t>
  </si>
  <si>
    <t>07100038930317</t>
  </si>
  <si>
    <t>2153578014702-21</t>
  </si>
  <si>
    <t>478</t>
  </si>
  <si>
    <t>Urfan Jaya, PO / De Fish</t>
  </si>
  <si>
    <t>Moch. Rizal Adimas</t>
  </si>
  <si>
    <t>26/02/1992</t>
  </si>
  <si>
    <t>3578052602920002</t>
  </si>
  <si>
    <t>3578053006200003</t>
  </si>
  <si>
    <t>70.528.392.7-607.000</t>
  </si>
  <si>
    <t>Jl. KedungTuri Gang 3 No. 23</t>
  </si>
  <si>
    <t>081331134363</t>
  </si>
  <si>
    <t>Keripik cumi</t>
  </si>
  <si>
    <t>503/13499.A/436.7.17/2017</t>
  </si>
  <si>
    <t>1044/3524/2017</t>
  </si>
  <si>
    <t>UPTSA, ARH, Tunjungan</t>
  </si>
  <si>
    <t>479</t>
  </si>
  <si>
    <t>Vabyola Collection</t>
  </si>
  <si>
    <t>Siti Asiyah</t>
  </si>
  <si>
    <t>3578066008690007</t>
  </si>
  <si>
    <t>26.196.689.9-614.000</t>
  </si>
  <si>
    <t>Jl. Banyu Urip Kidul 3 No. 12</t>
  </si>
  <si>
    <t>085100076495</t>
  </si>
  <si>
    <t>Seragam anak sekolah</t>
  </si>
  <si>
    <t>503/1096.A/436.6.11/2015</t>
  </si>
  <si>
    <t>480</t>
  </si>
  <si>
    <t>Vaganza</t>
  </si>
  <si>
    <t xml:space="preserve">Winarti </t>
  </si>
  <si>
    <t>29/11/1978</t>
  </si>
  <si>
    <t>3578070101082604</t>
  </si>
  <si>
    <t>59.778.312.5-611.000</t>
  </si>
  <si>
    <t xml:space="preserve">Ketandan Baru 2/15 Rt 010 Rw 004 </t>
  </si>
  <si>
    <t>085102361099</t>
  </si>
  <si>
    <t>Nasi Kuning</t>
  </si>
  <si>
    <t>503/7561.A/436.7.17/2018</t>
  </si>
  <si>
    <t>481</t>
  </si>
  <si>
    <t>Vang Production</t>
  </si>
  <si>
    <t>Evi Yulia Anggraeni</t>
  </si>
  <si>
    <t>15/07/1976</t>
  </si>
  <si>
    <t>3578210101082209</t>
  </si>
  <si>
    <t>77.867.496.0-618.000</t>
  </si>
  <si>
    <t>Jl. Dukuh Pakis 6C No.29A</t>
  </si>
  <si>
    <t>085230707072</t>
  </si>
  <si>
    <t>Keripik gethuk</t>
  </si>
  <si>
    <t>503/10669.A/436.7.5/2016</t>
  </si>
  <si>
    <t>482</t>
  </si>
  <si>
    <t>Vicraft</t>
  </si>
  <si>
    <t>Noerhaini</t>
  </si>
  <si>
    <t>3578085807770003</t>
  </si>
  <si>
    <t>3578130209150006</t>
  </si>
  <si>
    <t>84.079.865.6-614.000</t>
  </si>
  <si>
    <t>Jl. Asem Jajar 3 No.3</t>
  </si>
  <si>
    <t>08165423508</t>
  </si>
  <si>
    <t>tempat pensil, tempat tisue, dompet zipper, bross</t>
  </si>
  <si>
    <t>503/5584.A./436.7.12/2017</t>
  </si>
  <si>
    <t>13.01.5.46.62605</t>
  </si>
  <si>
    <t>n_haini@yahoo.co.id Hani.noer99@gmail.com</t>
  </si>
  <si>
    <t>483</t>
  </si>
  <si>
    <t>Vidi Cookies</t>
  </si>
  <si>
    <t>Nurhayati</t>
  </si>
  <si>
    <t>13/10/1965</t>
  </si>
  <si>
    <t>3578065310650006</t>
  </si>
  <si>
    <t>Jl. Petemon Kuburan 74 Rt. 06 Rw. 02</t>
  </si>
  <si>
    <t>081217853622</t>
  </si>
  <si>
    <t>Nastar, semprit, kastengel</t>
  </si>
  <si>
    <t>503/8463.A/436.7.17/2017</t>
  </si>
  <si>
    <t>484</t>
  </si>
  <si>
    <t>Vidiyah 123</t>
  </si>
  <si>
    <t>Siti Djumaijah</t>
  </si>
  <si>
    <t>25/11/1973</t>
  </si>
  <si>
    <t>3578066511730004</t>
  </si>
  <si>
    <t>3578061501150014</t>
  </si>
  <si>
    <t>85.559.381.0-614.000</t>
  </si>
  <si>
    <t>Dukuh Kupang Barat I Buntu 4</t>
  </si>
  <si>
    <t>081223881009</t>
  </si>
  <si>
    <t>minuman selarok, teh serah jahe</t>
  </si>
  <si>
    <t>503/12416.A/436.7.17/2017</t>
  </si>
  <si>
    <t>13.01.5.47.63841</t>
  </si>
  <si>
    <t>07120051281018</t>
  </si>
  <si>
    <t>5491/3578/18</t>
  </si>
  <si>
    <t>vidiriyah834@gmail.com</t>
  </si>
  <si>
    <t>485</t>
  </si>
  <si>
    <t>Vienks</t>
  </si>
  <si>
    <t>Elvien Kusindriyani</t>
  </si>
  <si>
    <t>21/11/1973</t>
  </si>
  <si>
    <t>3578136111710002</t>
  </si>
  <si>
    <t>25.243.903.9-614.000</t>
  </si>
  <si>
    <t>Asem Jajar 8/29 Surabaya</t>
  </si>
  <si>
    <t>0816542508</t>
  </si>
  <si>
    <t>503/9465.A/436.7.17/2018</t>
  </si>
  <si>
    <t>486</t>
  </si>
  <si>
    <t>Vimo Fun Clay / Handy Mondy</t>
  </si>
  <si>
    <t>Joana Bernice</t>
  </si>
  <si>
    <t>24051996</t>
  </si>
  <si>
    <t>3578056405960001</t>
  </si>
  <si>
    <t>07.870.228.9-604.000</t>
  </si>
  <si>
    <t xml:space="preserve">Tandes </t>
  </si>
  <si>
    <t>0811343990</t>
  </si>
  <si>
    <t>Pin / bros dari clay</t>
  </si>
  <si>
    <t>503/9821.A/436.7.17/2019</t>
  </si>
  <si>
    <t>487</t>
  </si>
  <si>
    <t>Vin's Kitchen</t>
  </si>
  <si>
    <t>Neni Subaningrum</t>
  </si>
  <si>
    <t>08/09/1968</t>
  </si>
  <si>
    <t>3578144809680001</t>
  </si>
  <si>
    <t>3578142803140006</t>
  </si>
  <si>
    <t>Jl. Manukan Sari I BLOK 3E No. 2</t>
  </si>
  <si>
    <t>081234538994</t>
  </si>
  <si>
    <t>Kopi rempah bubuk</t>
  </si>
  <si>
    <t>503/2246.A/436.7.17/2018</t>
  </si>
  <si>
    <t xml:space="preserve">Tunjungan, Merr </t>
  </si>
  <si>
    <t>488</t>
  </si>
  <si>
    <t>Vira Couple</t>
  </si>
  <si>
    <t>Novita Rahayu Purwaningsih</t>
  </si>
  <si>
    <t>3578266411780001</t>
  </si>
  <si>
    <t>81.874. 51.6.869.000</t>
  </si>
  <si>
    <t>Jl. Tanah Merah IV Selada No. 28, Kel. Tanah Kali Kedinding, Kec. Kenjeran, Surabaya</t>
  </si>
  <si>
    <t>085100318256</t>
  </si>
  <si>
    <t>Baju Batik, Kulot</t>
  </si>
  <si>
    <t>503/12677.A/436.7.5/2016</t>
  </si>
  <si>
    <t>489</t>
  </si>
  <si>
    <t>Vitri Accessoris</t>
  </si>
  <si>
    <t>Peny Vitri Saumuwaty</t>
  </si>
  <si>
    <t>3678066310710006</t>
  </si>
  <si>
    <t>Jl. Kedung Doro 8 No. 28</t>
  </si>
  <si>
    <t>085101218815</t>
  </si>
  <si>
    <t>503/1228.A/436.7.17/2018</t>
  </si>
  <si>
    <t>490</t>
  </si>
  <si>
    <t>Vivi Maryam</t>
  </si>
  <si>
    <t>Mustachizah</t>
  </si>
  <si>
    <t>30/10/1964</t>
  </si>
  <si>
    <t>3578167010640003</t>
  </si>
  <si>
    <t>3578160501084166</t>
  </si>
  <si>
    <t>84.099.941.1-614.000</t>
  </si>
  <si>
    <t>Jl. Nyamplungan 8/40</t>
  </si>
  <si>
    <t>085101899378</t>
  </si>
  <si>
    <t>Martabak</t>
  </si>
  <si>
    <t>503/11385.A/436.6.11/2015</t>
  </si>
  <si>
    <t>491</t>
  </si>
  <si>
    <t>Wareg Surabaya</t>
  </si>
  <si>
    <t>Dennis Iman Prakoso</t>
  </si>
  <si>
    <t>03/08/1997</t>
  </si>
  <si>
    <t>3578050308970002</t>
  </si>
  <si>
    <t>Jl. Kaliasin 10/38 Rt.010/011</t>
  </si>
  <si>
    <t>08585698496</t>
  </si>
  <si>
    <t>Sus, Keripik pisang dan kripik kebab</t>
  </si>
  <si>
    <t>503/4918.A/436.7.17/2020</t>
  </si>
  <si>
    <t>492</t>
  </si>
  <si>
    <t>Warna Warni Surabaya / Omaetee</t>
  </si>
  <si>
    <t>Nurul Magdaniah</t>
  </si>
  <si>
    <t>25/08/1966</t>
  </si>
  <si>
    <t>3578096508660004</t>
  </si>
  <si>
    <t>3578090301083522</t>
  </si>
  <si>
    <t>77.130.967.1-606.000</t>
  </si>
  <si>
    <t>Jl. Semolowaru Elok Blok K No.34 Surabaya</t>
  </si>
  <si>
    <t>085730788345</t>
  </si>
  <si>
    <t>Masker dan bros</t>
  </si>
  <si>
    <t>503/5947.A/436.7.17/2019</t>
  </si>
  <si>
    <t>493</t>
  </si>
  <si>
    <t>Warung Ibu Gani, UD / Gani Family</t>
  </si>
  <si>
    <t>Lukas Santosa Gani</t>
  </si>
  <si>
    <t>3578131901470001</t>
  </si>
  <si>
    <t>3578132804140009</t>
  </si>
  <si>
    <t>06.526.122.4-614.000</t>
  </si>
  <si>
    <t xml:space="preserve">Jl. Gundih Ii/45, Surabaya </t>
  </si>
  <si>
    <t>087853396703</t>
  </si>
  <si>
    <t>olahan sambal</t>
  </si>
  <si>
    <t>503/12383.A/436.7.5/2016</t>
  </si>
  <si>
    <t>13.01.57.59879</t>
  </si>
  <si>
    <t>2113578015264-23</t>
  </si>
  <si>
    <t>494</t>
  </si>
  <si>
    <t>Wei Dja Ja</t>
  </si>
  <si>
    <t>Goei Mie Mie</t>
  </si>
  <si>
    <t>3578056606730005</t>
  </si>
  <si>
    <t>Jl. Keputran 7 No.12 Rt.007/001</t>
  </si>
  <si>
    <t>503/4790.A/436.7.17/2020</t>
  </si>
  <si>
    <t xml:space="preserve"> Rp-   </t>
  </si>
  <si>
    <t>ARH, Tunjungan</t>
  </si>
  <si>
    <t>495</t>
  </si>
  <si>
    <t>Widaran Mawar</t>
  </si>
  <si>
    <t>Bambang Soewanto</t>
  </si>
  <si>
    <t>3578242905670001</t>
  </si>
  <si>
    <t>3578240201082551</t>
  </si>
  <si>
    <t>69.386.431.6-615.000</t>
  </si>
  <si>
    <t>Jl. Kutisari Indah Utara 2/72, RT/RW:004/006</t>
  </si>
  <si>
    <t>08563085121</t>
  </si>
  <si>
    <t>Widaran</t>
  </si>
  <si>
    <t>Kue kemasan ( Keju, Manis )</t>
  </si>
  <si>
    <t>503/4160.A/436.7.5/2016</t>
  </si>
  <si>
    <t>13.01.5.47.58574</t>
  </si>
  <si>
    <t>07100051271018</t>
  </si>
  <si>
    <t>2063578014889-22</t>
  </si>
  <si>
    <t>496</t>
  </si>
  <si>
    <t>Widya Guna</t>
  </si>
  <si>
    <t>Widya Prasetiyanti</t>
  </si>
  <si>
    <t>20/4/1978</t>
  </si>
  <si>
    <t>3578236004780003</t>
  </si>
  <si>
    <t>3578232405100023</t>
  </si>
  <si>
    <t>78.606.164.8-609.000</t>
  </si>
  <si>
    <t>Jl. Kebonsari 7A / 31, Surabaya</t>
  </si>
  <si>
    <t>085732035511</t>
  </si>
  <si>
    <t>Sambal Pecel dan Sirup Cincau</t>
  </si>
  <si>
    <t>503/784.A/436.7.17/2019</t>
  </si>
  <si>
    <t>13.01.5347.65049</t>
  </si>
  <si>
    <t>2093578132743</t>
  </si>
  <si>
    <t>497</t>
  </si>
  <si>
    <t>Wilis &amp; Verda, UD / Batik Istana Collection</t>
  </si>
  <si>
    <t>Siti Ma'rifah</t>
  </si>
  <si>
    <t>3578064202740001</t>
  </si>
  <si>
    <t>3578060601088560</t>
  </si>
  <si>
    <t>Jl. Banyu Urip Wetan 3C/89 Surabaya</t>
  </si>
  <si>
    <t>085781089858</t>
  </si>
  <si>
    <t>Batik</t>
  </si>
  <si>
    <t>Kain batik jumput, jilbab ecoprint, outer ecoprint</t>
  </si>
  <si>
    <t>503/1301.A/436.7.17/2018</t>
  </si>
  <si>
    <t>Joyoboyo, TUNJUNGAN CITY, ARH, PNR</t>
  </si>
  <si>
    <t xml:space="preserve">Joyoboyo </t>
  </si>
  <si>
    <t>498</t>
  </si>
  <si>
    <t>Windy Collection</t>
  </si>
  <si>
    <t>Estuningsih</t>
  </si>
  <si>
    <t>3578126302630001</t>
  </si>
  <si>
    <t>89.083.960.8-613.000</t>
  </si>
  <si>
    <t>Jl. Kalimas Baru 1/24-A</t>
  </si>
  <si>
    <t>Perak Timur</t>
  </si>
  <si>
    <t>085233206212</t>
  </si>
  <si>
    <t>Bantal</t>
  </si>
  <si>
    <t>503/986.B/4387.17/2018</t>
  </si>
  <si>
    <t>499</t>
  </si>
  <si>
    <t>Wira Collection / Wira Payet</t>
  </si>
  <si>
    <t>Sri Winarsih, SE</t>
  </si>
  <si>
    <t>27/12/1965</t>
  </si>
  <si>
    <t>3578106712650004</t>
  </si>
  <si>
    <t>3578102501170005</t>
  </si>
  <si>
    <t>Jl. Oro-oro 3/6</t>
  </si>
  <si>
    <t>Pacar Keling</t>
  </si>
  <si>
    <t>083830333570</t>
  </si>
  <si>
    <t xml:space="preserve">Tas, Dompet Payet </t>
  </si>
  <si>
    <t>500</t>
  </si>
  <si>
    <t>Wiwit Collection</t>
  </si>
  <si>
    <t>Wiwit Manfaati</t>
  </si>
  <si>
    <t>3578015504670001</t>
  </si>
  <si>
    <t>Jl.Kebraon Indah Permai C- 46,Surabaya</t>
  </si>
  <si>
    <t>0317671580, 081331876433</t>
  </si>
  <si>
    <t>Kerajinan Enceng Gondok</t>
  </si>
  <si>
    <t xml:space="preserve">piring, tas, taplak panjang </t>
  </si>
  <si>
    <t>503/5925.A/ 436.7.17/2019</t>
  </si>
  <si>
    <t>501</t>
  </si>
  <si>
    <t>Wong Jowo</t>
  </si>
  <si>
    <t>Rika Andriana</t>
  </si>
  <si>
    <t>3578016805740002</t>
  </si>
  <si>
    <t>3578011307180007</t>
  </si>
  <si>
    <t>35.925.516.3-618.000</t>
  </si>
  <si>
    <t>Prima Kebraon 5 No. 24 Surabaya</t>
  </si>
  <si>
    <t>085100619678</t>
  </si>
  <si>
    <t>503/10964.A/436.7.17/2018</t>
  </si>
  <si>
    <t>13.01.5.47.63876</t>
  </si>
  <si>
    <t>ED10201601844</t>
  </si>
  <si>
    <t>07120040000717</t>
  </si>
  <si>
    <t>2133578014772-21</t>
  </si>
  <si>
    <t>rikaandriyana475@gmail.com</t>
  </si>
  <si>
    <t>502</t>
  </si>
  <si>
    <t>Wulan Collection</t>
  </si>
  <si>
    <t>Wiwik Sundari</t>
  </si>
  <si>
    <t>3505196707770001</t>
  </si>
  <si>
    <t>3578240802130007</t>
  </si>
  <si>
    <t>75.070.151.8-615.000</t>
  </si>
  <si>
    <t>Tenggilis Mulyo No. 38, Surabaya</t>
  </si>
  <si>
    <t>082257527868, 081231511761</t>
  </si>
  <si>
    <t xml:space="preserve"> Aksesoris</t>
  </si>
  <si>
    <t>503/12597.a/436.6.11/2014</t>
  </si>
  <si>
    <t>13.01.5.46.57925</t>
  </si>
  <si>
    <t>bajulukiswulandavi@gmail.com</t>
  </si>
  <si>
    <t>503</t>
  </si>
  <si>
    <t>Wulan Jewellerry</t>
  </si>
  <si>
    <t>Wulan Handayani</t>
  </si>
  <si>
    <t>3578044503780003</t>
  </si>
  <si>
    <t>3578040101088747</t>
  </si>
  <si>
    <t>Jl. Gunung Anyar Permai Blok C No. 3, Surabaya</t>
  </si>
  <si>
    <t>08563067593, 03172499100</t>
  </si>
  <si>
    <t>Akik</t>
  </si>
  <si>
    <t>503/996.A/4367.7.17/2019</t>
  </si>
  <si>
    <t>13.01.5.47.65041</t>
  </si>
  <si>
    <t>504</t>
  </si>
  <si>
    <t>Wynuel</t>
  </si>
  <si>
    <t>Wynanda Pastora</t>
  </si>
  <si>
    <t>3578234305560001</t>
  </si>
  <si>
    <t>Kebonsari Baru Selatan Iii / 16</t>
  </si>
  <si>
    <t>082312565121</t>
  </si>
  <si>
    <t>Dompet batik, sandal batik, sprei</t>
  </si>
  <si>
    <t>503/2799.A/436.17/2019</t>
  </si>
  <si>
    <t>505</t>
  </si>
  <si>
    <t>Yashinta Sulam</t>
  </si>
  <si>
    <t>Lilik Fauziatiningsih</t>
  </si>
  <si>
    <t>3578095209700002</t>
  </si>
  <si>
    <t>3578090301084533</t>
  </si>
  <si>
    <t>73.347.217.3-606.000</t>
  </si>
  <si>
    <t>Jl. Nginden Permata Iv/22, Surabaya</t>
  </si>
  <si>
    <t>082140859078, 0315930776</t>
  </si>
  <si>
    <t>Sulam pita</t>
  </si>
  <si>
    <t>503/13468.A/436.7.17/2017</t>
  </si>
  <si>
    <t>13.01.5.47.61218</t>
  </si>
  <si>
    <t>lilikfauziah123@gmail.com</t>
  </si>
  <si>
    <t>Merr, PNR, KBS, Tunjungan</t>
  </si>
  <si>
    <t>506</t>
  </si>
  <si>
    <t>YNR Seketeng</t>
  </si>
  <si>
    <t>Jul Nuor Rachmany</t>
  </si>
  <si>
    <t>10/07/1971</t>
  </si>
  <si>
    <t>3578075007710002</t>
  </si>
  <si>
    <t>88.736.130.1-611.000</t>
  </si>
  <si>
    <t>Jl. Lawang seketeng IV/16</t>
  </si>
  <si>
    <t>089656974379</t>
  </si>
  <si>
    <t>503/9665.A/436.7.17/2019</t>
  </si>
  <si>
    <t>507</t>
  </si>
  <si>
    <t>Yubella</t>
  </si>
  <si>
    <t>Nur Choliq</t>
  </si>
  <si>
    <t>3578060811710006</t>
  </si>
  <si>
    <t>Jl. Banyu Urip Kidul 2-B/38, Surabaya</t>
  </si>
  <si>
    <t>082233559620</t>
  </si>
  <si>
    <t>Kaos Surabaya</t>
  </si>
  <si>
    <t>503/4980.A/436.7.17/2019</t>
  </si>
  <si>
    <t>508</t>
  </si>
  <si>
    <t>Yuli Food</t>
  </si>
  <si>
    <t>Elysa Chudoirijah</t>
  </si>
  <si>
    <t>3578145907770005</t>
  </si>
  <si>
    <t>3578141310110004</t>
  </si>
  <si>
    <t>08.558.964.6-604.000</t>
  </si>
  <si>
    <t>Jl. Balongsari Blok 5G/20</t>
  </si>
  <si>
    <t>082231110665</t>
  </si>
  <si>
    <t>es the,siomay dan tahu bakso</t>
  </si>
  <si>
    <t>503/13358.A/436.7.17/2017</t>
  </si>
  <si>
    <t>509</t>
  </si>
  <si>
    <t>Yunas Herbal</t>
  </si>
  <si>
    <t>Yuyun Sulistyowarni</t>
  </si>
  <si>
    <t>3578107006740030</t>
  </si>
  <si>
    <t>3578100501088470</t>
  </si>
  <si>
    <t>36.280.281.1.619.000</t>
  </si>
  <si>
    <t>Jl. Jolotundo Baru 28, Tambaksari, Surabaya</t>
  </si>
  <si>
    <t>0315031512, 081235822292</t>
  </si>
  <si>
    <t>kunyit asam, minuman ekstrak herbal</t>
  </si>
  <si>
    <t>503/3511.A/436.6.11/2014</t>
  </si>
  <si>
    <t>13.01.5.47.54508</t>
  </si>
  <si>
    <t>07120019271213</t>
  </si>
  <si>
    <t>2063578014136-19</t>
  </si>
  <si>
    <t>Yuyunsulisyowarni@gmail.com</t>
  </si>
  <si>
    <t>Merr, PNR, Joyoboyo, ARH, Tunjungan</t>
  </si>
  <si>
    <t>510</t>
  </si>
  <si>
    <t>Yunella Food</t>
  </si>
  <si>
    <t>Yunella Minantya Putriantoro</t>
  </si>
  <si>
    <t>3578186006920001</t>
  </si>
  <si>
    <t>Jl. Lidah Harapan Xxx/Af-11 Surabaya</t>
  </si>
  <si>
    <t>Lidah Wetan</t>
  </si>
  <si>
    <t>083849162110</t>
  </si>
  <si>
    <t>Nasi penyetan, nasi uduk</t>
  </si>
  <si>
    <t>503/8817.A/436.7.17/2019</t>
  </si>
  <si>
    <t>511</t>
  </si>
  <si>
    <t>Yunz Kitchen</t>
  </si>
  <si>
    <t>Dwi Arum Yuniarti</t>
  </si>
  <si>
    <t>27/06/1998</t>
  </si>
  <si>
    <t>3578086706980003</t>
  </si>
  <si>
    <t>3578080301089180</t>
  </si>
  <si>
    <t>Jl. Jojoran 3D/11 Rt.010/012</t>
  </si>
  <si>
    <t>083857618137</t>
  </si>
  <si>
    <t>Makaroni skotel</t>
  </si>
  <si>
    <t>503/11566.A/436.7.17/2020</t>
  </si>
  <si>
    <t>512</t>
  </si>
  <si>
    <t>Zalsabillah Craft</t>
  </si>
  <si>
    <t>Ainur Rokhmah</t>
  </si>
  <si>
    <t>13/07/1981</t>
  </si>
  <si>
    <t>3578105307810006</t>
  </si>
  <si>
    <t>Jl. Bronggalan Sawah 4C/27 Surabaya</t>
  </si>
  <si>
    <t>083856853927</t>
  </si>
  <si>
    <t>Gantungan kunci karakter</t>
  </si>
  <si>
    <t>503/5921.A/436.7.17/2017</t>
  </si>
  <si>
    <t>513</t>
  </si>
  <si>
    <t>Zeans</t>
  </si>
  <si>
    <t>Santi Fayziah</t>
  </si>
  <si>
    <t>3578174606890002</t>
  </si>
  <si>
    <t>3578171507140006</t>
  </si>
  <si>
    <t>71.345.370.2-619.000</t>
  </si>
  <si>
    <t>Jl. Kedinding Lor Gg. Langsep No 7</t>
  </si>
  <si>
    <t>082335143332</t>
  </si>
  <si>
    <t>Makanan ringan: macaroni pedas dan original</t>
  </si>
  <si>
    <t>Makaroni</t>
  </si>
  <si>
    <t>503/4990.A/436.7.17/2017</t>
  </si>
  <si>
    <t>SIB, Merr, Tunjungan, PNR,</t>
  </si>
  <si>
    <t>514</t>
  </si>
  <si>
    <t>Zhumas C</t>
  </si>
  <si>
    <t>Widhi Sri Astuti</t>
  </si>
  <si>
    <t>29/08/1972</t>
  </si>
  <si>
    <t>3578266908720001</t>
  </si>
  <si>
    <t>3578260101083970</t>
  </si>
  <si>
    <t>Jl. Lawang Seketeng 4/5 Rt.004/015</t>
  </si>
  <si>
    <t>081554248441</t>
  </si>
  <si>
    <t>Masker dan celemek</t>
  </si>
  <si>
    <t>503/9633.A/436.7.17/2019</t>
  </si>
  <si>
    <t>515</t>
  </si>
  <si>
    <t>Ziar</t>
  </si>
  <si>
    <t>Renni Irawati</t>
  </si>
  <si>
    <t>3578145504850002</t>
  </si>
  <si>
    <t>3578140408110051</t>
  </si>
  <si>
    <t>46.378.149.2-604.000</t>
  </si>
  <si>
    <t>Jl. Manukan Kerto Vi/6 Rt. 4 Rw. 14</t>
  </si>
  <si>
    <t>083835911144</t>
  </si>
  <si>
    <t>sari kacang ijo</t>
  </si>
  <si>
    <t>503/9049.A/436.7.17/2019</t>
  </si>
  <si>
    <t>NO</t>
  </si>
  <si>
    <t>NAMA UKM / NAMA PRODUK</t>
  </si>
  <si>
    <t>ALAMAT</t>
  </si>
  <si>
    <t>Abitha Collection</t>
  </si>
  <si>
    <t>Jl. Lakar Santri Gg 1 A/No. 6</t>
  </si>
  <si>
    <t>Baju muslim anak</t>
  </si>
  <si>
    <t>Jl. Dinoyo Sekolahan 2 /32</t>
  </si>
  <si>
    <t>Arief Ratiyan</t>
  </si>
  <si>
    <t>Lapis kukus dan brownis</t>
  </si>
  <si>
    <t>Jl. Dukuh Pakis VI E No. 10</t>
  </si>
  <si>
    <t>Vas dan Bunga Kupu-kupu</t>
  </si>
  <si>
    <t>Vas dan bunga motif kupu kupu</t>
  </si>
  <si>
    <t>Asrini Budy Nurhayati</t>
  </si>
  <si>
    <t>081333458335</t>
  </si>
  <si>
    <t>Sutrisno</t>
  </si>
  <si>
    <t>083831396850</t>
  </si>
  <si>
    <t>Baju dewasa batik</t>
  </si>
  <si>
    <t>Batik Sidorame</t>
  </si>
  <si>
    <t>Noer Cholifah</t>
  </si>
  <si>
    <t>Pakis Wetan 5/40-A</t>
  </si>
  <si>
    <t>Umi Solicha</t>
  </si>
  <si>
    <t>Cruncheese bawang, cruncheese keju, kerupuk payus</t>
  </si>
  <si>
    <t>Jl. Manukan Krido DK BLK S-1/17 RT.003/005</t>
  </si>
  <si>
    <t>Jus nanas</t>
  </si>
  <si>
    <t>Aneka kue</t>
  </si>
  <si>
    <t>08123272477</t>
  </si>
  <si>
    <t>083854007873/0822330773737</t>
  </si>
  <si>
    <t>Souvenir bentuk boneka cak dan ning</t>
  </si>
  <si>
    <t>Clarin</t>
  </si>
  <si>
    <t>JL. Ketintang No. 198 Kel. Ketintang</t>
  </si>
  <si>
    <t>082245191060</t>
  </si>
  <si>
    <t>Kopi rempah bubuk dan the rempah</t>
  </si>
  <si>
    <t>Dk Jelindro Rt 08 Rw 01</t>
  </si>
  <si>
    <t>Aneka kue kering</t>
  </si>
  <si>
    <t>087854508080</t>
  </si>
  <si>
    <t>Kue basah</t>
  </si>
  <si>
    <t>De Yoghurt</t>
  </si>
  <si>
    <t>Choirul Anwar, A.Md</t>
  </si>
  <si>
    <t>Bentrap, puzzle T dan puzzle geser</t>
  </si>
  <si>
    <t>Nasi ayam geprek</t>
  </si>
  <si>
    <t>Fabian</t>
  </si>
  <si>
    <t>Jl Babadan I/3-I</t>
  </si>
  <si>
    <t>Sa'adah</t>
  </si>
  <si>
    <t>Baju lukis wanita</t>
  </si>
  <si>
    <t>Frozen Bundo / Dapur Bundo</t>
  </si>
  <si>
    <t>Upik Marlina</t>
  </si>
  <si>
    <t>Minuman the telang</t>
  </si>
  <si>
    <t>Gading Art</t>
  </si>
  <si>
    <t>Hiasan dinding cobek lukis</t>
  </si>
  <si>
    <t>Jl. Pucangan 3/59</t>
  </si>
  <si>
    <t>Kopi</t>
  </si>
  <si>
    <t>Jl. Jazuli No.27</t>
  </si>
  <si>
    <t>Aneka jus</t>
  </si>
  <si>
    <t>Sri Julianti</t>
  </si>
  <si>
    <t>Jl. Gunung Anyar Tengah Viii/51</t>
  </si>
  <si>
    <t>Kalung</t>
  </si>
  <si>
    <t>Es krim</t>
  </si>
  <si>
    <t>Kitab International / D'Kitab</t>
  </si>
  <si>
    <t>3578201501910001</t>
  </si>
  <si>
    <t>Jl. Babatan Pratama XXIII/JJ-25</t>
  </si>
  <si>
    <t>Kitab wayang</t>
  </si>
  <si>
    <t>JL. Kupang Gunung Jaya 5/5 Kel. Putat Jaya</t>
  </si>
  <si>
    <t>081296791401</t>
  </si>
  <si>
    <t>Jilbab</t>
  </si>
  <si>
    <t>Nasi briani</t>
  </si>
  <si>
    <t>Minuman sari kurma</t>
  </si>
  <si>
    <t>Lunart Craft</t>
  </si>
  <si>
    <t>Tas dan dompet</t>
  </si>
  <si>
    <t>Madu Hutan, UD / BST</t>
  </si>
  <si>
    <t>Jl. Tengger Raya VI/34</t>
  </si>
  <si>
    <t>Mawar Baru</t>
  </si>
  <si>
    <t>Jl. Dukuh Setro Rawasan 7/18 Rt.010/002</t>
  </si>
  <si>
    <t>Minuman dan Fashion</t>
  </si>
  <si>
    <t>Mutiara Gallery</t>
  </si>
  <si>
    <t>Es timun</t>
  </si>
  <si>
    <t>Jl Sukadami 2/35</t>
  </si>
  <si>
    <t>Nedya Giwangkara / Pesona Karya</t>
  </si>
  <si>
    <t>Karyono, Drs. Ec &amp; Sri Rusdiana, SH</t>
  </si>
  <si>
    <t>3578080811600002/ 3578085403650002</t>
  </si>
  <si>
    <t>Jl. Kalidami VII/15A</t>
  </si>
  <si>
    <t>0315922029/08175293400</t>
  </si>
  <si>
    <t>Lukisan tanjung perak</t>
  </si>
  <si>
    <t>Sri Dyah Isnaeni</t>
  </si>
  <si>
    <t>Jl. Mojo 3/40 Rt.010/005</t>
  </si>
  <si>
    <t>Taplak</t>
  </si>
  <si>
    <t>Oliveena</t>
  </si>
  <si>
    <t>081389313334</t>
  </si>
  <si>
    <t>Olivia Collection</t>
  </si>
  <si>
    <t>Sarung anak, baju muslim anak, peci</t>
  </si>
  <si>
    <t>Minuman lemon, the dan usus crispy</t>
  </si>
  <si>
    <t>Rr. Dhian Kusuma</t>
  </si>
  <si>
    <t>085335739712</t>
  </si>
  <si>
    <t>Richa Fransisca</t>
  </si>
  <si>
    <t>Yenny Mei S.</t>
  </si>
  <si>
    <t>Jl. Setro Baru 3 No.90</t>
  </si>
  <si>
    <t>Dessert cup</t>
  </si>
  <si>
    <t>Prima Crispy / Bu Nurul</t>
  </si>
  <si>
    <t>Jl. Greges Barat Vi No.5 Rt.004/001</t>
  </si>
  <si>
    <t>Sus fla, dadar gulung dan bongko mentuk</t>
  </si>
  <si>
    <t>Punch A / Olit-olit</t>
  </si>
  <si>
    <t>Pot dan Bunga dari kulit jagung</t>
  </si>
  <si>
    <t>Elly Witarti Ningsih</t>
  </si>
  <si>
    <t>Fsani s</t>
  </si>
  <si>
    <t>Jl. Kapas Baru Vii / 71</t>
  </si>
  <si>
    <t>Roti maryam</t>
  </si>
  <si>
    <t>Bunga kering</t>
  </si>
  <si>
    <t>Jl. Setro Baru 11 /35 RT.005/RW.004 Dukuh Setro Tambaksari ,S urabaya</t>
  </si>
  <si>
    <t>Sambal bawang, sambal terasi</t>
  </si>
  <si>
    <t>Sumber Rejeki / Pamurbaya Kerupuk</t>
  </si>
  <si>
    <t>Jl. Putat Jaya Gang 4a/5, Putat Jaya, Sawahan, Surabaya</t>
  </si>
  <si>
    <t>Krupuk ikan payus, krupuk bayam lele</t>
  </si>
  <si>
    <t>Jl. Semampir Gg.Kelurahan 77/110</t>
  </si>
  <si>
    <t>Bros Goni, Bros Wire</t>
  </si>
  <si>
    <t>Bros goni dan bros wire</t>
  </si>
  <si>
    <t>Poerwati Soegeng</t>
  </si>
  <si>
    <t>Nor Aini</t>
  </si>
  <si>
    <t>V Craft</t>
  </si>
  <si>
    <t>Jl. Tembok Lor II Buntu No.9-A Rt.008/003</t>
  </si>
  <si>
    <t>Dompet, tepak pensil dan tempat tissu dari resleting</t>
  </si>
  <si>
    <t>Jl. Kutisari Indah Utara 2/72</t>
  </si>
  <si>
    <t>Bidaran manis dan keju</t>
  </si>
  <si>
    <t>Sepatu sulam</t>
  </si>
  <si>
    <t>TAHUN 2021</t>
  </si>
  <si>
    <t>KECAMATAN</t>
  </si>
  <si>
    <t>NO. HALAL MUI (utk Produk Mamin)</t>
  </si>
  <si>
    <t>NO. PIRT / Sertifikat Penyuluhan Pangan (utk Produk Mamin)</t>
  </si>
  <si>
    <t>NO. BPOM (utk Produk Mamin)</t>
  </si>
  <si>
    <t>PERIODE TRANSAKSI</t>
  </si>
  <si>
    <t>KETERANGAN</t>
  </si>
  <si>
    <t>KRITERIA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</si>
  <si>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</si>
  <si>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</si>
  <si>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</si>
  <si>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</si>
  <si>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</si>
  <si>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</si>
  <si>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</si>
  <si>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</si>
  <si>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</si>
  <si>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</si>
  <si>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</si>
  <si>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</si>
  <si>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RUTIN</t>
  </si>
  <si>
    <t>PESANAN</t>
  </si>
  <si>
    <t>########</t>
  </si>
  <si>
    <t>Rp -</t>
  </si>
  <si>
    <t>081703860707, 031 896136</t>
  </si>
  <si>
    <t>sitimarifah.eva@gmail.com</t>
  </si>
  <si>
    <t>Batik Istana Collection / Wilis &amp; Verda, UD</t>
  </si>
  <si>
    <t>3578060601088566</t>
  </si>
  <si>
    <t>Kain,Baju dan Kerudung Batik Jumput / Ecoprint</t>
  </si>
  <si>
    <t>Mirawaty Davied</t>
  </si>
  <si>
    <t>Aminah</t>
  </si>
  <si>
    <t>081553004606/ 081231772059</t>
  </si>
  <si>
    <t>08123030645 / 082233077373</t>
  </si>
  <si>
    <t>03133079079, 0318790079,</t>
  </si>
  <si>
    <t>Jl. Pogot Jaya I / 2, Surabaya</t>
  </si>
  <si>
    <t>03172564089 / 082333303944</t>
  </si>
  <si>
    <t>tas kulit</t>
  </si>
  <si>
    <t>pia</t>
  </si>
  <si>
    <t>Jokam Artha Barokah, PT / D'Lanang</t>
  </si>
  <si>
    <t>A.N. Syamsul Hidayat</t>
  </si>
  <si>
    <t>Jl. Semampir Selatan V A No 18 Lt.2-B</t>
  </si>
  <si>
    <t>Kopi, Teh, Coklat</t>
  </si>
  <si>
    <t>kopi, coklat, tea</t>
  </si>
  <si>
    <t>RR. Tiwung Dyan Ekawati</t>
  </si>
  <si>
    <t>08.570.895.6-604.000</t>
  </si>
  <si>
    <t>Jl.Sambi arum blok 54 D / 67 Surabaya</t>
  </si>
  <si>
    <t>bros</t>
  </si>
  <si>
    <t>Jl. Rungkut Lor Gang 2 No. 5, Surabaya</t>
  </si>
  <si>
    <t>081216164585 / 082231650539</t>
  </si>
  <si>
    <t>Mak Mar</t>
  </si>
  <si>
    <t>3578090101088285</t>
  </si>
  <si>
    <t>Jl. Wisma Kedung Asem Indah F-40, Surabaya</t>
  </si>
  <si>
    <t>Kedung Cowek</t>
  </si>
  <si>
    <t>Pesona Karya, Koperasi / NG. Nedya Giwangkara</t>
  </si>
  <si>
    <t>Sohibah Fashion / Anggrek Payet</t>
  </si>
  <si>
    <t>3578174802700003</t>
  </si>
  <si>
    <t>085856669599 /03177114550</t>
  </si>
  <si>
    <t>jilbab sulam</t>
  </si>
  <si>
    <t>Vin's Kitchen, UD</t>
  </si>
  <si>
    <t>Jl. Manukan Sari 1 No. 02</t>
  </si>
  <si>
    <t>Herbal Instan</t>
  </si>
  <si>
    <t>kopi</t>
  </si>
  <si>
    <t>5103578015413-23</t>
  </si>
  <si>
    <t>Tas, Dompet Payet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</si>
</sst>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2">
    <numFmt numFmtId="164" formatCode="_([$Rp-421]* #,##0_);_([$Rp-421]* \(#,##0\);_([$Rp-421]* &quot;-&quot;??_);_(@_)"/>
    <numFmt numFmtId="165" formatCode="_(* #,##0_);_(* \(#,##0\);_(* &quot;-&quot;??_);_(@_)"/>
    <numFmt numFmtId="166" formatCode="_-[$Rp-421]* #,##0_-;\-[$Rp-421]* #,##0_-;_-[$Rp-421]* &quot;-&quot;_-;_-@"/>
    <numFmt numFmtId="167" formatCode="_([$Rp-421]* #,##0.00_);_([$Rp-421]* \(#,##0.00\);_([$Rp-421]* &quot;-&quot;??_);_(@_)"/>
    <numFmt numFmtId="168" formatCode="_-&quot;Rp&quot;* #,##0_-;\-&quot;Rp&quot;* #,##0_-;_-&quot;Rp&quot;* &quot;-&quot;_-;_-@"/>
    <numFmt numFmtId="169" formatCode="d\-mmm\-yyyy"/>
    <numFmt numFmtId="170" formatCode="_-* #,##0.00_-;\-* #,##0.00_-;_-* &quot;-&quot;??_-;_-@"/>
    <numFmt numFmtId="171" formatCode="dd/mm/yyyy"/>
    <numFmt numFmtId="172" formatCode="_(&quot;Rp&quot;* #,##0_);_(&quot;Rp&quot;* \(#,##0\);_(&quot;Rp&quot;* &quot;-&quot;_);_(@_)"/>
    <numFmt numFmtId="173" formatCode="_-[$Rp-3809]* #,##0_-;\-[$Rp-3809]* #,##0_-;_-[$Rp-3809]* &quot;-&quot;??_-;_-@"/>
    <numFmt numFmtId="174" formatCode="_([$Rp-421]* #,##0_);_([$Rp-421]* \(#,##0\);_([$Rp-421]* &quot;-&quot;_);_(@_)"/>
    <numFmt numFmtId="175" formatCode="d/m/yyyy"/>
  </numFmts>
  <fonts count="20">
    <font>
      <sz val="11.0"/>
      <color theme="1"/>
      <name val="Arial"/>
    </font>
    <font>
      <b/>
      <sz val="18.0"/>
      <color theme="1"/>
      <name val="Calibri"/>
    </font>
    <font>
      <sz val="11.0"/>
      <color theme="1"/>
      <name val="Calibri"/>
    </font>
    <font>
      <b/>
      <sz val="9.0"/>
      <color theme="1"/>
      <name val="Arial"/>
    </font>
    <font>
      <sz val="9.0"/>
      <color theme="1"/>
      <name val="Arial"/>
    </font>
    <font>
      <u/>
      <sz val="9.0"/>
      <color theme="1"/>
      <name val="Arial"/>
    </font>
    <font>
      <sz val="9.0"/>
      <name val="Arial"/>
    </font>
    <font>
      <sz val="11.0"/>
      <color theme="1"/>
    </font>
    <font>
      <u/>
      <sz val="9.0"/>
      <color theme="1"/>
      <name val="Arial"/>
    </font>
    <font>
      <sz val="9.0"/>
      <color rgb="FF000000"/>
      <name val="Arial"/>
    </font>
    <font>
      <u/>
      <sz val="9.0"/>
      <color theme="1"/>
      <name val="Arial"/>
    </font>
    <font>
      <sz val="11.0"/>
      <color rgb="FFFF0000"/>
      <name val="Calibri"/>
    </font>
    <font>
      <u/>
      <sz val="9.0"/>
      <color theme="1"/>
      <name val="Arial"/>
    </font>
    <font>
      <b/>
      <sz val="9.0"/>
      <color rgb="FF000000"/>
      <name val="Arial"/>
    </font>
    <font/>
    <font>
      <u/>
      <sz val="9.0"/>
      <color rgb="FF000000"/>
      <name val="Arial"/>
    </font>
    <font>
      <sz val="11.0"/>
      <color rgb="FF000000"/>
      <name val="Calibri"/>
    </font>
    <font>
      <u/>
      <sz val="9.0"/>
      <color rgb="FF0000FF"/>
      <name val="Arial"/>
    </font>
    <font>
      <u/>
      <sz val="9.0"/>
      <color rgb="FF0000FF"/>
      <name val="Arial"/>
    </font>
    <font>
      <u/>
      <sz val="11.0"/>
      <color rgb="FF0000F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F00FF"/>
        <bgColor rgb="FFFF00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double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double">
        <color rgb="FF000000"/>
      </righ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shrinkToFit="0" vertical="center" wrapText="1"/>
    </xf>
    <xf borderId="1" fillId="2" fontId="3" numFmtId="0" xfId="0" applyAlignment="1" applyBorder="1" applyFill="1" applyFont="1">
      <alignment horizontal="center" shrinkToFit="0" vertical="center" wrapText="1"/>
    </xf>
    <xf borderId="1" fillId="2" fontId="3" numFmtId="164" xfId="0" applyAlignment="1" applyBorder="1" applyFont="1" applyNumberFormat="1">
      <alignment horizontal="center" shrinkToFit="0" vertical="center" wrapText="1"/>
    </xf>
    <xf borderId="1" fillId="2" fontId="3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vertical="center"/>
    </xf>
    <xf quotePrefix="1" borderId="1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4" numFmtId="14" xfId="0" applyAlignment="1" applyBorder="1" applyFont="1" applyNumberFormat="1">
      <alignment horizontal="center" shrinkToFit="0" vertical="center" wrapText="1"/>
    </xf>
    <xf borderId="1" fillId="0" fontId="4" numFmtId="49" xfId="0" applyAlignment="1" applyBorder="1" applyFont="1" applyNumberFormat="1">
      <alignment horizontal="center" shrinkToFit="0" vertical="center" wrapText="1"/>
    </xf>
    <xf borderId="1" fillId="0" fontId="4" numFmtId="164" xfId="0" applyAlignment="1" applyBorder="1" applyFont="1" applyNumberFormat="1">
      <alignment horizontal="center" shrinkToFit="0" vertical="center" wrapText="1"/>
    </xf>
    <xf borderId="1" fillId="0" fontId="4" numFmtId="164" xfId="0" applyAlignment="1" applyBorder="1" applyFont="1" applyNumberFormat="1">
      <alignment horizontal="left" shrinkToFit="0" vertical="center" wrapText="1"/>
    </xf>
    <xf borderId="1" fillId="0" fontId="3" numFmtId="165" xfId="0" applyAlignment="1" applyBorder="1" applyFont="1" applyNumberFormat="1">
      <alignment shrinkToFit="0" vertical="center" wrapText="1"/>
    </xf>
    <xf borderId="1" fillId="0" fontId="5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readingOrder="0" vertical="center"/>
    </xf>
    <xf borderId="0" fillId="0" fontId="4" numFmtId="0" xfId="0" applyAlignment="1" applyFont="1">
      <alignment vertical="center"/>
    </xf>
    <xf borderId="1" fillId="0" fontId="4" numFmtId="0" xfId="0" applyAlignment="1" applyBorder="1" applyFont="1">
      <alignment horizontal="left" readingOrder="0" shrinkToFit="0" vertical="center" wrapText="1"/>
    </xf>
    <xf quotePrefix="1" borderId="1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4" numFmtId="1" xfId="0" applyAlignment="1" applyBorder="1" applyFont="1" applyNumberFormat="1">
      <alignment horizontal="left" shrinkToFit="0" vertical="center" wrapText="1"/>
    </xf>
    <xf borderId="1" fillId="0" fontId="4" numFmtId="1" xfId="0" applyAlignment="1" applyBorder="1" applyFont="1" applyNumberFormat="1">
      <alignment horizontal="center" shrinkToFit="0" vertical="center" wrapText="1"/>
    </xf>
    <xf quotePrefix="1" borderId="1" fillId="0" fontId="4" numFmtId="1" xfId="0" applyAlignment="1" applyBorder="1" applyFont="1" applyNumberFormat="1">
      <alignment horizontal="center" shrinkToFit="0" vertical="center" wrapText="1"/>
    </xf>
    <xf borderId="1" fillId="0" fontId="4" numFmtId="166" xfId="0" applyAlignment="1" applyBorder="1" applyFont="1" applyNumberFormat="1">
      <alignment horizontal="center" shrinkToFit="0" vertical="center" wrapText="1"/>
    </xf>
    <xf borderId="1" fillId="0" fontId="3" numFmtId="167" xfId="0" applyAlignment="1" applyBorder="1" applyFont="1" applyNumberFormat="1">
      <alignment shrinkToFit="0" vertical="center" wrapText="1"/>
    </xf>
    <xf borderId="1" fillId="0" fontId="2" numFmtId="166" xfId="0" applyAlignment="1" applyBorder="1" applyFont="1" applyNumberFormat="1">
      <alignment vertical="center"/>
    </xf>
    <xf borderId="1" fillId="0" fontId="3" numFmtId="168" xfId="0" applyAlignment="1" applyBorder="1" applyFont="1" applyNumberFormat="1">
      <alignment shrinkToFit="0" vertical="center" wrapText="1"/>
    </xf>
    <xf borderId="1" fillId="0" fontId="7" numFmtId="166" xfId="0" applyAlignment="1" applyBorder="1" applyFont="1" applyNumberFormat="1">
      <alignment vertical="center"/>
    </xf>
    <xf quotePrefix="1" borderId="1" fillId="0" fontId="4" numFmtId="49" xfId="0" applyAlignment="1" applyBorder="1" applyFont="1" applyNumberFormat="1">
      <alignment horizontal="center" shrinkToFit="0" vertical="center" wrapText="1"/>
    </xf>
    <xf borderId="1" fillId="0" fontId="8" numFmtId="0" xfId="0" applyAlignment="1" applyBorder="1" applyFont="1">
      <alignment horizontal="left" shrinkToFit="0" vertical="center" wrapText="1"/>
    </xf>
    <xf borderId="1" fillId="0" fontId="4" numFmtId="169" xfId="0" applyAlignment="1" applyBorder="1" applyFont="1" applyNumberFormat="1">
      <alignment horizontal="center" shrinkToFit="0" vertical="center" wrapText="1"/>
    </xf>
    <xf borderId="1" fillId="0" fontId="4" numFmtId="170" xfId="0" applyAlignment="1" applyBorder="1" applyFont="1" applyNumberFormat="1">
      <alignment horizontal="center" shrinkToFit="0" vertical="center" wrapText="1"/>
    </xf>
    <xf borderId="1" fillId="0" fontId="4" numFmtId="168" xfId="0" applyAlignment="1" applyBorder="1" applyFont="1" applyNumberFormat="1">
      <alignment horizontal="center" shrinkToFit="0" vertical="center" wrapText="1"/>
    </xf>
    <xf borderId="1" fillId="0" fontId="3" numFmtId="168" xfId="0" applyAlignment="1" applyBorder="1" applyFont="1" applyNumberForma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vertical="center"/>
    </xf>
    <xf quotePrefix="1" borderId="1" fillId="0" fontId="4" numFmtId="14" xfId="0" applyAlignment="1" applyBorder="1" applyFont="1" applyNumberFormat="1">
      <alignment horizontal="center" shrinkToFit="0" vertical="center" wrapText="1"/>
    </xf>
    <xf quotePrefix="1" borderId="1" fillId="0" fontId="4" numFmtId="0" xfId="0" applyAlignment="1" applyBorder="1" applyFont="1">
      <alignment horizontal="left" shrinkToFit="0" vertical="center" wrapText="1"/>
    </xf>
    <xf borderId="0" fillId="0" fontId="9" numFmtId="0" xfId="0" applyAlignment="1" applyFont="1">
      <alignment vertical="center"/>
    </xf>
    <xf borderId="1" fillId="0" fontId="4" numFmtId="0" xfId="0" applyAlignment="1" applyBorder="1" applyFont="1">
      <alignment shrinkToFit="0" vertical="center" wrapText="1"/>
    </xf>
    <xf quotePrefix="1" borderId="1" fillId="0" fontId="4" numFmtId="1" xfId="0" applyAlignment="1" applyBorder="1" applyFont="1" applyNumberFormat="1">
      <alignment horizontal="left" shrinkToFit="0" vertical="center" wrapText="1"/>
    </xf>
    <xf borderId="1" fillId="0" fontId="4" numFmtId="171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0" fontId="4" numFmtId="172" xfId="0" applyAlignment="1" applyBorder="1" applyFont="1" applyNumberFormat="1">
      <alignment shrinkToFit="0" vertical="center" wrapText="1"/>
    </xf>
    <xf borderId="1" fillId="0" fontId="3" numFmtId="172" xfId="0" applyAlignment="1" applyBorder="1" applyFont="1" applyNumberFormat="1">
      <alignment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0" fontId="4" numFmtId="164" xfId="0" applyAlignment="1" applyBorder="1" applyFont="1" applyNumberFormat="1">
      <alignment shrinkToFit="0" vertical="center" wrapText="1"/>
    </xf>
    <xf borderId="1" fillId="0" fontId="4" numFmtId="166" xfId="0" applyAlignment="1" applyBorder="1" applyFont="1" applyNumberFormat="1">
      <alignment shrinkToFit="0" vertical="center" wrapText="1"/>
    </xf>
    <xf borderId="1" fillId="0" fontId="2" numFmtId="0" xfId="0" applyAlignment="1" applyBorder="1" applyFont="1">
      <alignment readingOrder="0" vertical="center"/>
    </xf>
    <xf borderId="1" fillId="0" fontId="7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0" fillId="0" fontId="3" numFmtId="0" xfId="0" applyAlignment="1" applyFont="1">
      <alignment vertical="center"/>
    </xf>
    <xf borderId="1" fillId="0" fontId="4" numFmtId="0" xfId="0" applyAlignment="1" applyBorder="1" applyFont="1">
      <alignment horizontal="center" readingOrder="0" shrinkToFit="0" vertical="center" wrapText="1"/>
    </xf>
    <xf quotePrefix="1" borderId="1" fillId="0" fontId="7" numFmtId="0" xfId="0" applyAlignment="1" applyBorder="1" applyFont="1">
      <alignment readingOrder="0" vertical="center"/>
    </xf>
    <xf quotePrefix="1" borderId="1" fillId="3" fontId="4" numFmtId="0" xfId="0" applyAlignment="1" applyBorder="1" applyFill="1" applyFont="1">
      <alignment horizontal="center" shrinkToFit="0" vertical="center" wrapText="1"/>
    </xf>
    <xf quotePrefix="1" borderId="1" fillId="0" fontId="4" numFmtId="0" xfId="0" applyAlignment="1" applyBorder="1" applyFont="1">
      <alignment readingOrder="0" vertical="center"/>
    </xf>
    <xf borderId="1" fillId="0" fontId="4" numFmtId="166" xfId="0" applyAlignment="1" applyBorder="1" applyFont="1" applyNumberFormat="1">
      <alignment vertical="center"/>
    </xf>
    <xf borderId="1" fillId="0" fontId="4" numFmtId="164" xfId="0" applyAlignment="1" applyBorder="1" applyFont="1" applyNumberFormat="1">
      <alignment horizontal="center" vertical="center"/>
    </xf>
    <xf borderId="1" fillId="0" fontId="4" numFmtId="166" xfId="0" applyAlignment="1" applyBorder="1" applyFont="1" applyNumberFormat="1">
      <alignment horizontal="center" vertical="center"/>
    </xf>
    <xf borderId="1" fillId="0" fontId="4" numFmtId="173" xfId="0" applyAlignment="1" applyBorder="1" applyFont="1" applyNumberFormat="1">
      <alignment horizontal="center" shrinkToFit="0" vertical="center" wrapText="1"/>
    </xf>
    <xf borderId="1" fillId="0" fontId="3" numFmtId="173" xfId="0" applyAlignment="1" applyBorder="1" applyFont="1" applyNumberFormat="1">
      <alignment shrinkToFit="0" vertical="center" wrapText="1"/>
    </xf>
    <xf borderId="1" fillId="0" fontId="4" numFmtId="170" xfId="0" applyAlignment="1" applyBorder="1" applyFont="1" applyNumberFormat="1">
      <alignment shrinkToFit="0" vertical="center" wrapText="1"/>
    </xf>
    <xf borderId="1" fillId="0" fontId="4" numFmtId="173" xfId="0" applyAlignment="1" applyBorder="1" applyFont="1" applyNumberFormat="1">
      <alignment shrinkToFit="0" vertical="center" wrapText="1"/>
    </xf>
    <xf quotePrefix="1" borderId="1" fillId="0" fontId="2" numFmtId="0" xfId="0" applyAlignment="1" applyBorder="1" applyFont="1">
      <alignment readingOrder="0" vertical="center"/>
    </xf>
    <xf borderId="1" fillId="3" fontId="4" numFmtId="0" xfId="0" applyAlignment="1" applyBorder="1" applyFont="1">
      <alignment horizontal="left" shrinkToFit="0" vertical="center" wrapText="1"/>
    </xf>
    <xf borderId="1" fillId="3" fontId="4" numFmtId="0" xfId="0" applyAlignment="1" applyBorder="1" applyFont="1">
      <alignment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1" fillId="3" fontId="4" numFmtId="14" xfId="0" applyAlignment="1" applyBorder="1" applyFont="1" applyNumberFormat="1">
      <alignment horizontal="center" shrinkToFit="0" vertical="center" wrapText="1"/>
    </xf>
    <xf quotePrefix="1" borderId="1" fillId="3" fontId="4" numFmtId="1" xfId="0" applyAlignment="1" applyBorder="1" applyFont="1" applyNumberFormat="1">
      <alignment horizontal="center" shrinkToFit="0" vertical="center" wrapText="1"/>
    </xf>
    <xf borderId="1" fillId="3" fontId="4" numFmtId="164" xfId="0" applyAlignment="1" applyBorder="1" applyFont="1" applyNumberFormat="1">
      <alignment horizontal="center" shrinkToFit="0" vertical="center" wrapText="1"/>
    </xf>
    <xf borderId="1" fillId="3" fontId="3" numFmtId="168" xfId="0" applyAlignment="1" applyBorder="1" applyFont="1" applyNumberFormat="1">
      <alignment shrinkToFit="0" vertical="center" wrapText="1"/>
    </xf>
    <xf borderId="1" fillId="3" fontId="4" numFmtId="0" xfId="0" applyAlignment="1" applyBorder="1" applyFont="1">
      <alignment readingOrder="0" shrinkToFit="0" vertical="center" wrapText="1"/>
    </xf>
    <xf borderId="0" fillId="3" fontId="2" numFmtId="0" xfId="0" applyAlignment="1" applyFont="1">
      <alignment vertical="center"/>
    </xf>
    <xf borderId="1" fillId="3" fontId="4" numFmtId="49" xfId="0" applyAlignment="1" applyBorder="1" applyFont="1" applyNumberFormat="1">
      <alignment horizontal="center" shrinkToFit="0" vertical="center" wrapText="1"/>
    </xf>
    <xf borderId="1" fillId="3" fontId="4" numFmtId="164" xfId="0" applyAlignment="1" applyBorder="1" applyFont="1" applyNumberFormat="1">
      <alignment horizontal="left" shrinkToFit="0" vertical="center" wrapText="1"/>
    </xf>
    <xf borderId="1" fillId="3" fontId="3" numFmtId="165" xfId="0" applyAlignment="1" applyBorder="1" applyFont="1" applyNumberFormat="1">
      <alignment shrinkToFit="0" vertical="center" wrapText="1"/>
    </xf>
    <xf borderId="1" fillId="3" fontId="10" numFmtId="0" xfId="0" applyAlignment="1" applyBorder="1" applyFont="1">
      <alignment horizontal="left" shrinkToFit="0" vertical="center" wrapText="1"/>
    </xf>
    <xf borderId="1" fillId="3" fontId="4" numFmtId="0" xfId="0" applyAlignment="1" applyBorder="1" applyFont="1">
      <alignment horizontal="left" readingOrder="0" shrinkToFit="0" vertical="center" wrapText="1"/>
    </xf>
    <xf borderId="1" fillId="3" fontId="4" numFmtId="166" xfId="0" applyAlignment="1" applyBorder="1" applyFont="1" applyNumberFormat="1">
      <alignment horizontal="center" shrinkToFit="0" vertical="center" wrapText="1"/>
    </xf>
    <xf borderId="1" fillId="3" fontId="3" numFmtId="167" xfId="0" applyAlignment="1" applyBorder="1" applyFont="1" applyNumberFormat="1">
      <alignment shrinkToFit="0" vertical="center" wrapText="1"/>
    </xf>
    <xf quotePrefix="1" borderId="1" fillId="3" fontId="4" numFmtId="0" xfId="0" applyAlignment="1" applyBorder="1" applyFont="1">
      <alignment horizontal="left" shrinkToFit="0" vertical="center" wrapText="1"/>
    </xf>
    <xf quotePrefix="1" borderId="1" fillId="3" fontId="4" numFmtId="0" xfId="0" applyAlignment="1" applyBorder="1" applyFont="1">
      <alignment shrinkToFit="0" vertical="center" wrapText="1"/>
    </xf>
    <xf borderId="1" fillId="3" fontId="2" numFmtId="166" xfId="0" applyAlignment="1" applyBorder="1" applyFont="1" applyNumberFormat="1">
      <alignment vertical="center"/>
    </xf>
    <xf borderId="1" fillId="3" fontId="4" numFmtId="1" xfId="0" applyAlignment="1" applyBorder="1" applyFont="1" applyNumberFormat="1">
      <alignment horizontal="center" shrinkToFit="0" vertical="center" wrapText="1"/>
    </xf>
    <xf borderId="1" fillId="3" fontId="4" numFmtId="1" xfId="0" applyAlignment="1" applyBorder="1" applyFont="1" applyNumberFormat="1">
      <alignment horizontal="left" shrinkToFit="0" vertical="center" wrapText="1"/>
    </xf>
    <xf borderId="1" fillId="3" fontId="4" numFmtId="170" xfId="0" applyAlignment="1" applyBorder="1" applyFont="1" applyNumberFormat="1">
      <alignment shrinkToFit="0" vertical="center" wrapText="1"/>
    </xf>
    <xf borderId="1" fillId="3" fontId="4" numFmtId="168" xfId="0" applyAlignment="1" applyBorder="1" applyFont="1" applyNumberFormat="1">
      <alignment horizontal="center" shrinkToFit="0" vertical="center" wrapText="1"/>
    </xf>
    <xf borderId="1" fillId="3" fontId="3" numFmtId="168" xfId="0" applyAlignment="1" applyBorder="1" applyFont="1" applyNumberFormat="1">
      <alignment horizontal="center" shrinkToFit="0" vertical="center" wrapText="1"/>
    </xf>
    <xf borderId="1" fillId="3" fontId="4" numFmtId="0" xfId="0" applyAlignment="1" applyBorder="1" applyFont="1">
      <alignment horizontal="center" readingOrder="0" shrinkToFit="0" vertical="center" wrapText="1"/>
    </xf>
    <xf borderId="1" fillId="3" fontId="4" numFmtId="169" xfId="0" applyAlignment="1" applyBorder="1" applyFont="1" applyNumberFormat="1">
      <alignment horizontal="center" shrinkToFit="0" vertical="center" wrapText="1"/>
    </xf>
    <xf borderId="1" fillId="3" fontId="4" numFmtId="170" xfId="0" applyAlignment="1" applyBorder="1" applyFont="1" applyNumberFormat="1">
      <alignment horizontal="center" shrinkToFit="0" vertical="center" wrapText="1"/>
    </xf>
    <xf borderId="1" fillId="3" fontId="4" numFmtId="0" xfId="0" applyAlignment="1" applyBorder="1" applyFont="1">
      <alignment horizontal="center" vertical="center"/>
    </xf>
    <xf borderId="1" fillId="3" fontId="4" numFmtId="0" xfId="0" applyAlignment="1" applyBorder="1" applyFont="1">
      <alignment vertical="center"/>
    </xf>
    <xf quotePrefix="1" borderId="1" fillId="3" fontId="4" numFmtId="14" xfId="0" applyAlignment="1" applyBorder="1" applyFont="1" applyNumberFormat="1">
      <alignment horizontal="center" shrinkToFit="0" vertical="center" wrapText="1"/>
    </xf>
    <xf borderId="1" fillId="3" fontId="4" numFmtId="172" xfId="0" applyAlignment="1" applyBorder="1" applyFont="1" applyNumberFormat="1">
      <alignment shrinkToFit="0" vertical="center" wrapText="1"/>
    </xf>
    <xf borderId="1" fillId="3" fontId="3" numFmtId="172" xfId="0" applyAlignment="1" applyBorder="1" applyFont="1" applyNumberFormat="1">
      <alignment shrinkToFit="0" vertical="center" wrapText="1"/>
    </xf>
    <xf borderId="1" fillId="3" fontId="4" numFmtId="164" xfId="0" applyAlignment="1" applyBorder="1" applyFont="1" applyNumberFormat="1">
      <alignment shrinkToFit="0" vertical="center" wrapText="1"/>
    </xf>
    <xf borderId="1" fillId="3" fontId="4" numFmtId="166" xfId="0" applyAlignment="1" applyBorder="1" applyFont="1" applyNumberFormat="1">
      <alignment shrinkToFit="0" vertical="center" wrapText="1"/>
    </xf>
    <xf quotePrefix="1" borderId="1" fillId="3" fontId="4" numFmtId="49" xfId="0" applyAlignment="1" applyBorder="1" applyFont="1" applyNumberFormat="1">
      <alignment horizontal="center" shrinkToFit="0" vertical="center" wrapText="1"/>
    </xf>
    <xf borderId="1" fillId="3" fontId="3" numFmtId="0" xfId="0" applyAlignment="1" applyBorder="1" applyFont="1">
      <alignment readingOrder="0" shrinkToFit="0" vertical="center" wrapText="1"/>
    </xf>
    <xf borderId="1" fillId="3" fontId="3" numFmtId="0" xfId="0" applyAlignment="1" applyBorder="1" applyFont="1">
      <alignment vertical="center"/>
    </xf>
    <xf borderId="1" fillId="3" fontId="2" numFmtId="0" xfId="0" applyAlignment="1" applyBorder="1" applyFont="1">
      <alignment vertical="center"/>
    </xf>
    <xf borderId="1" fillId="3" fontId="4" numFmtId="173" xfId="0" applyAlignment="1" applyBorder="1" applyFont="1" applyNumberFormat="1">
      <alignment horizontal="center" shrinkToFit="0" vertical="center" wrapText="1"/>
    </xf>
    <xf borderId="1" fillId="3" fontId="3" numFmtId="173" xfId="0" applyAlignment="1" applyBorder="1" applyFont="1" applyNumberFormat="1">
      <alignment shrinkToFit="0" vertical="center" wrapText="1"/>
    </xf>
    <xf borderId="1" fillId="3" fontId="3" numFmtId="0" xfId="0" applyAlignment="1" applyBorder="1" applyFont="1">
      <alignment shrinkToFit="0" vertical="center" wrapText="1"/>
    </xf>
    <xf borderId="1" fillId="3" fontId="4" numFmtId="173" xfId="0" applyAlignment="1" applyBorder="1" applyFont="1" applyNumberFormat="1">
      <alignment shrinkToFit="0" vertical="center" wrapText="1"/>
    </xf>
    <xf borderId="1" fillId="4" fontId="4" numFmtId="0" xfId="0" applyAlignment="1" applyBorder="1" applyFill="1" applyFont="1">
      <alignment shrinkToFit="0" vertical="center" wrapText="1"/>
    </xf>
    <xf borderId="1" fillId="4" fontId="4" numFmtId="0" xfId="0" applyAlignment="1" applyBorder="1" applyFont="1">
      <alignment horizontal="left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quotePrefix="1" borderId="1" fillId="4" fontId="4" numFmtId="14" xfId="0" applyAlignment="1" applyBorder="1" applyFont="1" applyNumberFormat="1">
      <alignment horizontal="center" shrinkToFit="0" vertical="center" wrapText="1"/>
    </xf>
    <xf quotePrefix="1" borderId="1" fillId="4" fontId="4" numFmtId="0" xfId="0" applyAlignment="1" applyBorder="1" applyFont="1">
      <alignment horizontal="center" shrinkToFit="0" vertical="center" wrapText="1"/>
    </xf>
    <xf borderId="1" fillId="4" fontId="4" numFmtId="164" xfId="0" applyAlignment="1" applyBorder="1" applyFont="1" applyNumberFormat="1">
      <alignment horizontal="center" shrinkToFit="0" vertical="center" wrapText="1"/>
    </xf>
    <xf borderId="1" fillId="4" fontId="4" numFmtId="166" xfId="0" applyAlignment="1" applyBorder="1" applyFont="1" applyNumberFormat="1">
      <alignment horizontal="center" shrinkToFit="0" vertical="center" wrapText="1"/>
    </xf>
    <xf borderId="1" fillId="4" fontId="3" numFmtId="167" xfId="0" applyAlignment="1" applyBorder="1" applyFont="1" applyNumberFormat="1">
      <alignment shrinkToFit="0" vertical="center" wrapText="1"/>
    </xf>
    <xf borderId="1" fillId="4" fontId="4" numFmtId="0" xfId="0" applyAlignment="1" applyBorder="1" applyFont="1">
      <alignment vertical="center"/>
    </xf>
    <xf borderId="0" fillId="4" fontId="11" numFmtId="0" xfId="0" applyAlignment="1" applyFont="1">
      <alignment vertical="center"/>
    </xf>
    <xf borderId="1" fillId="4" fontId="4" numFmtId="164" xfId="0" applyAlignment="1" applyBorder="1" applyFont="1" applyNumberFormat="1">
      <alignment horizontal="left" shrinkToFit="0" vertical="center" wrapText="1"/>
    </xf>
    <xf borderId="1" fillId="4" fontId="3" numFmtId="165" xfId="0" applyAlignment="1" applyBorder="1" applyFont="1" applyNumberFormat="1">
      <alignment shrinkToFit="0" vertical="center" wrapText="1"/>
    </xf>
    <xf borderId="1" fillId="4" fontId="12" numFmtId="0" xfId="0" applyAlignment="1" applyBorder="1" applyFont="1">
      <alignment horizontal="left" shrinkToFit="0" vertical="center" wrapText="1"/>
    </xf>
    <xf borderId="1" fillId="4" fontId="2" numFmtId="0" xfId="0" applyAlignment="1" applyBorder="1" applyFont="1">
      <alignment readingOrder="0" vertical="center"/>
    </xf>
    <xf borderId="1" fillId="4" fontId="4" numFmtId="14" xfId="0" applyAlignment="1" applyBorder="1" applyFont="1" applyNumberFormat="1">
      <alignment horizontal="center" shrinkToFit="0" vertical="center" wrapText="1"/>
    </xf>
    <xf borderId="1" fillId="4" fontId="4" numFmtId="49" xfId="0" applyAlignment="1" applyBorder="1" applyFont="1" applyNumberFormat="1">
      <alignment horizontal="center" shrinkToFit="0" vertical="center" wrapText="1"/>
    </xf>
    <xf borderId="1" fillId="4" fontId="4" numFmtId="173" xfId="0" applyAlignment="1" applyBorder="1" applyFont="1" applyNumberFormat="1">
      <alignment horizontal="center" shrinkToFit="0" vertical="center" wrapText="1"/>
    </xf>
    <xf borderId="1" fillId="4" fontId="3" numFmtId="173" xfId="0" applyAlignment="1" applyBorder="1" applyFont="1" applyNumberFormat="1">
      <alignment shrinkToFit="0" vertical="center" wrapText="1"/>
    </xf>
    <xf borderId="1" fillId="4" fontId="4" numFmtId="0" xfId="0" applyAlignment="1" applyBorder="1" applyFont="1">
      <alignment horizontal="left" readingOrder="0" shrinkToFit="0" vertical="center" wrapText="1"/>
    </xf>
    <xf borderId="1" fillId="4" fontId="4" numFmtId="1" xfId="0" applyAlignment="1" applyBorder="1" applyFont="1" applyNumberFormat="1">
      <alignment horizontal="center" shrinkToFit="0" vertical="center" wrapText="1"/>
    </xf>
    <xf quotePrefix="1" borderId="1" fillId="4" fontId="4" numFmtId="0" xfId="0" applyAlignment="1" applyBorder="1" applyFont="1">
      <alignment horizontal="left" shrinkToFit="0" vertical="center" wrapText="1"/>
    </xf>
    <xf borderId="1" fillId="4" fontId="4" numFmtId="172" xfId="0" applyAlignment="1" applyBorder="1" applyFont="1" applyNumberFormat="1">
      <alignment shrinkToFit="0" vertical="center" wrapText="1"/>
    </xf>
    <xf borderId="1" fillId="4" fontId="3" numFmtId="172" xfId="0" applyAlignment="1" applyBorder="1" applyFont="1" applyNumberFormat="1">
      <alignment shrinkToFit="0" vertical="center" wrapText="1"/>
    </xf>
    <xf quotePrefix="1" borderId="1" fillId="4" fontId="4" numFmtId="1" xfId="0" applyAlignment="1" applyBorder="1" applyFont="1" applyNumberFormat="1">
      <alignment horizontal="center" shrinkToFit="0" vertical="center" wrapText="1"/>
    </xf>
    <xf borderId="1" fillId="4" fontId="4" numFmtId="1" xfId="0" applyAlignment="1" applyBorder="1" applyFont="1" applyNumberFormat="1">
      <alignment horizontal="left" shrinkToFit="0" vertical="center" wrapText="1"/>
    </xf>
    <xf borderId="1" fillId="4" fontId="3" numFmtId="0" xfId="0" applyAlignment="1" applyBorder="1" applyFont="1">
      <alignment shrinkToFit="0" vertical="center" wrapText="1"/>
    </xf>
    <xf borderId="1" fillId="4" fontId="4" numFmtId="164" xfId="0" applyAlignment="1" applyBorder="1" applyFont="1" applyNumberFormat="1">
      <alignment shrinkToFit="0" vertical="center" wrapText="1"/>
    </xf>
    <xf borderId="1" fillId="4" fontId="4" numFmtId="166" xfId="0" applyAlignment="1" applyBorder="1" applyFont="1" applyNumberFormat="1">
      <alignment shrinkToFit="0" vertical="center" wrapText="1"/>
    </xf>
    <xf borderId="1" fillId="4" fontId="2" numFmtId="166" xfId="0" applyAlignment="1" applyBorder="1" applyFont="1" applyNumberFormat="1">
      <alignment vertical="center"/>
    </xf>
    <xf borderId="1" fillId="4" fontId="4" numFmtId="169" xfId="0" applyAlignment="1" applyBorder="1" applyFont="1" applyNumberFormat="1">
      <alignment horizontal="center" shrinkToFit="0" vertical="center" wrapText="1"/>
    </xf>
    <xf borderId="1" fillId="4" fontId="4" numFmtId="170" xfId="0" applyAlignment="1" applyBorder="1" applyFont="1" applyNumberFormat="1">
      <alignment horizontal="center" shrinkToFit="0" vertical="center" wrapText="1"/>
    </xf>
    <xf borderId="1" fillId="4" fontId="4" numFmtId="168" xfId="0" applyAlignment="1" applyBorder="1" applyFont="1" applyNumberFormat="1">
      <alignment horizontal="center" shrinkToFit="0" vertical="center" wrapText="1"/>
    </xf>
    <xf borderId="1" fillId="4" fontId="3" numFmtId="168" xfId="0" applyAlignment="1" applyBorder="1" applyFont="1" applyNumberFormat="1">
      <alignment horizontal="center" shrinkToFit="0" vertical="center" wrapText="1"/>
    </xf>
    <xf borderId="1" fillId="4" fontId="4" numFmtId="0" xfId="0" applyAlignment="1" applyBorder="1" applyFont="1">
      <alignment horizontal="center" vertical="center"/>
    </xf>
    <xf quotePrefix="1" borderId="1" fillId="4" fontId="4" numFmtId="49" xfId="0" applyAlignment="1" applyBorder="1" applyFont="1" applyNumberFormat="1">
      <alignment horizontal="center" shrinkToFit="0" vertical="center" wrapText="1"/>
    </xf>
    <xf borderId="1" fillId="4" fontId="4" numFmtId="0" xfId="0" applyAlignment="1" applyBorder="1" applyFont="1">
      <alignment horizontal="center" readingOrder="0" shrinkToFit="0" vertical="center" wrapText="1"/>
    </xf>
    <xf borderId="1" fillId="4" fontId="2" numFmtId="0" xfId="0" applyAlignment="1" applyBorder="1" applyFont="1">
      <alignment vertical="center"/>
    </xf>
    <xf borderId="1" fillId="4" fontId="3" numFmtId="0" xfId="0" applyAlignment="1" applyBorder="1" applyFont="1">
      <alignment vertical="center"/>
    </xf>
    <xf borderId="1" fillId="4" fontId="7" numFmtId="166" xfId="0" applyAlignment="1" applyBorder="1" applyFont="1" applyNumberFormat="1">
      <alignment vertical="center"/>
    </xf>
    <xf borderId="1" fillId="4" fontId="3" numFmtId="168" xfId="0" applyAlignment="1" applyBorder="1" applyFont="1" applyNumberFormat="1">
      <alignment shrinkToFit="0" vertical="center" wrapText="1"/>
    </xf>
    <xf borderId="1" fillId="4" fontId="4" numFmtId="174" xfId="0" applyAlignment="1" applyBorder="1" applyFont="1" applyNumberFormat="1">
      <alignment shrinkToFit="0" vertical="center" wrapText="1"/>
    </xf>
    <xf borderId="1" fillId="4" fontId="4" numFmtId="3" xfId="0" applyAlignment="1" applyBorder="1" applyFont="1" applyNumberFormat="1">
      <alignment horizontal="center" shrinkToFit="0" vertical="center" wrapText="1"/>
    </xf>
    <xf borderId="1" fillId="4" fontId="4" numFmtId="0" xfId="0" applyAlignment="1" applyBorder="1" applyFont="1">
      <alignment readingOrder="0" shrinkToFit="0" vertical="center" wrapText="1"/>
    </xf>
    <xf borderId="1" fillId="4" fontId="4" numFmtId="0" xfId="0" applyAlignment="1" applyBorder="1" applyFont="1">
      <alignment readingOrder="0" vertical="center"/>
    </xf>
    <xf borderId="1" fillId="0" fontId="4" numFmtId="174" xfId="0" applyAlignment="1" applyBorder="1" applyFont="1" applyNumberFormat="1">
      <alignment shrinkToFit="0" vertical="center" wrapText="1"/>
    </xf>
    <xf borderId="1" fillId="0" fontId="3" numFmtId="0" xfId="0" applyAlignment="1" applyBorder="1" applyFont="1">
      <alignment vertical="center"/>
    </xf>
    <xf quotePrefix="1" borderId="1" fillId="0" fontId="4" numFmtId="168" xfId="0" applyAlignment="1" applyBorder="1" applyFont="1" applyNumberFormat="1">
      <alignment horizontal="center" shrinkToFit="0" vertical="center" wrapText="1"/>
    </xf>
    <xf borderId="1" fillId="0" fontId="2" numFmtId="0" xfId="0" applyAlignment="1" applyBorder="1" applyFont="1">
      <alignment vertical="center"/>
    </xf>
    <xf borderId="1" fillId="0" fontId="2" numFmtId="14" xfId="0" applyAlignment="1" applyBorder="1" applyFont="1" applyNumberFormat="1">
      <alignment vertical="center"/>
    </xf>
    <xf quotePrefix="1" borderId="1" fillId="0" fontId="4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shrinkToFit="0" vertical="center" wrapText="1"/>
    </xf>
    <xf borderId="2" fillId="5" fontId="13" numFmtId="0" xfId="0" applyAlignment="1" applyBorder="1" applyFill="1" applyFont="1">
      <alignment horizontal="center" readingOrder="0"/>
    </xf>
    <xf borderId="3" fillId="0" fontId="14" numFmtId="0" xfId="0" applyBorder="1" applyFont="1"/>
    <xf borderId="4" fillId="0" fontId="14" numFmtId="0" xfId="0" applyBorder="1" applyFont="1"/>
    <xf borderId="1" fillId="0" fontId="4" numFmtId="0" xfId="0" applyAlignment="1" applyBorder="1" applyFont="1">
      <alignment horizontal="center" readingOrder="0"/>
    </xf>
    <xf borderId="5" fillId="0" fontId="4" numFmtId="0" xfId="0" applyAlignment="1" applyBorder="1" applyFont="1">
      <alignment readingOrder="0"/>
    </xf>
    <xf borderId="5" fillId="0" fontId="4" numFmtId="0" xfId="0" applyAlignment="1" applyBorder="1" applyFont="1">
      <alignment horizontal="center" readingOrder="0"/>
    </xf>
    <xf borderId="5" fillId="0" fontId="4" numFmtId="0" xfId="0" applyAlignment="1" applyBorder="1" applyFont="1">
      <alignment horizontal="left" readingOrder="0"/>
    </xf>
    <xf borderId="6" fillId="0" fontId="4" numFmtId="0" xfId="0" applyAlignment="1" applyBorder="1" applyFont="1">
      <alignment horizontal="center" readingOrder="0"/>
    </xf>
    <xf borderId="7" fillId="0" fontId="4" numFmtId="0" xfId="0" applyAlignment="1" applyBorder="1" applyFont="1">
      <alignment readingOrder="0"/>
    </xf>
    <xf borderId="7" fillId="0" fontId="4" numFmtId="0" xfId="0" applyAlignment="1" applyBorder="1" applyFont="1">
      <alignment horizontal="center" readingOrder="0"/>
    </xf>
    <xf borderId="7" fillId="0" fontId="4" numFmtId="0" xfId="0" applyAlignment="1" applyBorder="1" applyFont="1">
      <alignment horizontal="left" readingOrder="0"/>
    </xf>
    <xf borderId="7" fillId="0" fontId="4" numFmtId="0" xfId="0" applyBorder="1" applyFont="1"/>
    <xf borderId="7" fillId="0" fontId="9" numFmtId="0" xfId="0" applyAlignment="1" applyBorder="1" applyFont="1">
      <alignment horizontal="center" readingOrder="0"/>
    </xf>
    <xf borderId="7" fillId="0" fontId="9" numFmtId="0" xfId="0" applyAlignment="1" applyBorder="1" applyFont="1">
      <alignment readingOrder="0"/>
    </xf>
    <xf borderId="7" fillId="0" fontId="9" numFmtId="0" xfId="0" applyAlignment="1" applyBorder="1" applyFont="1">
      <alignment horizontal="left" readingOrder="0"/>
    </xf>
    <xf quotePrefix="1" borderId="7" fillId="0" fontId="4" numFmtId="0" xfId="0" applyAlignment="1" applyBorder="1" applyFont="1">
      <alignment horizontal="center" readingOrder="0"/>
    </xf>
    <xf quotePrefix="1" borderId="7" fillId="0" fontId="9" numFmtId="0" xfId="0" applyAlignment="1" applyBorder="1" applyFont="1">
      <alignment horizontal="center" readingOrder="0"/>
    </xf>
    <xf borderId="7" fillId="6" fontId="4" numFmtId="0" xfId="0" applyAlignment="1" applyBorder="1" applyFill="1" applyFont="1">
      <alignment horizontal="left" readingOrder="0"/>
    </xf>
    <xf borderId="7" fillId="6" fontId="4" numFmtId="0" xfId="0" applyAlignment="1" applyBorder="1" applyFont="1">
      <alignment readingOrder="0"/>
    </xf>
    <xf borderId="7" fillId="0" fontId="15" numFmtId="0" xfId="0" applyAlignment="1" applyBorder="1" applyFont="1">
      <alignment horizontal="left" readingOrder="0"/>
    </xf>
    <xf borderId="7" fillId="0" fontId="4" numFmtId="0" xfId="0" applyAlignment="1" applyBorder="1" applyFont="1">
      <alignment horizontal="center" readingOrder="0" shrinkToFit="0" wrapText="1"/>
    </xf>
    <xf borderId="7" fillId="6" fontId="9" numFmtId="0" xfId="0" applyAlignment="1" applyBorder="1" applyFont="1">
      <alignment readingOrder="0"/>
    </xf>
    <xf borderId="7" fillId="0" fontId="9" numFmtId="0" xfId="0" applyAlignment="1" applyBorder="1" applyFont="1">
      <alignment horizontal="center"/>
    </xf>
    <xf borderId="7" fillId="0" fontId="4" numFmtId="0" xfId="0" applyAlignment="1" applyBorder="1" applyFont="1">
      <alignment readingOrder="0" shrinkToFit="0" wrapText="1"/>
    </xf>
    <xf borderId="0" fillId="0" fontId="13" numFmtId="0" xfId="0" applyAlignment="1" applyFont="1">
      <alignment horizontal="center" readingOrder="0"/>
    </xf>
    <xf borderId="0" fillId="0" fontId="16" numFmtId="0" xfId="0" applyAlignment="1" applyFont="1">
      <alignment shrinkToFit="0" vertical="bottom" wrapText="0"/>
    </xf>
    <xf borderId="8" fillId="5" fontId="13" numFmtId="0" xfId="0" applyAlignment="1" applyBorder="1" applyFont="1">
      <alignment horizontal="center" readingOrder="0"/>
    </xf>
    <xf borderId="8" fillId="0" fontId="14" numFmtId="0" xfId="0" applyBorder="1" applyFont="1"/>
    <xf borderId="9" fillId="0" fontId="14" numFmtId="0" xfId="0" applyBorder="1" applyFont="1"/>
    <xf borderId="0" fillId="0" fontId="13" numFmtId="0" xfId="0" applyAlignment="1" applyFont="1">
      <alignment horizontal="center"/>
    </xf>
    <xf borderId="10" fillId="0" fontId="13" numFmtId="0" xfId="0" applyAlignment="1" applyBorder="1" applyFont="1">
      <alignment horizontal="center" readingOrder="0"/>
    </xf>
    <xf borderId="0" fillId="0" fontId="9" numFmtId="0" xfId="0" applyAlignment="1" applyFont="1">
      <alignment horizontal="center" shrinkToFit="0" wrapText="0"/>
    </xf>
    <xf borderId="11" fillId="0" fontId="14" numFmtId="0" xfId="0" applyBorder="1" applyFont="1"/>
    <xf borderId="12" fillId="5" fontId="13" numFmtId="0" xfId="0" applyAlignment="1" applyBorder="1" applyFont="1">
      <alignment horizontal="center" readingOrder="0"/>
    </xf>
    <xf borderId="6" fillId="0" fontId="14" numFmtId="0" xfId="0" applyBorder="1" applyFont="1"/>
    <xf borderId="0" fillId="0" fontId="13" numFmtId="0" xfId="0" applyAlignment="1" applyFont="1">
      <alignment horizontal="center" shrinkToFit="0" wrapText="0"/>
    </xf>
    <xf borderId="13" fillId="0" fontId="4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left" readingOrder="0"/>
    </xf>
    <xf borderId="5" fillId="0" fontId="9" numFmtId="0" xfId="0" applyAlignment="1" applyBorder="1" applyFont="1">
      <alignment horizontal="left" readingOrder="0"/>
    </xf>
    <xf borderId="5" fillId="0" fontId="9" numFmtId="0" xfId="0" applyAlignment="1" applyBorder="1" applyFont="1">
      <alignment horizontal="center" readingOrder="0"/>
    </xf>
    <xf borderId="5" fillId="0" fontId="9" numFmtId="171" xfId="0" applyAlignment="1" applyBorder="1" applyFont="1" applyNumberFormat="1">
      <alignment horizontal="center" readingOrder="0"/>
    </xf>
    <xf borderId="5" fillId="0" fontId="4" numFmtId="0" xfId="0" applyAlignment="1" applyBorder="1" applyFont="1">
      <alignment horizontal="center"/>
    </xf>
    <xf borderId="5" fillId="0" fontId="4" numFmtId="0" xfId="0" applyAlignment="1" applyBorder="1" applyFont="1">
      <alignment horizontal="left"/>
    </xf>
    <xf borderId="5" fillId="0" fontId="3" numFmtId="0" xfId="0" applyAlignment="1" applyBorder="1" applyFont="1">
      <alignment readingOrder="0"/>
    </xf>
    <xf borderId="5" fillId="0" fontId="17" numFmtId="0" xfId="0" applyAlignment="1" applyBorder="1" applyFont="1">
      <alignment readingOrder="0"/>
    </xf>
    <xf borderId="0" fillId="0" fontId="9" numFmtId="0" xfId="0" applyFont="1"/>
    <xf borderId="0" fillId="0" fontId="9" numFmtId="0" xfId="0" applyAlignment="1" applyFont="1">
      <alignment shrinkToFit="0" wrapText="0"/>
    </xf>
    <xf borderId="6" fillId="0" fontId="9" numFmtId="0" xfId="0" applyAlignment="1" applyBorder="1" applyFont="1">
      <alignment readingOrder="0"/>
    </xf>
    <xf borderId="7" fillId="0" fontId="4" numFmtId="0" xfId="0" applyAlignment="1" applyBorder="1" applyFont="1">
      <alignment horizontal="center"/>
    </xf>
    <xf borderId="7" fillId="0" fontId="4" numFmtId="0" xfId="0" applyAlignment="1" applyBorder="1" applyFont="1">
      <alignment horizontal="left"/>
    </xf>
    <xf borderId="7" fillId="0" fontId="3" numFmtId="0" xfId="0" applyAlignment="1" applyBorder="1" applyFont="1">
      <alignment readingOrder="0"/>
    </xf>
    <xf borderId="7" fillId="0" fontId="18" numFmtId="0" xfId="0" applyAlignment="1" applyBorder="1" applyFont="1">
      <alignment readingOrder="0"/>
    </xf>
    <xf borderId="7" fillId="0" fontId="9" numFmtId="175" xfId="0" applyAlignment="1" applyBorder="1" applyFont="1" applyNumberFormat="1">
      <alignment horizontal="center" readingOrder="0"/>
    </xf>
    <xf borderId="7" fillId="0" fontId="4" numFmtId="171" xfId="0" applyAlignment="1" applyBorder="1" applyFont="1" applyNumberFormat="1">
      <alignment horizontal="center" readingOrder="0"/>
    </xf>
    <xf borderId="7" fillId="0" fontId="9" numFmtId="171" xfId="0" applyAlignment="1" applyBorder="1" applyFont="1" applyNumberFormat="1">
      <alignment horizontal="center" readingOrder="0"/>
    </xf>
    <xf borderId="6" fillId="0" fontId="9" numFmtId="0" xfId="0" applyAlignment="1" applyBorder="1" applyFont="1">
      <alignment horizontal="left" readingOrder="0"/>
    </xf>
    <xf borderId="7" fillId="0" fontId="9" numFmtId="0" xfId="0" applyAlignment="1" applyBorder="1" applyFont="1">
      <alignment horizontal="center" vertical="bottom"/>
    </xf>
    <xf borderId="7" fillId="0" fontId="9" numFmtId="0" xfId="0" applyAlignment="1" applyBorder="1" applyFont="1">
      <alignment vertical="bottom"/>
    </xf>
    <xf borderId="7" fillId="0" fontId="13" numFmtId="0" xfId="0" applyAlignment="1" applyBorder="1" applyFont="1">
      <alignment vertical="bottom"/>
    </xf>
    <xf borderId="7" fillId="0" fontId="19" numFmtId="0" xfId="0" applyAlignment="1" applyBorder="1" applyFont="1">
      <alignment vertical="bottom"/>
    </xf>
    <xf borderId="7" fillId="0" fontId="4" numFmtId="175" xfId="0" applyAlignment="1" applyBorder="1" applyFont="1" applyNumberFormat="1">
      <alignment horizontal="center" readingOrder="0"/>
    </xf>
    <xf borderId="11" fillId="0" fontId="9" numFmtId="0" xfId="0" applyAlignment="1" applyBorder="1" applyFont="1">
      <alignment horizontal="center" vertical="bottom"/>
    </xf>
    <xf borderId="11" fillId="0" fontId="9" numFmtId="0" xfId="0" applyAlignment="1" applyBorder="1" applyFont="1">
      <alignment vertical="bottom"/>
    </xf>
    <xf borderId="11" fillId="0" fontId="13" numFmtId="0" xfId="0" applyAlignment="1" applyBorder="1" applyFont="1">
      <alignment vertical="bottom"/>
    </xf>
    <xf borderId="6" fillId="0" fontId="4" numFmtId="0" xfId="0" applyAlignment="1" applyBorder="1" applyFont="1">
      <alignment readingOrder="0"/>
    </xf>
    <xf borderId="6" fillId="6" fontId="9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Backoffice\Downloads\Data%20UKM%20with%20NPWP%20&amp;%20Email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LENOVO\Downloads\tambahan%20data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Udah daftar"/>
      <sheetName val="Sheet1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mailto:dianariesawati@gmail.com" TargetMode="External"/><Relationship Id="rId84" Type="http://schemas.openxmlformats.org/officeDocument/2006/relationships/hyperlink" Target="mailto:titicollection.sby@gmail.com" TargetMode="External"/><Relationship Id="rId83" Type="http://schemas.openxmlformats.org/officeDocument/2006/relationships/hyperlink" Target="mailto:jamusegerwarassby@gmail.com" TargetMode="External"/><Relationship Id="rId42" Type="http://schemas.openxmlformats.org/officeDocument/2006/relationships/hyperlink" Target="mailto:nursholihah238@gmail.com" TargetMode="External"/><Relationship Id="rId86" Type="http://schemas.openxmlformats.org/officeDocument/2006/relationships/hyperlink" Target="about:blank" TargetMode="External"/><Relationship Id="rId41" Type="http://schemas.openxmlformats.org/officeDocument/2006/relationships/hyperlink" Target="mailto:Sukmaboneka58@gmail.com" TargetMode="External"/><Relationship Id="rId85" Type="http://schemas.openxmlformats.org/officeDocument/2006/relationships/hyperlink" Target="mailto:tjapsimo@gmail.com" TargetMode="External"/><Relationship Id="rId44" Type="http://schemas.openxmlformats.org/officeDocument/2006/relationships/hyperlink" Target="mailto:bunda_bian81@gmail.com" TargetMode="External"/><Relationship Id="rId88" Type="http://schemas.openxmlformats.org/officeDocument/2006/relationships/hyperlink" Target="mailto:rikaandriyana475@gmail.com" TargetMode="External"/><Relationship Id="rId43" Type="http://schemas.openxmlformats.org/officeDocument/2006/relationships/hyperlink" Target="mailto:nyzma23@gmail.com" TargetMode="External"/><Relationship Id="rId87" Type="http://schemas.openxmlformats.org/officeDocument/2006/relationships/hyperlink" Target="mailto:vidiriyah834@gmail.com" TargetMode="External"/><Relationship Id="rId46" Type="http://schemas.openxmlformats.org/officeDocument/2006/relationships/hyperlink" Target="mailto:anwarquu@gmail.com" TargetMode="External"/><Relationship Id="rId45" Type="http://schemas.openxmlformats.org/officeDocument/2006/relationships/hyperlink" Target="mailto:Elghezz.sukses@gmail.com" TargetMode="External"/><Relationship Id="rId89" Type="http://schemas.openxmlformats.org/officeDocument/2006/relationships/hyperlink" Target="mailto:bajulukiswulandavi@gmail.com" TargetMode="External"/><Relationship Id="rId80" Type="http://schemas.openxmlformats.org/officeDocument/2006/relationships/hyperlink" Target="mailto:semi_indah@yahoo.com" TargetMode="External"/><Relationship Id="rId82" Type="http://schemas.openxmlformats.org/officeDocument/2006/relationships/hyperlink" Target="mailto:sugengmujiono1234@gmail.com" TargetMode="External"/><Relationship Id="rId81" Type="http://schemas.openxmlformats.org/officeDocument/2006/relationships/hyperlink" Target="mailto:sesillyafood@gmail.com" TargetMode="External"/><Relationship Id="rId1" Type="http://schemas.openxmlformats.org/officeDocument/2006/relationships/hyperlink" Target="mailto:101truefashionearth@gmail.com" TargetMode="External"/><Relationship Id="rId2" Type="http://schemas.openxmlformats.org/officeDocument/2006/relationships/hyperlink" Target="mailto:sukarmi.2015@gmail.com" TargetMode="External"/><Relationship Id="rId3" Type="http://schemas.openxmlformats.org/officeDocument/2006/relationships/hyperlink" Target="mailto:ekapurwanti1968@gmail.com" TargetMode="External"/><Relationship Id="rId4" Type="http://schemas.openxmlformats.org/officeDocument/2006/relationships/hyperlink" Target="mailto:holdenrojikin@gmail.com" TargetMode="External"/><Relationship Id="rId9" Type="http://schemas.openxmlformats.org/officeDocument/2006/relationships/hyperlink" Target="mailto:amaopi.acik@gmail.com" TargetMode="External"/><Relationship Id="rId48" Type="http://schemas.openxmlformats.org/officeDocument/2006/relationships/hyperlink" Target="mailto:ukmesm@gmail.com" TargetMode="External"/><Relationship Id="rId47" Type="http://schemas.openxmlformats.org/officeDocument/2006/relationships/hyperlink" Target="mailto:enfina.sby@gmail.com" TargetMode="External"/><Relationship Id="rId49" Type="http://schemas.openxmlformats.org/officeDocument/2006/relationships/hyperlink" Target="mailto:feelsart2020@gmail.com" TargetMode="External"/><Relationship Id="rId5" Type="http://schemas.openxmlformats.org/officeDocument/2006/relationships/hyperlink" Target="mailto:Rengginang.ajiib@gmail.com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mailto:ciciliasandra72@gmail.com" TargetMode="External"/><Relationship Id="rId8" Type="http://schemas.openxmlformats.org/officeDocument/2006/relationships/hyperlink" Target="mailto:nurul.q461@gmail.com" TargetMode="External"/><Relationship Id="rId73" Type="http://schemas.openxmlformats.org/officeDocument/2006/relationships/hyperlink" Target="mailto:dewi.imani@gmail.com" TargetMode="External"/><Relationship Id="rId72" Type="http://schemas.openxmlformats.org/officeDocument/2006/relationships/hyperlink" Target="mailto:rekafoodsby@gmail.com" TargetMode="External"/><Relationship Id="rId31" Type="http://schemas.openxmlformats.org/officeDocument/2006/relationships/hyperlink" Target="mailto:cemilanqusby@gmail.com" TargetMode="External"/><Relationship Id="rId75" Type="http://schemas.openxmlformats.org/officeDocument/2006/relationships/hyperlink" Target="mailto:Afiemonoarfa1234@gmail.com" TargetMode="External"/><Relationship Id="rId30" Type="http://schemas.openxmlformats.org/officeDocument/2006/relationships/hyperlink" Target="mailto:Email.aqisarosella@gmail.com" TargetMode="External"/><Relationship Id="rId74" Type="http://schemas.openxmlformats.org/officeDocument/2006/relationships/hyperlink" Target="mailto:raracraftdesign@gmail.com" TargetMode="External"/><Relationship Id="rId33" Type="http://schemas.openxmlformats.org/officeDocument/2006/relationships/hyperlink" Target="mailto:elisabethpurwanti29@gmail.com" TargetMode="External"/><Relationship Id="rId77" Type="http://schemas.openxmlformats.org/officeDocument/2006/relationships/hyperlink" Target="mailto:Iradewi1977@gmail.com" TargetMode="External"/><Relationship Id="rId32" Type="http://schemas.openxmlformats.org/officeDocument/2006/relationships/hyperlink" Target="mailto:livelysisca@gmail.com" TargetMode="External"/><Relationship Id="rId76" Type="http://schemas.openxmlformats.org/officeDocument/2006/relationships/hyperlink" Target="mailto:admin@sambalcukindonesia.co.id" TargetMode="External"/><Relationship Id="rId35" Type="http://schemas.openxmlformats.org/officeDocument/2006/relationships/hyperlink" Target="mailto:upmar7003@gmail.com" TargetMode="External"/><Relationship Id="rId79" Type="http://schemas.openxmlformats.org/officeDocument/2006/relationships/hyperlink" Target="mailto:diwansisekarcraft@gmail.com" TargetMode="External"/><Relationship Id="rId34" Type="http://schemas.openxmlformats.org/officeDocument/2006/relationships/hyperlink" Target="mailto:h4yhonoury@gmail.com" TargetMode="External"/><Relationship Id="rId78" Type="http://schemas.openxmlformats.org/officeDocument/2006/relationships/hyperlink" Target="mailto:lerakshop@gmail.com" TargetMode="External"/><Relationship Id="rId71" Type="http://schemas.openxmlformats.org/officeDocument/2006/relationships/hyperlink" Target="mailto:m.arifwitjaksono@yahoo.com" TargetMode="External"/><Relationship Id="rId70" Type="http://schemas.openxmlformats.org/officeDocument/2006/relationships/hyperlink" Target="mailto:mbak.rni@gmail.com" TargetMode="External"/><Relationship Id="rId37" Type="http://schemas.openxmlformats.org/officeDocument/2006/relationships/hyperlink" Target="mailto:deglace09@gmail.com" TargetMode="External"/><Relationship Id="rId36" Type="http://schemas.openxmlformats.org/officeDocument/2006/relationships/hyperlink" Target="mailto:asterjm86@gmail.com" TargetMode="External"/><Relationship Id="rId39" Type="http://schemas.openxmlformats.org/officeDocument/2006/relationships/hyperlink" Target="mailto:eliswati03@gmail.com" TargetMode="External"/><Relationship Id="rId38" Type="http://schemas.openxmlformats.org/officeDocument/2006/relationships/hyperlink" Target="mailto:fuadandirahman81@gmail.com" TargetMode="External"/><Relationship Id="rId62" Type="http://schemas.openxmlformats.org/officeDocument/2006/relationships/hyperlink" Target="mailto:misscrip.sby@gmail.com" TargetMode="External"/><Relationship Id="rId61" Type="http://schemas.openxmlformats.org/officeDocument/2006/relationships/hyperlink" Target="mailto:msarmini275@gmail.com" TargetMode="External"/><Relationship Id="rId20" Type="http://schemas.openxmlformats.org/officeDocument/2006/relationships/hyperlink" Target="mailto:batikbayusumilir@gmail.com" TargetMode="External"/><Relationship Id="rId64" Type="http://schemas.openxmlformats.org/officeDocument/2006/relationships/hyperlink" Target="mailto:itasuryani482@gmail.com" TargetMode="External"/><Relationship Id="rId63" Type="http://schemas.openxmlformats.org/officeDocument/2006/relationships/hyperlink" Target="mailto:nasikumuraadm@gmail.com" TargetMode="External"/><Relationship Id="rId22" Type="http://schemas.openxmlformats.org/officeDocument/2006/relationships/hyperlink" Target="mailto:trikusumawati245@gmail.com" TargetMode="External"/><Relationship Id="rId66" Type="http://schemas.openxmlformats.org/officeDocument/2006/relationships/hyperlink" Target="mailto:dianov.itha@gmail.com" TargetMode="External"/><Relationship Id="rId21" Type="http://schemas.openxmlformats.org/officeDocument/2006/relationships/hyperlink" Target="mailto:sekarwoloe@gmail.com" TargetMode="External"/><Relationship Id="rId65" Type="http://schemas.openxmlformats.org/officeDocument/2006/relationships/hyperlink" Target="mailto:siticho215@gmail.com" TargetMode="External"/><Relationship Id="rId24" Type="http://schemas.openxmlformats.org/officeDocument/2006/relationships/hyperlink" Target="mailto:beadstowncraft@gmail.com" TargetMode="External"/><Relationship Id="rId68" Type="http://schemas.openxmlformats.org/officeDocument/2006/relationships/hyperlink" Target="mailto:nonogaleri@gmail.com" TargetMode="External"/><Relationship Id="rId23" Type="http://schemas.openxmlformats.org/officeDocument/2006/relationships/hyperlink" Target="mailto:theresia.yrahayu@gmail.com" TargetMode="External"/><Relationship Id="rId67" Type="http://schemas.openxmlformats.org/officeDocument/2006/relationships/hyperlink" Target="mailto:parama.art1804@gmail.com" TargetMode="External"/><Relationship Id="rId60" Type="http://schemas.openxmlformats.org/officeDocument/2006/relationships/hyperlink" Target="mailto:craftlunart@gmail.com" TargetMode="External"/><Relationship Id="rId26" Type="http://schemas.openxmlformats.org/officeDocument/2006/relationships/hyperlink" Target="mailto:blume_umi@yahoo.co.id" TargetMode="External"/><Relationship Id="rId25" Type="http://schemas.openxmlformats.org/officeDocument/2006/relationships/hyperlink" Target="mailto:bengkelkriyadaun@gmail.com" TargetMode="External"/><Relationship Id="rId69" Type="http://schemas.openxmlformats.org/officeDocument/2006/relationships/hyperlink" Target="mailto:haiteahealthy@gmail.com" TargetMode="External"/><Relationship Id="rId28" Type="http://schemas.openxmlformats.org/officeDocument/2006/relationships/hyperlink" Target="mailto:selendangsemanggi@gmail.com" TargetMode="External"/><Relationship Id="rId27" Type="http://schemas.openxmlformats.org/officeDocument/2006/relationships/hyperlink" Target="mailto:mirawatydavied@gmail.com" TargetMode="External"/><Relationship Id="rId29" Type="http://schemas.openxmlformats.org/officeDocument/2006/relationships/hyperlink" Target="mailto:ayunitaindriadewi@gmail.com" TargetMode="External"/><Relationship Id="rId51" Type="http://schemas.openxmlformats.org/officeDocument/2006/relationships/hyperlink" Target="mailto:ninik.roesminiwarti@gmail.com" TargetMode="External"/><Relationship Id="rId50" Type="http://schemas.openxmlformats.org/officeDocument/2006/relationships/hyperlink" Target="mailto:flair.hanny@gmail.com" TargetMode="External"/><Relationship Id="rId53" Type="http://schemas.openxmlformats.org/officeDocument/2006/relationships/hyperlink" Target="mailto:Hilados.art@gmail.com" TargetMode="External"/><Relationship Id="rId52" Type="http://schemas.openxmlformats.org/officeDocument/2006/relationships/hyperlink" Target="mailto:Lollypopmycraft@gmail.com" TargetMode="External"/><Relationship Id="rId11" Type="http://schemas.openxmlformats.org/officeDocument/2006/relationships/hyperlink" Target="mailto:arafaco2017@gmail.com" TargetMode="External"/><Relationship Id="rId55" Type="http://schemas.openxmlformats.org/officeDocument/2006/relationships/hyperlink" Target="mailto:kampungsemanggii@gmail.com" TargetMode="External"/><Relationship Id="rId10" Type="http://schemas.openxmlformats.org/officeDocument/2006/relationships/hyperlink" Target="mailto:sriebudiutami8@gmail.com" TargetMode="External"/><Relationship Id="rId54" Type="http://schemas.openxmlformats.org/officeDocument/2006/relationships/hyperlink" Target="mailto:jengwulan.jw@gmail.com" TargetMode="External"/><Relationship Id="rId13" Type="http://schemas.openxmlformats.org/officeDocument/2006/relationships/hyperlink" Target="mailto:rika.carolinee@gmail.com" TargetMode="External"/><Relationship Id="rId57" Type="http://schemas.openxmlformats.org/officeDocument/2006/relationships/hyperlink" Target="mailto:kulitkreasindo@gmail.com" TargetMode="External"/><Relationship Id="rId12" Type="http://schemas.openxmlformats.org/officeDocument/2006/relationships/hyperlink" Target="mailto:araraart1@yahoo.co.id" TargetMode="External"/><Relationship Id="rId56" Type="http://schemas.openxmlformats.org/officeDocument/2006/relationships/hyperlink" Target="mailto:kreasi.fitri88@gmail.com" TargetMode="External"/><Relationship Id="rId91" Type="http://schemas.openxmlformats.org/officeDocument/2006/relationships/hyperlink" Target="mailto:Yuyunsulisyowarni@gmail.com" TargetMode="External"/><Relationship Id="rId90" Type="http://schemas.openxmlformats.org/officeDocument/2006/relationships/hyperlink" Target="mailto:lilikfauziah123@gmail.com" TargetMode="External"/><Relationship Id="rId92" Type="http://schemas.openxmlformats.org/officeDocument/2006/relationships/drawing" Target="../drawings/drawing1.xml"/><Relationship Id="rId15" Type="http://schemas.openxmlformats.org/officeDocument/2006/relationships/hyperlink" Target="mailto:ayucookies01@gmail.com" TargetMode="External"/><Relationship Id="rId59" Type="http://schemas.openxmlformats.org/officeDocument/2006/relationships/hyperlink" Target="mailto:elok.sukmahati.es@gmail.com" TargetMode="External"/><Relationship Id="rId14" Type="http://schemas.openxmlformats.org/officeDocument/2006/relationships/hyperlink" Target="mailto:Nangrubaik@gmail.com" TargetMode="External"/><Relationship Id="rId58" Type="http://schemas.openxmlformats.org/officeDocument/2006/relationships/hyperlink" Target="mailto:supleyer@gmail.com" TargetMode="External"/><Relationship Id="rId17" Type="http://schemas.openxmlformats.org/officeDocument/2006/relationships/hyperlink" Target="mailto:aribintarti@gmail.com" TargetMode="External"/><Relationship Id="rId16" Type="http://schemas.openxmlformats.org/officeDocument/2006/relationships/hyperlink" Target="mailto:balqisart2@gmail.com" TargetMode="External"/><Relationship Id="rId19" Type="http://schemas.openxmlformats.org/officeDocument/2006/relationships/hyperlink" Target="mailto:banyuuripbatik@gmail.com" TargetMode="External"/><Relationship Id="rId18" Type="http://schemas.openxmlformats.org/officeDocument/2006/relationships/hyperlink" Target="mailto:siswatii1998@gmail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krisdiyanti.a.md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Rengginang.ajiib@gmail.com" TargetMode="External"/><Relationship Id="rId2" Type="http://schemas.openxmlformats.org/officeDocument/2006/relationships/hyperlink" Target="mailto:Nangrubaik@gmail.com" TargetMode="External"/><Relationship Id="rId3" Type="http://schemas.openxmlformats.org/officeDocument/2006/relationships/hyperlink" Target="mailto:batikbayusumilir@gmail.com" TargetMode="External"/><Relationship Id="rId4" Type="http://schemas.openxmlformats.org/officeDocument/2006/relationships/hyperlink" Target="mailto:sitimarifah.eva@gmail.com" TargetMode="External"/><Relationship Id="rId5" Type="http://schemas.openxmlformats.org/officeDocument/2006/relationships/hyperlink" Target="mailto:theresia.yrahayu@gmail.com" TargetMode="External"/><Relationship Id="rId6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2.63" defaultRowHeight="15.0"/>
  <cols>
    <col customWidth="1" min="1" max="1" width="6.38"/>
    <col customWidth="1" min="2" max="2" width="19.5"/>
    <col customWidth="1" min="3" max="3" width="13.63"/>
    <col customWidth="1" hidden="1" min="4" max="4" width="7.63"/>
    <col customWidth="1" hidden="1" min="5" max="5" width="12.38"/>
    <col customWidth="1" min="6" max="6" width="17.5"/>
    <col customWidth="1" hidden="1" min="7" max="8" width="7.63"/>
    <col customWidth="1" min="9" max="9" width="15.13"/>
    <col customWidth="1" min="10" max="10" width="9.88"/>
    <col customWidth="1" min="11" max="11" width="10.38"/>
    <col customWidth="1" min="12" max="12" width="12.75"/>
    <col customWidth="1" hidden="1" min="13" max="14" width="7.63"/>
    <col customWidth="1" min="15" max="15" width="11.75"/>
    <col customWidth="1" hidden="1" min="16" max="16" width="7.63"/>
    <col customWidth="1" min="17" max="17" width="19.5"/>
    <col customWidth="1" min="18" max="18" width="15.38"/>
    <col customWidth="1" min="19" max="19" width="11.63"/>
    <col customWidth="1" min="20" max="20" width="13.75"/>
    <col customWidth="1" min="21" max="21" width="16.25"/>
    <col customWidth="1" min="22" max="22" width="13.38"/>
    <col customWidth="1" hidden="1" min="23" max="47" width="7.63"/>
    <col customWidth="1" min="48" max="48" width="8.0"/>
    <col customWidth="1" min="49" max="49" width="16.38"/>
    <col customWidth="1" min="50" max="50" width="17.13"/>
    <col customWidth="1" min="51" max="51" width="13.63"/>
    <col customWidth="1" min="52" max="70" width="8.0"/>
  </cols>
  <sheetData>
    <row r="1">
      <c r="A1" s="1" t="s">
        <v>0</v>
      </c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</row>
    <row r="2">
      <c r="A2" s="2"/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4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>
      <c r="A3" s="2"/>
      <c r="B3" s="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4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>
      <c r="A4" s="5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5" t="s">
        <v>11</v>
      </c>
      <c r="L4" s="5" t="s">
        <v>12</v>
      </c>
      <c r="M4" s="5" t="s">
        <v>13</v>
      </c>
      <c r="N4" s="5" t="s">
        <v>14</v>
      </c>
      <c r="O4" s="5" t="s">
        <v>15</v>
      </c>
      <c r="P4" s="5" t="s">
        <v>16</v>
      </c>
      <c r="Q4" s="5" t="s">
        <v>17</v>
      </c>
      <c r="R4" s="5" t="s">
        <v>18</v>
      </c>
      <c r="S4" s="5" t="s">
        <v>19</v>
      </c>
      <c r="T4" s="5" t="s">
        <v>20</v>
      </c>
      <c r="U4" s="5" t="s">
        <v>21</v>
      </c>
      <c r="V4" s="5" t="s">
        <v>22</v>
      </c>
      <c r="W4" s="6" t="s">
        <v>23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5" t="s">
        <v>24</v>
      </c>
      <c r="AV4" s="5" t="s">
        <v>25</v>
      </c>
      <c r="AW4" s="5" t="s">
        <v>26</v>
      </c>
      <c r="AX4" s="5" t="s">
        <v>27</v>
      </c>
      <c r="AY4" s="7" t="s">
        <v>28</v>
      </c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</row>
    <row r="5">
      <c r="A5" s="9" t="s">
        <v>29</v>
      </c>
      <c r="B5" s="10" t="s">
        <v>30</v>
      </c>
      <c r="C5" s="11" t="s">
        <v>31</v>
      </c>
      <c r="D5" s="12" t="s">
        <v>32</v>
      </c>
      <c r="E5" s="13">
        <v>27434.0</v>
      </c>
      <c r="F5" s="9" t="s">
        <v>33</v>
      </c>
      <c r="G5" s="9" t="s">
        <v>34</v>
      </c>
      <c r="H5" s="12" t="s">
        <v>35</v>
      </c>
      <c r="I5" s="10" t="s">
        <v>36</v>
      </c>
      <c r="J5" s="12" t="s">
        <v>37</v>
      </c>
      <c r="K5" s="14" t="s">
        <v>38</v>
      </c>
      <c r="L5" s="12" t="s">
        <v>39</v>
      </c>
      <c r="M5" s="12" t="s">
        <v>40</v>
      </c>
      <c r="N5" s="12" t="s">
        <v>41</v>
      </c>
      <c r="O5" s="11" t="s">
        <v>42</v>
      </c>
      <c r="P5" s="11" t="s">
        <v>43</v>
      </c>
      <c r="Q5" s="12" t="s">
        <v>44</v>
      </c>
      <c r="R5" s="9" t="s">
        <v>45</v>
      </c>
      <c r="S5" s="12" t="s">
        <v>46</v>
      </c>
      <c r="T5" s="12" t="s">
        <v>47</v>
      </c>
      <c r="U5" s="12" t="s">
        <v>47</v>
      </c>
      <c r="V5" s="12" t="s">
        <v>47</v>
      </c>
      <c r="W5" s="15">
        <v>0.0</v>
      </c>
      <c r="X5" s="15">
        <v>0.0</v>
      </c>
      <c r="Y5" s="15">
        <v>0.0</v>
      </c>
      <c r="Z5" s="15">
        <v>0.0</v>
      </c>
      <c r="AA5" s="15">
        <v>0.0</v>
      </c>
      <c r="AB5" s="15">
        <v>0.0</v>
      </c>
      <c r="AC5" s="15"/>
      <c r="AD5" s="15"/>
      <c r="AE5" s="15"/>
      <c r="AF5" s="15"/>
      <c r="AG5" s="15"/>
      <c r="AH5" s="15"/>
      <c r="AI5" s="15"/>
      <c r="AJ5" s="15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7">
        <v>0.0</v>
      </c>
      <c r="AV5" s="12" t="s">
        <v>48</v>
      </c>
      <c r="AW5" s="18" t="s">
        <v>49</v>
      </c>
      <c r="AX5" s="10" t="s">
        <v>50</v>
      </c>
      <c r="AY5" s="19" t="s">
        <v>51</v>
      </c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</row>
    <row r="6">
      <c r="A6" s="9" t="s">
        <v>52</v>
      </c>
      <c r="B6" s="21" t="s">
        <v>53</v>
      </c>
      <c r="C6" s="11" t="s">
        <v>54</v>
      </c>
      <c r="D6" s="12" t="s">
        <v>55</v>
      </c>
      <c r="E6" s="12" t="s">
        <v>56</v>
      </c>
      <c r="F6" s="9" t="s">
        <v>57</v>
      </c>
      <c r="G6" s="9" t="s">
        <v>58</v>
      </c>
      <c r="H6" s="12" t="s">
        <v>59</v>
      </c>
      <c r="I6" s="11" t="s">
        <v>60</v>
      </c>
      <c r="J6" s="12" t="s">
        <v>61</v>
      </c>
      <c r="K6" s="12" t="s">
        <v>62</v>
      </c>
      <c r="L6" s="22" t="s">
        <v>63</v>
      </c>
      <c r="M6" s="12" t="s">
        <v>64</v>
      </c>
      <c r="N6" s="12" t="s">
        <v>65</v>
      </c>
      <c r="O6" s="11" t="s">
        <v>66</v>
      </c>
      <c r="P6" s="11" t="s">
        <v>67</v>
      </c>
      <c r="Q6" s="12" t="s">
        <v>68</v>
      </c>
      <c r="R6" s="12" t="s">
        <v>69</v>
      </c>
      <c r="S6" s="12" t="s">
        <v>70</v>
      </c>
      <c r="T6" s="9" t="s">
        <v>71</v>
      </c>
      <c r="U6" s="12" t="s">
        <v>72</v>
      </c>
      <c r="V6" s="12" t="s">
        <v>70</v>
      </c>
      <c r="W6" s="15">
        <v>0.0</v>
      </c>
      <c r="X6" s="15">
        <v>0.0</v>
      </c>
      <c r="Y6" s="15">
        <v>0.0</v>
      </c>
      <c r="Z6" s="15">
        <v>0.0</v>
      </c>
      <c r="AA6" s="15">
        <v>30000.0</v>
      </c>
      <c r="AB6" s="15">
        <v>0.0</v>
      </c>
      <c r="AC6" s="15"/>
      <c r="AD6" s="15"/>
      <c r="AE6" s="15"/>
      <c r="AF6" s="15"/>
      <c r="AG6" s="15"/>
      <c r="AH6" s="15"/>
      <c r="AI6" s="15"/>
      <c r="AJ6" s="15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7">
        <v>30000.0</v>
      </c>
      <c r="AV6" s="12" t="s">
        <v>48</v>
      </c>
      <c r="AW6" s="18" t="s">
        <v>73</v>
      </c>
      <c r="AX6" s="23" t="s">
        <v>74</v>
      </c>
      <c r="AY6" s="19" t="s">
        <v>51</v>
      </c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</row>
    <row r="7">
      <c r="A7" s="24" t="s">
        <v>75</v>
      </c>
      <c r="B7" s="25" t="s">
        <v>76</v>
      </c>
      <c r="C7" s="25" t="s">
        <v>77</v>
      </c>
      <c r="D7" s="26" t="s">
        <v>32</v>
      </c>
      <c r="E7" s="26" t="s">
        <v>78</v>
      </c>
      <c r="F7" s="27" t="s">
        <v>79</v>
      </c>
      <c r="G7" s="26">
        <v>3.57818070515E15</v>
      </c>
      <c r="H7" s="12" t="s">
        <v>80</v>
      </c>
      <c r="I7" s="25" t="s">
        <v>81</v>
      </c>
      <c r="J7" s="12" t="s">
        <v>82</v>
      </c>
      <c r="K7" s="26" t="s">
        <v>83</v>
      </c>
      <c r="L7" s="27" t="s">
        <v>84</v>
      </c>
      <c r="M7" s="26" t="s">
        <v>40</v>
      </c>
      <c r="N7" s="26" t="s">
        <v>85</v>
      </c>
      <c r="O7" s="25" t="s">
        <v>86</v>
      </c>
      <c r="P7" s="25" t="s">
        <v>87</v>
      </c>
      <c r="Q7" s="26" t="s">
        <v>88</v>
      </c>
      <c r="R7" s="12" t="s">
        <v>89</v>
      </c>
      <c r="S7" s="12" t="s">
        <v>70</v>
      </c>
      <c r="T7" s="12" t="s">
        <v>47</v>
      </c>
      <c r="U7" s="12" t="s">
        <v>47</v>
      </c>
      <c r="V7" s="12" t="s">
        <v>47</v>
      </c>
      <c r="W7" s="15">
        <v>0.0</v>
      </c>
      <c r="X7" s="15">
        <v>0.0</v>
      </c>
      <c r="Y7" s="15">
        <v>0.0</v>
      </c>
      <c r="Z7" s="15">
        <v>0.0</v>
      </c>
      <c r="AA7" s="15">
        <v>0.0</v>
      </c>
      <c r="AB7" s="15">
        <v>0.0</v>
      </c>
      <c r="AC7" s="15"/>
      <c r="AD7" s="15"/>
      <c r="AE7" s="15"/>
      <c r="AF7" s="15"/>
      <c r="AG7" s="15"/>
      <c r="AH7" s="15"/>
      <c r="AI7" s="15"/>
      <c r="AJ7" s="15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7">
        <v>0.0</v>
      </c>
      <c r="AV7" s="12" t="s">
        <v>48</v>
      </c>
      <c r="AW7" s="18" t="s">
        <v>90</v>
      </c>
      <c r="AX7" s="10" t="s">
        <v>91</v>
      </c>
      <c r="AY7" s="19" t="s">
        <v>51</v>
      </c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</row>
    <row r="8">
      <c r="A8" s="24" t="s">
        <v>92</v>
      </c>
      <c r="B8" s="10" t="s">
        <v>93</v>
      </c>
      <c r="C8" s="11" t="s">
        <v>94</v>
      </c>
      <c r="D8" s="12" t="s">
        <v>95</v>
      </c>
      <c r="E8" s="13">
        <v>23836.0</v>
      </c>
      <c r="F8" s="9" t="s">
        <v>96</v>
      </c>
      <c r="G8" s="9" t="s">
        <v>97</v>
      </c>
      <c r="H8" s="12" t="s">
        <v>98</v>
      </c>
      <c r="I8" s="10" t="s">
        <v>99</v>
      </c>
      <c r="J8" s="12" t="s">
        <v>100</v>
      </c>
      <c r="K8" s="12" t="s">
        <v>101</v>
      </c>
      <c r="L8" s="12" t="s">
        <v>102</v>
      </c>
      <c r="M8" s="12" t="s">
        <v>64</v>
      </c>
      <c r="N8" s="12" t="s">
        <v>103</v>
      </c>
      <c r="O8" s="11" t="s">
        <v>104</v>
      </c>
      <c r="P8" s="11" t="s">
        <v>105</v>
      </c>
      <c r="Q8" s="12" t="s">
        <v>106</v>
      </c>
      <c r="R8" s="12" t="s">
        <v>89</v>
      </c>
      <c r="S8" s="12" t="s">
        <v>107</v>
      </c>
      <c r="T8" s="9" t="s">
        <v>108</v>
      </c>
      <c r="U8" s="12" t="s">
        <v>109</v>
      </c>
      <c r="V8" s="12" t="s">
        <v>89</v>
      </c>
      <c r="W8" s="15">
        <v>90000.0</v>
      </c>
      <c r="X8" s="15">
        <v>0.0</v>
      </c>
      <c r="Y8" s="15">
        <v>36000.0</v>
      </c>
      <c r="Z8" s="15">
        <v>0.0</v>
      </c>
      <c r="AA8" s="15">
        <v>0.0</v>
      </c>
      <c r="AB8" s="15">
        <v>0.0</v>
      </c>
      <c r="AC8" s="15"/>
      <c r="AD8" s="15"/>
      <c r="AE8" s="15"/>
      <c r="AF8" s="15"/>
      <c r="AG8" s="15"/>
      <c r="AH8" s="15"/>
      <c r="AI8" s="15"/>
      <c r="AJ8" s="15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7">
        <v>126000.0</v>
      </c>
      <c r="AV8" s="12" t="s">
        <v>48</v>
      </c>
      <c r="AW8" s="18" t="s">
        <v>110</v>
      </c>
      <c r="AX8" s="10" t="s">
        <v>111</v>
      </c>
      <c r="AY8" s="19" t="s">
        <v>51</v>
      </c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</row>
    <row r="9">
      <c r="A9" s="24" t="s">
        <v>112</v>
      </c>
      <c r="B9" s="10" t="s">
        <v>113</v>
      </c>
      <c r="C9" s="10" t="s">
        <v>114</v>
      </c>
      <c r="D9" s="12" t="s">
        <v>115</v>
      </c>
      <c r="E9" s="13" t="s">
        <v>116</v>
      </c>
      <c r="F9" s="9" t="s">
        <v>117</v>
      </c>
      <c r="G9" s="12"/>
      <c r="H9" s="12" t="s">
        <v>118</v>
      </c>
      <c r="I9" s="10" t="s">
        <v>119</v>
      </c>
      <c r="J9" s="12" t="s">
        <v>120</v>
      </c>
      <c r="K9" s="12" t="s">
        <v>121</v>
      </c>
      <c r="L9" s="12" t="s">
        <v>122</v>
      </c>
      <c r="M9" s="12" t="s">
        <v>123</v>
      </c>
      <c r="N9" s="12" t="s">
        <v>85</v>
      </c>
      <c r="O9" s="11" t="s">
        <v>124</v>
      </c>
      <c r="P9" s="11" t="s">
        <v>125</v>
      </c>
      <c r="Q9" s="12" t="s">
        <v>126</v>
      </c>
      <c r="R9" s="9" t="s">
        <v>127</v>
      </c>
      <c r="S9" s="9" t="s">
        <v>127</v>
      </c>
      <c r="T9" s="9" t="s">
        <v>127</v>
      </c>
      <c r="U9" s="9" t="s">
        <v>127</v>
      </c>
      <c r="V9" s="9" t="s">
        <v>127</v>
      </c>
      <c r="W9" s="15"/>
      <c r="X9" s="15"/>
      <c r="Y9" s="15"/>
      <c r="Z9" s="15"/>
      <c r="AA9" s="28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29">
        <f t="shared" ref="AU9:AU10" si="1">SUM(W9:AT9)</f>
        <v>0</v>
      </c>
      <c r="AV9" s="12" t="s">
        <v>128</v>
      </c>
      <c r="AW9" s="10"/>
      <c r="AX9" s="10" t="s">
        <v>51</v>
      </c>
      <c r="AY9" s="23" t="s">
        <v>129</v>
      </c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</row>
    <row r="10">
      <c r="A10" s="24" t="s">
        <v>130</v>
      </c>
      <c r="B10" s="10" t="s">
        <v>131</v>
      </c>
      <c r="C10" s="10" t="s">
        <v>132</v>
      </c>
      <c r="D10" s="12" t="s">
        <v>133</v>
      </c>
      <c r="E10" s="13" t="s">
        <v>134</v>
      </c>
      <c r="F10" s="9" t="s">
        <v>135</v>
      </c>
      <c r="G10" s="9" t="s">
        <v>127</v>
      </c>
      <c r="H10" s="12" t="str">
        <f>'[1]Udah daftar'!$E$8</f>
        <v>#REF!</v>
      </c>
      <c r="I10" s="10" t="s">
        <v>136</v>
      </c>
      <c r="J10" s="12" t="s">
        <v>137</v>
      </c>
      <c r="K10" s="12" t="s">
        <v>138</v>
      </c>
      <c r="L10" s="12" t="s">
        <v>139</v>
      </c>
      <c r="M10" s="12" t="s">
        <v>140</v>
      </c>
      <c r="N10" s="12" t="s">
        <v>85</v>
      </c>
      <c r="O10" s="11" t="s">
        <v>141</v>
      </c>
      <c r="P10" s="11" t="s">
        <v>142</v>
      </c>
      <c r="Q10" s="12" t="s">
        <v>143</v>
      </c>
      <c r="R10" s="12" t="s">
        <v>144</v>
      </c>
      <c r="S10" s="9" t="s">
        <v>127</v>
      </c>
      <c r="T10" s="9" t="s">
        <v>127</v>
      </c>
      <c r="U10" s="9" t="s">
        <v>145</v>
      </c>
      <c r="V10" s="9" t="s">
        <v>127</v>
      </c>
      <c r="W10" s="15">
        <v>394000.0</v>
      </c>
      <c r="X10" s="15"/>
      <c r="Y10" s="15">
        <v>301000.0</v>
      </c>
      <c r="Z10" s="15"/>
      <c r="AA10" s="30">
        <v>394000.0</v>
      </c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29">
        <f t="shared" si="1"/>
        <v>1089000</v>
      </c>
      <c r="AV10" s="12" t="s">
        <v>128</v>
      </c>
      <c r="AW10" s="10"/>
      <c r="AX10" s="10" t="s">
        <v>146</v>
      </c>
      <c r="AY10" s="10" t="s">
        <v>51</v>
      </c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</row>
    <row r="11">
      <c r="A11" s="24" t="s">
        <v>147</v>
      </c>
      <c r="B11" s="10" t="s">
        <v>148</v>
      </c>
      <c r="C11" s="11" t="s">
        <v>149</v>
      </c>
      <c r="D11" s="12" t="s">
        <v>32</v>
      </c>
      <c r="E11" s="12" t="s">
        <v>150</v>
      </c>
      <c r="F11" s="9" t="s">
        <v>151</v>
      </c>
      <c r="G11" s="9" t="s">
        <v>152</v>
      </c>
      <c r="H11" s="12" t="s">
        <v>153</v>
      </c>
      <c r="I11" s="10" t="s">
        <v>154</v>
      </c>
      <c r="J11" s="12" t="s">
        <v>37</v>
      </c>
      <c r="K11" s="12" t="s">
        <v>38</v>
      </c>
      <c r="L11" s="9" t="s">
        <v>155</v>
      </c>
      <c r="M11" s="12" t="s">
        <v>40</v>
      </c>
      <c r="N11" s="12" t="s">
        <v>41</v>
      </c>
      <c r="O11" s="11" t="s">
        <v>156</v>
      </c>
      <c r="P11" s="11" t="s">
        <v>157</v>
      </c>
      <c r="Q11" s="12" t="s">
        <v>158</v>
      </c>
      <c r="R11" s="12" t="s">
        <v>159</v>
      </c>
      <c r="S11" s="12" t="s">
        <v>70</v>
      </c>
      <c r="T11" s="12" t="s">
        <v>160</v>
      </c>
      <c r="U11" s="12" t="s">
        <v>161</v>
      </c>
      <c r="V11" s="12" t="s">
        <v>89</v>
      </c>
      <c r="W11" s="15">
        <v>0.0</v>
      </c>
      <c r="X11" s="15">
        <v>0.0</v>
      </c>
      <c r="Y11" s="15">
        <v>0.0</v>
      </c>
      <c r="Z11" s="15">
        <v>0.0</v>
      </c>
      <c r="AA11" s="15">
        <v>0.0</v>
      </c>
      <c r="AB11" s="15">
        <v>0.0</v>
      </c>
      <c r="AC11" s="15"/>
      <c r="AD11" s="15"/>
      <c r="AE11" s="15"/>
      <c r="AF11" s="15"/>
      <c r="AG11" s="15"/>
      <c r="AH11" s="15"/>
      <c r="AI11" s="15"/>
      <c r="AJ11" s="15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7">
        <v>0.0</v>
      </c>
      <c r="AV11" s="12" t="s">
        <v>48</v>
      </c>
      <c r="AW11" s="18" t="s">
        <v>162</v>
      </c>
      <c r="AX11" s="10" t="s">
        <v>163</v>
      </c>
      <c r="AY11" s="19" t="s">
        <v>164</v>
      </c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</row>
    <row r="12">
      <c r="A12" s="24" t="s">
        <v>165</v>
      </c>
      <c r="B12" s="11" t="s">
        <v>166</v>
      </c>
      <c r="C12" s="11" t="s">
        <v>167</v>
      </c>
      <c r="D12" s="12" t="s">
        <v>32</v>
      </c>
      <c r="E12" s="13">
        <v>28044.0</v>
      </c>
      <c r="F12" s="9" t="s">
        <v>168</v>
      </c>
      <c r="G12" s="9" t="s">
        <v>169</v>
      </c>
      <c r="H12" s="12" t="s">
        <v>170</v>
      </c>
      <c r="I12" s="11" t="s">
        <v>171</v>
      </c>
      <c r="J12" s="12" t="s">
        <v>172</v>
      </c>
      <c r="K12" s="12" t="s">
        <v>173</v>
      </c>
      <c r="L12" s="9" t="s">
        <v>174</v>
      </c>
      <c r="M12" s="12" t="s">
        <v>140</v>
      </c>
      <c r="N12" s="12" t="s">
        <v>85</v>
      </c>
      <c r="O12" s="10" t="s">
        <v>175</v>
      </c>
      <c r="P12" s="10" t="s">
        <v>176</v>
      </c>
      <c r="Q12" s="12" t="s">
        <v>177</v>
      </c>
      <c r="R12" s="9" t="s">
        <v>127</v>
      </c>
      <c r="S12" s="9" t="s">
        <v>127</v>
      </c>
      <c r="T12" s="12" t="s">
        <v>47</v>
      </c>
      <c r="U12" s="12" t="s">
        <v>47</v>
      </c>
      <c r="V12" s="12" t="s">
        <v>47</v>
      </c>
      <c r="W12" s="15">
        <v>30000.0</v>
      </c>
      <c r="X12" s="15">
        <v>0.0</v>
      </c>
      <c r="Y12" s="15">
        <v>20000.0</v>
      </c>
      <c r="Z12" s="15">
        <v>0.0</v>
      </c>
      <c r="AA12" s="15">
        <v>10000.0</v>
      </c>
      <c r="AB12" s="15">
        <v>0.0</v>
      </c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31">
        <v>60000.0</v>
      </c>
      <c r="AV12" s="12" t="s">
        <v>48</v>
      </c>
      <c r="AW12" s="10"/>
      <c r="AX12" s="10" t="s">
        <v>178</v>
      </c>
      <c r="AY12" s="10" t="s">
        <v>51</v>
      </c>
      <c r="AZ12" s="20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</row>
    <row r="13">
      <c r="A13" s="24" t="s">
        <v>179</v>
      </c>
      <c r="B13" s="10" t="s">
        <v>180</v>
      </c>
      <c r="C13" s="10" t="s">
        <v>181</v>
      </c>
      <c r="D13" s="12" t="s">
        <v>32</v>
      </c>
      <c r="E13" s="13">
        <v>25148.0</v>
      </c>
      <c r="F13" s="9" t="s">
        <v>182</v>
      </c>
      <c r="G13" s="9" t="s">
        <v>183</v>
      </c>
      <c r="H13" s="12" t="s">
        <v>184</v>
      </c>
      <c r="I13" s="10" t="s">
        <v>185</v>
      </c>
      <c r="J13" s="12" t="s">
        <v>186</v>
      </c>
      <c r="K13" s="12" t="s">
        <v>187</v>
      </c>
      <c r="L13" s="9" t="s">
        <v>188</v>
      </c>
      <c r="M13" s="12" t="s">
        <v>123</v>
      </c>
      <c r="N13" s="12" t="s">
        <v>85</v>
      </c>
      <c r="O13" s="11" t="s">
        <v>189</v>
      </c>
      <c r="P13" s="11" t="s">
        <v>190</v>
      </c>
      <c r="Q13" s="12" t="s">
        <v>191</v>
      </c>
      <c r="R13" s="12" t="s">
        <v>192</v>
      </c>
      <c r="S13" s="9" t="s">
        <v>127</v>
      </c>
      <c r="T13" s="9" t="s">
        <v>127</v>
      </c>
      <c r="U13" s="9" t="s">
        <v>193</v>
      </c>
      <c r="V13" s="9" t="s">
        <v>127</v>
      </c>
      <c r="W13" s="15">
        <v>36000.0</v>
      </c>
      <c r="X13" s="15"/>
      <c r="Y13" s="15"/>
      <c r="Z13" s="15"/>
      <c r="AA13" s="32">
        <v>240000.0</v>
      </c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29">
        <f>SUM(W13:AT13)</f>
        <v>276000</v>
      </c>
      <c r="AV13" s="12" t="s">
        <v>128</v>
      </c>
      <c r="AW13" s="10"/>
      <c r="AX13" s="10" t="s">
        <v>51</v>
      </c>
      <c r="AY13" s="10" t="s">
        <v>51</v>
      </c>
      <c r="AZ13" s="20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</row>
    <row r="14">
      <c r="A14" s="24" t="s">
        <v>194</v>
      </c>
      <c r="B14" s="11" t="s">
        <v>195</v>
      </c>
      <c r="C14" s="11" t="s">
        <v>196</v>
      </c>
      <c r="D14" s="12" t="s">
        <v>197</v>
      </c>
      <c r="E14" s="13">
        <v>26724.0</v>
      </c>
      <c r="F14" s="27" t="s">
        <v>198</v>
      </c>
      <c r="G14" s="9" t="s">
        <v>199</v>
      </c>
      <c r="H14" s="12" t="s">
        <v>200</v>
      </c>
      <c r="I14" s="10" t="s">
        <v>201</v>
      </c>
      <c r="J14" s="12" t="s">
        <v>202</v>
      </c>
      <c r="K14" s="14" t="s">
        <v>203</v>
      </c>
      <c r="L14" s="33" t="s">
        <v>204</v>
      </c>
      <c r="M14" s="12" t="s">
        <v>64</v>
      </c>
      <c r="N14" s="12" t="s">
        <v>41</v>
      </c>
      <c r="O14" s="11" t="s">
        <v>156</v>
      </c>
      <c r="P14" s="11" t="s">
        <v>205</v>
      </c>
      <c r="Q14" s="12" t="s">
        <v>206</v>
      </c>
      <c r="R14" s="12" t="s">
        <v>207</v>
      </c>
      <c r="S14" s="12" t="s">
        <v>70</v>
      </c>
      <c r="T14" s="9" t="s">
        <v>208</v>
      </c>
      <c r="U14" s="12" t="s">
        <v>209</v>
      </c>
      <c r="V14" s="12" t="s">
        <v>89</v>
      </c>
      <c r="W14" s="15">
        <v>0.0</v>
      </c>
      <c r="X14" s="15">
        <v>0.0</v>
      </c>
      <c r="Y14" s="15">
        <v>0.0</v>
      </c>
      <c r="Z14" s="15">
        <v>0.0</v>
      </c>
      <c r="AA14" s="15">
        <v>0.0</v>
      </c>
      <c r="AB14" s="15">
        <v>0.0</v>
      </c>
      <c r="AC14" s="15"/>
      <c r="AD14" s="15"/>
      <c r="AE14" s="15"/>
      <c r="AF14" s="15"/>
      <c r="AG14" s="15"/>
      <c r="AH14" s="15"/>
      <c r="AI14" s="15"/>
      <c r="AJ14" s="15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7">
        <v>0.0</v>
      </c>
      <c r="AV14" s="12" t="s">
        <v>48</v>
      </c>
      <c r="AW14" s="34" t="s">
        <v>210</v>
      </c>
      <c r="AX14" s="10" t="s">
        <v>91</v>
      </c>
      <c r="AY14" s="19" t="s">
        <v>164</v>
      </c>
      <c r="AZ14" s="20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</row>
    <row r="15">
      <c r="A15" s="24" t="s">
        <v>211</v>
      </c>
      <c r="B15" s="10" t="s">
        <v>212</v>
      </c>
      <c r="C15" s="11" t="s">
        <v>213</v>
      </c>
      <c r="D15" s="12" t="s">
        <v>214</v>
      </c>
      <c r="E15" s="12" t="s">
        <v>215</v>
      </c>
      <c r="F15" s="9" t="s">
        <v>216</v>
      </c>
      <c r="G15" s="9" t="s">
        <v>217</v>
      </c>
      <c r="H15" s="12" t="s">
        <v>170</v>
      </c>
      <c r="I15" s="11" t="s">
        <v>218</v>
      </c>
      <c r="J15" s="9" t="s">
        <v>219</v>
      </c>
      <c r="K15" s="12" t="s">
        <v>220</v>
      </c>
      <c r="L15" s="9" t="s">
        <v>221</v>
      </c>
      <c r="M15" s="12" t="s">
        <v>40</v>
      </c>
      <c r="N15" s="12" t="s">
        <v>41</v>
      </c>
      <c r="O15" s="10" t="s">
        <v>222</v>
      </c>
      <c r="P15" s="11" t="s">
        <v>223</v>
      </c>
      <c r="Q15" s="12" t="s">
        <v>224</v>
      </c>
      <c r="R15" s="12"/>
      <c r="S15" s="12"/>
      <c r="T15" s="12"/>
      <c r="U15" s="12"/>
      <c r="V15" s="12"/>
      <c r="W15" s="15">
        <v>0.0</v>
      </c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7">
        <v>0.0</v>
      </c>
      <c r="AV15" s="12" t="s">
        <v>128</v>
      </c>
      <c r="AW15" s="10"/>
      <c r="AX15" s="10" t="s">
        <v>225</v>
      </c>
      <c r="AY15" s="10" t="s">
        <v>51</v>
      </c>
      <c r="AZ15" s="20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</row>
    <row r="16">
      <c r="A16" s="24" t="s">
        <v>226</v>
      </c>
      <c r="B16" s="11" t="s">
        <v>227</v>
      </c>
      <c r="C16" s="11" t="s">
        <v>228</v>
      </c>
      <c r="D16" s="26" t="s">
        <v>32</v>
      </c>
      <c r="E16" s="35" t="s">
        <v>229</v>
      </c>
      <c r="F16" s="12" t="s">
        <v>230</v>
      </c>
      <c r="G16" s="12" t="s">
        <v>231</v>
      </c>
      <c r="H16" s="12" t="s">
        <v>232</v>
      </c>
      <c r="I16" s="10" t="s">
        <v>233</v>
      </c>
      <c r="J16" s="12" t="s">
        <v>234</v>
      </c>
      <c r="K16" s="12" t="s">
        <v>235</v>
      </c>
      <c r="L16" s="12" t="s">
        <v>236</v>
      </c>
      <c r="M16" s="12" t="s">
        <v>140</v>
      </c>
      <c r="N16" s="12" t="s">
        <v>65</v>
      </c>
      <c r="O16" s="25" t="s">
        <v>237</v>
      </c>
      <c r="P16" s="25" t="s">
        <v>238</v>
      </c>
      <c r="Q16" s="12" t="s">
        <v>239</v>
      </c>
      <c r="R16" s="36" t="s">
        <v>127</v>
      </c>
      <c r="S16" s="36" t="s">
        <v>127</v>
      </c>
      <c r="T16" s="36" t="s">
        <v>127</v>
      </c>
      <c r="U16" s="36" t="s">
        <v>127</v>
      </c>
      <c r="V16" s="36" t="s">
        <v>127</v>
      </c>
      <c r="W16" s="37">
        <v>0.0</v>
      </c>
      <c r="X16" s="37">
        <v>0.0</v>
      </c>
      <c r="Y16" s="37">
        <v>56000.0</v>
      </c>
      <c r="Z16" s="37">
        <v>0.0</v>
      </c>
      <c r="AA16" s="37">
        <v>64000.0</v>
      </c>
      <c r="AB16" s="37">
        <v>0.0</v>
      </c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8">
        <v>120000.0</v>
      </c>
      <c r="AV16" s="39" t="s">
        <v>240</v>
      </c>
      <c r="AW16" s="40"/>
      <c r="AX16" s="10" t="s">
        <v>241</v>
      </c>
      <c r="AY16" s="10" t="s">
        <v>51</v>
      </c>
      <c r="AZ16" s="20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</row>
    <row r="17">
      <c r="A17" s="24" t="s">
        <v>242</v>
      </c>
      <c r="B17" s="10" t="s">
        <v>243</v>
      </c>
      <c r="C17" s="11" t="s">
        <v>244</v>
      </c>
      <c r="D17" s="12" t="s">
        <v>245</v>
      </c>
      <c r="E17" s="41" t="s">
        <v>246</v>
      </c>
      <c r="F17" s="9" t="s">
        <v>247</v>
      </c>
      <c r="G17" s="9" t="s">
        <v>248</v>
      </c>
      <c r="H17" s="12" t="s">
        <v>249</v>
      </c>
      <c r="I17" s="10" t="s">
        <v>250</v>
      </c>
      <c r="J17" s="12" t="s">
        <v>251</v>
      </c>
      <c r="K17" s="12" t="s">
        <v>252</v>
      </c>
      <c r="L17" s="9" t="s">
        <v>253</v>
      </c>
      <c r="M17" s="12" t="s">
        <v>140</v>
      </c>
      <c r="N17" s="12" t="s">
        <v>41</v>
      </c>
      <c r="O17" s="11" t="s">
        <v>156</v>
      </c>
      <c r="P17" s="11" t="s">
        <v>254</v>
      </c>
      <c r="Q17" s="12" t="s">
        <v>255</v>
      </c>
      <c r="R17" s="9" t="s">
        <v>127</v>
      </c>
      <c r="S17" s="9" t="s">
        <v>127</v>
      </c>
      <c r="T17" s="9" t="s">
        <v>127</v>
      </c>
      <c r="U17" s="9" t="s">
        <v>127</v>
      </c>
      <c r="V17" s="9" t="s">
        <v>127</v>
      </c>
      <c r="W17" s="15"/>
      <c r="X17" s="15"/>
      <c r="Y17" s="15"/>
      <c r="Z17" s="15"/>
      <c r="AA17" s="28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29">
        <f t="shared" ref="AU17:AU18" si="2">SUM(W17:AT17)</f>
        <v>0</v>
      </c>
      <c r="AV17" s="12" t="s">
        <v>128</v>
      </c>
      <c r="AW17" s="10"/>
      <c r="AX17" s="10" t="s">
        <v>51</v>
      </c>
      <c r="AY17" s="10" t="s">
        <v>51</v>
      </c>
      <c r="AZ17" s="20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</row>
    <row r="18">
      <c r="A18" s="24" t="s">
        <v>256</v>
      </c>
      <c r="B18" s="10" t="s">
        <v>257</v>
      </c>
      <c r="C18" s="10" t="s">
        <v>258</v>
      </c>
      <c r="D18" s="12" t="s">
        <v>32</v>
      </c>
      <c r="E18" s="13">
        <v>30658.0</v>
      </c>
      <c r="F18" s="9" t="s">
        <v>259</v>
      </c>
      <c r="G18" s="9" t="s">
        <v>127</v>
      </c>
      <c r="H18" s="12" t="s">
        <v>260</v>
      </c>
      <c r="I18" s="10" t="s">
        <v>261</v>
      </c>
      <c r="J18" s="12" t="s">
        <v>262</v>
      </c>
      <c r="K18" s="12" t="s">
        <v>263</v>
      </c>
      <c r="L18" s="12" t="s">
        <v>264</v>
      </c>
      <c r="M18" s="12" t="s">
        <v>140</v>
      </c>
      <c r="N18" s="12" t="s">
        <v>41</v>
      </c>
      <c r="O18" s="42" t="s">
        <v>265</v>
      </c>
      <c r="P18" s="11" t="s">
        <v>266</v>
      </c>
      <c r="Q18" s="12" t="s">
        <v>267</v>
      </c>
      <c r="R18" s="9" t="s">
        <v>127</v>
      </c>
      <c r="S18" s="9" t="s">
        <v>127</v>
      </c>
      <c r="T18" s="9" t="s">
        <v>127</v>
      </c>
      <c r="U18" s="9" t="s">
        <v>127</v>
      </c>
      <c r="V18" s="9" t="s">
        <v>127</v>
      </c>
      <c r="W18" s="15"/>
      <c r="X18" s="15"/>
      <c r="Y18" s="15"/>
      <c r="Z18" s="15"/>
      <c r="AA18" s="28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29">
        <f t="shared" si="2"/>
        <v>0</v>
      </c>
      <c r="AV18" s="12" t="s">
        <v>128</v>
      </c>
      <c r="AW18" s="10"/>
      <c r="AX18" s="10" t="s">
        <v>51</v>
      </c>
      <c r="AY18" s="10" t="s">
        <v>51</v>
      </c>
      <c r="AZ18" s="20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</row>
    <row r="19">
      <c r="A19" s="24" t="s">
        <v>268</v>
      </c>
      <c r="B19" s="10" t="s">
        <v>269</v>
      </c>
      <c r="C19" s="11" t="s">
        <v>270</v>
      </c>
      <c r="D19" s="12" t="s">
        <v>271</v>
      </c>
      <c r="E19" s="13" t="s">
        <v>272</v>
      </c>
      <c r="F19" s="9" t="s">
        <v>273</v>
      </c>
      <c r="G19" s="33" t="s">
        <v>274</v>
      </c>
      <c r="H19" s="14" t="s">
        <v>275</v>
      </c>
      <c r="I19" s="10" t="s">
        <v>276</v>
      </c>
      <c r="J19" s="12" t="s">
        <v>277</v>
      </c>
      <c r="K19" s="12" t="s">
        <v>278</v>
      </c>
      <c r="L19" s="12" t="s">
        <v>279</v>
      </c>
      <c r="M19" s="12" t="s">
        <v>40</v>
      </c>
      <c r="N19" s="12" t="s">
        <v>41</v>
      </c>
      <c r="O19" s="11" t="s">
        <v>156</v>
      </c>
      <c r="P19" s="11" t="s">
        <v>280</v>
      </c>
      <c r="Q19" s="12" t="s">
        <v>281</v>
      </c>
      <c r="R19" s="12" t="s">
        <v>282</v>
      </c>
      <c r="S19" s="12" t="s">
        <v>283</v>
      </c>
      <c r="T19" s="9" t="s">
        <v>284</v>
      </c>
      <c r="U19" s="12" t="s">
        <v>285</v>
      </c>
      <c r="V19" s="12" t="s">
        <v>89</v>
      </c>
      <c r="W19" s="15">
        <v>0.0</v>
      </c>
      <c r="X19" s="15">
        <v>0.0</v>
      </c>
      <c r="Y19" s="15">
        <v>20000.0</v>
      </c>
      <c r="Z19" s="15"/>
      <c r="AA19" s="15">
        <v>30000.0</v>
      </c>
      <c r="AB19" s="15">
        <v>0.0</v>
      </c>
      <c r="AC19" s="15"/>
      <c r="AD19" s="15"/>
      <c r="AE19" s="15"/>
      <c r="AF19" s="15"/>
      <c r="AG19" s="15"/>
      <c r="AH19" s="15"/>
      <c r="AI19" s="15"/>
      <c r="AJ19" s="15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7">
        <v>50000.0</v>
      </c>
      <c r="AV19" s="12" t="s">
        <v>48</v>
      </c>
      <c r="AW19" s="18" t="s">
        <v>286</v>
      </c>
      <c r="AX19" s="10" t="s">
        <v>287</v>
      </c>
      <c r="AY19" s="10" t="s">
        <v>51</v>
      </c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</row>
    <row r="20">
      <c r="A20" s="24" t="s">
        <v>288</v>
      </c>
      <c r="B20" s="10" t="s">
        <v>289</v>
      </c>
      <c r="C20" s="11" t="s">
        <v>290</v>
      </c>
      <c r="D20" s="12" t="s">
        <v>32</v>
      </c>
      <c r="E20" s="41" t="s">
        <v>291</v>
      </c>
      <c r="F20" s="9" t="s">
        <v>292</v>
      </c>
      <c r="G20" s="9" t="s">
        <v>293</v>
      </c>
      <c r="H20" s="12" t="s">
        <v>249</v>
      </c>
      <c r="I20" s="10" t="s">
        <v>294</v>
      </c>
      <c r="J20" s="12" t="s">
        <v>295</v>
      </c>
      <c r="K20" s="12" t="s">
        <v>296</v>
      </c>
      <c r="L20" s="9" t="s">
        <v>297</v>
      </c>
      <c r="M20" s="12" t="s">
        <v>123</v>
      </c>
      <c r="N20" s="12" t="s">
        <v>85</v>
      </c>
      <c r="O20" s="11" t="s">
        <v>156</v>
      </c>
      <c r="P20" s="11" t="s">
        <v>298</v>
      </c>
      <c r="Q20" s="12" t="s">
        <v>299</v>
      </c>
      <c r="R20" s="9" t="s">
        <v>127</v>
      </c>
      <c r="S20" s="9" t="s">
        <v>127</v>
      </c>
      <c r="T20" s="9" t="s">
        <v>127</v>
      </c>
      <c r="U20" s="9" t="s">
        <v>127</v>
      </c>
      <c r="V20" s="9" t="s">
        <v>127</v>
      </c>
      <c r="W20" s="15">
        <v>20000.0</v>
      </c>
      <c r="X20" s="15"/>
      <c r="Y20" s="15">
        <v>50000.0</v>
      </c>
      <c r="Z20" s="15"/>
      <c r="AA20" s="30">
        <v>10000.0</v>
      </c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29">
        <f>SUM(W20:AT20)</f>
        <v>80000</v>
      </c>
      <c r="AV20" s="12" t="s">
        <v>128</v>
      </c>
      <c r="AW20" s="10"/>
      <c r="AX20" s="10" t="s">
        <v>51</v>
      </c>
      <c r="AY20" s="10" t="s">
        <v>51</v>
      </c>
      <c r="AZ20" s="20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</row>
    <row r="21" ht="15.75" customHeight="1">
      <c r="A21" s="24" t="s">
        <v>300</v>
      </c>
      <c r="B21" s="11" t="s">
        <v>301</v>
      </c>
      <c r="C21" s="11" t="s">
        <v>302</v>
      </c>
      <c r="D21" s="12" t="s">
        <v>32</v>
      </c>
      <c r="E21" s="13">
        <v>30225.0</v>
      </c>
      <c r="F21" s="12" t="s">
        <v>303</v>
      </c>
      <c r="G21" s="14" t="s">
        <v>304</v>
      </c>
      <c r="H21" s="12" t="s">
        <v>89</v>
      </c>
      <c r="I21" s="10" t="s">
        <v>305</v>
      </c>
      <c r="J21" s="12" t="s">
        <v>306</v>
      </c>
      <c r="K21" s="12" t="s">
        <v>307</v>
      </c>
      <c r="L21" s="12" t="s">
        <v>308</v>
      </c>
      <c r="M21" s="12" t="s">
        <v>40</v>
      </c>
      <c r="N21" s="12" t="s">
        <v>103</v>
      </c>
      <c r="O21" s="11" t="s">
        <v>309</v>
      </c>
      <c r="P21" s="11" t="s">
        <v>310</v>
      </c>
      <c r="Q21" s="12" t="s">
        <v>311</v>
      </c>
      <c r="R21" s="12" t="s">
        <v>89</v>
      </c>
      <c r="S21" s="12" t="s">
        <v>89</v>
      </c>
      <c r="T21" s="9" t="s">
        <v>312</v>
      </c>
      <c r="U21" s="12" t="s">
        <v>313</v>
      </c>
      <c r="V21" s="12" t="s">
        <v>89</v>
      </c>
      <c r="W21" s="15">
        <v>48000.0</v>
      </c>
      <c r="X21" s="15">
        <v>0.0</v>
      </c>
      <c r="Y21" s="15">
        <v>12000.0</v>
      </c>
      <c r="Z21" s="15"/>
      <c r="AA21" s="15">
        <v>159000.0</v>
      </c>
      <c r="AB21" s="15">
        <v>0.0</v>
      </c>
      <c r="AC21" s="15"/>
      <c r="AD21" s="15"/>
      <c r="AE21" s="15"/>
      <c r="AF21" s="15"/>
      <c r="AG21" s="15"/>
      <c r="AH21" s="15"/>
      <c r="AI21" s="15"/>
      <c r="AJ21" s="15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7">
        <v>219000.0</v>
      </c>
      <c r="AV21" s="12" t="s">
        <v>48</v>
      </c>
      <c r="AW21" s="18" t="s">
        <v>314</v>
      </c>
      <c r="AX21" s="10" t="s">
        <v>315</v>
      </c>
      <c r="AY21" s="10" t="s">
        <v>51</v>
      </c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</row>
    <row r="22" ht="15.75" customHeight="1">
      <c r="A22" s="24" t="s">
        <v>316</v>
      </c>
      <c r="B22" s="11" t="s">
        <v>317</v>
      </c>
      <c r="C22" s="11" t="s">
        <v>318</v>
      </c>
      <c r="D22" s="12" t="s">
        <v>319</v>
      </c>
      <c r="E22" s="13">
        <v>28801.0</v>
      </c>
      <c r="F22" s="27" t="s">
        <v>320</v>
      </c>
      <c r="G22" s="9" t="s">
        <v>321</v>
      </c>
      <c r="H22" s="12" t="s">
        <v>322</v>
      </c>
      <c r="I22" s="10" t="s">
        <v>323</v>
      </c>
      <c r="J22" s="12" t="s">
        <v>324</v>
      </c>
      <c r="K22" s="14" t="s">
        <v>325</v>
      </c>
      <c r="L22" s="12" t="s">
        <v>326</v>
      </c>
      <c r="M22" s="12" t="s">
        <v>40</v>
      </c>
      <c r="N22" s="12" t="s">
        <v>65</v>
      </c>
      <c r="O22" s="42" t="s">
        <v>124</v>
      </c>
      <c r="P22" s="11" t="s">
        <v>43</v>
      </c>
      <c r="Q22" s="12" t="s">
        <v>327</v>
      </c>
      <c r="R22" s="12" t="s">
        <v>89</v>
      </c>
      <c r="S22" s="12" t="s">
        <v>328</v>
      </c>
      <c r="T22" s="12" t="s">
        <v>47</v>
      </c>
      <c r="U22" s="12" t="s">
        <v>47</v>
      </c>
      <c r="V22" s="12" t="s">
        <v>47</v>
      </c>
      <c r="W22" s="15">
        <v>0.0</v>
      </c>
      <c r="X22" s="15">
        <v>0.0</v>
      </c>
      <c r="Y22" s="15">
        <v>0.0</v>
      </c>
      <c r="Z22" s="15">
        <v>0.0</v>
      </c>
      <c r="AA22" s="15">
        <v>0.0</v>
      </c>
      <c r="AB22" s="15">
        <v>0.0</v>
      </c>
      <c r="AC22" s="15"/>
      <c r="AD22" s="15"/>
      <c r="AE22" s="15"/>
      <c r="AF22" s="15"/>
      <c r="AG22" s="15"/>
      <c r="AH22" s="15"/>
      <c r="AI22" s="15"/>
      <c r="AJ22" s="15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7">
        <v>0.0</v>
      </c>
      <c r="AV22" s="12" t="s">
        <v>48</v>
      </c>
      <c r="AW22" s="18" t="s">
        <v>329</v>
      </c>
      <c r="AX22" s="10" t="s">
        <v>330</v>
      </c>
      <c r="AY22" s="10" t="s">
        <v>51</v>
      </c>
      <c r="AZ22" s="2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</row>
    <row r="23" ht="15.75" customHeight="1">
      <c r="A23" s="24" t="s">
        <v>331</v>
      </c>
      <c r="B23" s="11" t="s">
        <v>332</v>
      </c>
      <c r="C23" s="11" t="s">
        <v>333</v>
      </c>
      <c r="D23" s="12" t="s">
        <v>32</v>
      </c>
      <c r="E23" s="35">
        <v>31107.0</v>
      </c>
      <c r="F23" s="12" t="s">
        <v>334</v>
      </c>
      <c r="G23" s="12" t="s">
        <v>335</v>
      </c>
      <c r="H23" s="12" t="s">
        <v>336</v>
      </c>
      <c r="I23" s="10" t="s">
        <v>337</v>
      </c>
      <c r="J23" s="12" t="s">
        <v>172</v>
      </c>
      <c r="K23" s="12" t="s">
        <v>338</v>
      </c>
      <c r="L23" s="12" t="s">
        <v>339</v>
      </c>
      <c r="M23" s="12" t="s">
        <v>140</v>
      </c>
      <c r="N23" s="36" t="s">
        <v>340</v>
      </c>
      <c r="O23" s="11" t="s">
        <v>156</v>
      </c>
      <c r="P23" s="11" t="s">
        <v>341</v>
      </c>
      <c r="Q23" s="12" t="s">
        <v>342</v>
      </c>
      <c r="R23" s="36" t="s">
        <v>127</v>
      </c>
      <c r="S23" s="36" t="s">
        <v>127</v>
      </c>
      <c r="T23" s="36" t="s">
        <v>127</v>
      </c>
      <c r="U23" s="12" t="s">
        <v>343</v>
      </c>
      <c r="V23" s="36" t="s">
        <v>127</v>
      </c>
      <c r="W23" s="37">
        <v>35000.0</v>
      </c>
      <c r="X23" s="37">
        <v>0.0</v>
      </c>
      <c r="Y23" s="37">
        <v>35000.0</v>
      </c>
      <c r="Z23" s="37">
        <v>0.0</v>
      </c>
      <c r="AA23" s="37">
        <v>5000.0</v>
      </c>
      <c r="AB23" s="37">
        <v>0.0</v>
      </c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8">
        <v>75000.0</v>
      </c>
      <c r="AV23" s="39" t="s">
        <v>240</v>
      </c>
      <c r="AW23" s="40"/>
      <c r="AX23" s="10" t="s">
        <v>344</v>
      </c>
      <c r="AY23" s="10" t="s">
        <v>51</v>
      </c>
      <c r="AZ23" s="2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</row>
    <row r="24" ht="15.75" customHeight="1">
      <c r="A24" s="24" t="s">
        <v>345</v>
      </c>
      <c r="B24" s="10" t="s">
        <v>346</v>
      </c>
      <c r="C24" s="11" t="s">
        <v>347</v>
      </c>
      <c r="D24" s="12" t="s">
        <v>348</v>
      </c>
      <c r="E24" s="13">
        <v>25417.0</v>
      </c>
      <c r="F24" s="9" t="s">
        <v>349</v>
      </c>
      <c r="G24" s="9" t="s">
        <v>350</v>
      </c>
      <c r="H24" s="9" t="s">
        <v>351</v>
      </c>
      <c r="I24" s="10" t="s">
        <v>352</v>
      </c>
      <c r="J24" s="12" t="s">
        <v>353</v>
      </c>
      <c r="K24" s="14" t="s">
        <v>354</v>
      </c>
      <c r="L24" s="12" t="s">
        <v>355</v>
      </c>
      <c r="M24" s="12" t="s">
        <v>40</v>
      </c>
      <c r="N24" s="12" t="s">
        <v>65</v>
      </c>
      <c r="O24" s="11" t="s">
        <v>356</v>
      </c>
      <c r="P24" s="11" t="s">
        <v>357</v>
      </c>
      <c r="Q24" s="12" t="s">
        <v>358</v>
      </c>
      <c r="R24" s="12" t="s">
        <v>359</v>
      </c>
      <c r="S24" s="12" t="s">
        <v>70</v>
      </c>
      <c r="T24" s="12" t="s">
        <v>47</v>
      </c>
      <c r="U24" s="12" t="s">
        <v>47</v>
      </c>
      <c r="V24" s="12" t="s">
        <v>47</v>
      </c>
      <c r="W24" s="15">
        <v>0.0</v>
      </c>
      <c r="X24" s="15">
        <v>0.0</v>
      </c>
      <c r="Y24" s="15">
        <v>30000.0</v>
      </c>
      <c r="Z24" s="15"/>
      <c r="AA24" s="15">
        <v>0.0</v>
      </c>
      <c r="AB24" s="15">
        <v>0.0</v>
      </c>
      <c r="AC24" s="15"/>
      <c r="AD24" s="15"/>
      <c r="AE24" s="15"/>
      <c r="AF24" s="15"/>
      <c r="AG24" s="15"/>
      <c r="AH24" s="15"/>
      <c r="AI24" s="15"/>
      <c r="AJ24" s="15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7">
        <v>30000.0</v>
      </c>
      <c r="AV24" s="12" t="s">
        <v>48</v>
      </c>
      <c r="AW24" s="18" t="s">
        <v>360</v>
      </c>
      <c r="AX24" s="10" t="s">
        <v>361</v>
      </c>
      <c r="AY24" s="10" t="s">
        <v>51</v>
      </c>
      <c r="AZ24" s="2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</row>
    <row r="25" ht="15.75" customHeight="1">
      <c r="A25" s="24" t="s">
        <v>362</v>
      </c>
      <c r="B25" s="10" t="s">
        <v>363</v>
      </c>
      <c r="C25" s="11" t="s">
        <v>364</v>
      </c>
      <c r="D25" s="12" t="s">
        <v>365</v>
      </c>
      <c r="E25" s="13">
        <v>26818.0</v>
      </c>
      <c r="F25" s="27" t="s">
        <v>366</v>
      </c>
      <c r="G25" s="27" t="s">
        <v>367</v>
      </c>
      <c r="H25" s="9" t="s">
        <v>368</v>
      </c>
      <c r="I25" s="10" t="s">
        <v>369</v>
      </c>
      <c r="J25" s="12" t="s">
        <v>186</v>
      </c>
      <c r="K25" s="12" t="s">
        <v>252</v>
      </c>
      <c r="L25" s="14" t="s">
        <v>370</v>
      </c>
      <c r="M25" s="12" t="s">
        <v>40</v>
      </c>
      <c r="N25" s="12" t="s">
        <v>85</v>
      </c>
      <c r="O25" s="12" t="s">
        <v>237</v>
      </c>
      <c r="P25" s="11" t="s">
        <v>371</v>
      </c>
      <c r="Q25" s="12" t="s">
        <v>372</v>
      </c>
      <c r="R25" s="12" t="s">
        <v>373</v>
      </c>
      <c r="S25" s="12"/>
      <c r="T25" s="9" t="s">
        <v>374</v>
      </c>
      <c r="U25" s="12"/>
      <c r="V25" s="12"/>
      <c r="W25" s="15">
        <v>136000.0</v>
      </c>
      <c r="X25" s="15">
        <v>0.0</v>
      </c>
      <c r="Y25" s="15">
        <v>104000.0</v>
      </c>
      <c r="Z25" s="15">
        <v>0.0</v>
      </c>
      <c r="AA25" s="15">
        <v>144000.0</v>
      </c>
      <c r="AB25" s="15">
        <v>0.0</v>
      </c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31">
        <v>384000.0</v>
      </c>
      <c r="AV25" s="12" t="s">
        <v>48</v>
      </c>
      <c r="AW25" s="40"/>
      <c r="AX25" s="10" t="s">
        <v>375</v>
      </c>
      <c r="AY25" s="19" t="s">
        <v>376</v>
      </c>
      <c r="AZ25" s="2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</row>
    <row r="26" ht="15.75" customHeight="1">
      <c r="A26" s="24" t="s">
        <v>377</v>
      </c>
      <c r="B26" s="10" t="s">
        <v>378</v>
      </c>
      <c r="C26" s="11" t="s">
        <v>379</v>
      </c>
      <c r="D26" s="12" t="s">
        <v>32</v>
      </c>
      <c r="E26" s="13">
        <v>29545.0</v>
      </c>
      <c r="F26" s="9" t="s">
        <v>380</v>
      </c>
      <c r="G26" s="9" t="s">
        <v>381</v>
      </c>
      <c r="H26" s="9" t="s">
        <v>382</v>
      </c>
      <c r="I26" s="10" t="s">
        <v>383</v>
      </c>
      <c r="J26" s="12" t="s">
        <v>384</v>
      </c>
      <c r="K26" s="12" t="s">
        <v>384</v>
      </c>
      <c r="L26" s="9" t="s">
        <v>385</v>
      </c>
      <c r="M26" s="12" t="s">
        <v>40</v>
      </c>
      <c r="N26" s="12" t="s">
        <v>386</v>
      </c>
      <c r="O26" s="11" t="s">
        <v>265</v>
      </c>
      <c r="P26" s="11" t="s">
        <v>387</v>
      </c>
      <c r="Q26" s="12" t="s">
        <v>388</v>
      </c>
      <c r="R26" s="12" t="s">
        <v>389</v>
      </c>
      <c r="S26" s="12" t="s">
        <v>127</v>
      </c>
      <c r="T26" s="12" t="s">
        <v>127</v>
      </c>
      <c r="U26" s="12" t="s">
        <v>127</v>
      </c>
      <c r="V26" s="12" t="s">
        <v>127</v>
      </c>
      <c r="W26" s="37">
        <v>0.0</v>
      </c>
      <c r="X26" s="37">
        <v>0.0</v>
      </c>
      <c r="Y26" s="37">
        <v>0.0</v>
      </c>
      <c r="Z26" s="37">
        <v>0.0</v>
      </c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8">
        <v>0.0</v>
      </c>
      <c r="AV26" s="12" t="s">
        <v>128</v>
      </c>
      <c r="AW26" s="10"/>
      <c r="AX26" s="10" t="s">
        <v>390</v>
      </c>
      <c r="AY26" s="10" t="s">
        <v>51</v>
      </c>
      <c r="AZ26" s="2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</row>
    <row r="27" ht="15.75" customHeight="1">
      <c r="A27" s="24" t="s">
        <v>391</v>
      </c>
      <c r="B27" s="10" t="s">
        <v>392</v>
      </c>
      <c r="C27" s="11" t="s">
        <v>393</v>
      </c>
      <c r="D27" s="12" t="s">
        <v>32</v>
      </c>
      <c r="E27" s="41" t="s">
        <v>394</v>
      </c>
      <c r="F27" s="9" t="s">
        <v>395</v>
      </c>
      <c r="G27" s="9" t="s">
        <v>396</v>
      </c>
      <c r="H27" s="9" t="s">
        <v>127</v>
      </c>
      <c r="I27" s="10" t="s">
        <v>397</v>
      </c>
      <c r="J27" s="12" t="s">
        <v>398</v>
      </c>
      <c r="K27" s="12" t="s">
        <v>398</v>
      </c>
      <c r="L27" s="9" t="s">
        <v>399</v>
      </c>
      <c r="M27" s="12" t="s">
        <v>140</v>
      </c>
      <c r="N27" s="12" t="s">
        <v>85</v>
      </c>
      <c r="O27" s="11" t="s">
        <v>400</v>
      </c>
      <c r="P27" s="11" t="s">
        <v>238</v>
      </c>
      <c r="Q27" s="12" t="s">
        <v>401</v>
      </c>
      <c r="R27" s="9" t="s">
        <v>127</v>
      </c>
      <c r="S27" s="9" t="s">
        <v>127</v>
      </c>
      <c r="T27" s="12" t="s">
        <v>127</v>
      </c>
      <c r="U27" s="12" t="s">
        <v>127</v>
      </c>
      <c r="V27" s="12" t="s">
        <v>127</v>
      </c>
      <c r="W27" s="15"/>
      <c r="X27" s="15"/>
      <c r="Y27" s="15"/>
      <c r="Z27" s="15"/>
      <c r="AA27" s="28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29">
        <f t="shared" ref="AU27:AU28" si="3">SUM(W27:AT27)</f>
        <v>0</v>
      </c>
      <c r="AV27" s="12" t="s">
        <v>128</v>
      </c>
      <c r="AW27" s="10"/>
      <c r="AX27" s="10" t="s">
        <v>51</v>
      </c>
      <c r="AY27" s="10" t="s">
        <v>51</v>
      </c>
      <c r="AZ27" s="20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</row>
    <row r="28" ht="15.75" customHeight="1">
      <c r="A28" s="24" t="s">
        <v>402</v>
      </c>
      <c r="B28" s="10" t="s">
        <v>403</v>
      </c>
      <c r="C28" s="11" t="s">
        <v>404</v>
      </c>
      <c r="D28" s="12" t="s">
        <v>32</v>
      </c>
      <c r="E28" s="13" t="s">
        <v>405</v>
      </c>
      <c r="F28" s="12" t="s">
        <v>406</v>
      </c>
      <c r="G28" s="9" t="s">
        <v>407</v>
      </c>
      <c r="H28" s="12" t="s">
        <v>408</v>
      </c>
      <c r="I28" s="10" t="s">
        <v>409</v>
      </c>
      <c r="J28" s="12" t="s">
        <v>410</v>
      </c>
      <c r="K28" s="12" t="s">
        <v>410</v>
      </c>
      <c r="L28" s="9" t="s">
        <v>411</v>
      </c>
      <c r="M28" s="12" t="s">
        <v>140</v>
      </c>
      <c r="N28" s="12" t="s">
        <v>85</v>
      </c>
      <c r="O28" s="11" t="s">
        <v>156</v>
      </c>
      <c r="P28" s="11" t="s">
        <v>412</v>
      </c>
      <c r="Q28" s="12" t="s">
        <v>413</v>
      </c>
      <c r="R28" s="9" t="s">
        <v>127</v>
      </c>
      <c r="S28" s="9" t="s">
        <v>127</v>
      </c>
      <c r="T28" s="9" t="s">
        <v>127</v>
      </c>
      <c r="U28" s="9" t="s">
        <v>127</v>
      </c>
      <c r="V28" s="9" t="s">
        <v>127</v>
      </c>
      <c r="W28" s="15">
        <v>90000.0</v>
      </c>
      <c r="X28" s="15"/>
      <c r="Y28" s="15"/>
      <c r="Z28" s="15"/>
      <c r="AA28" s="28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29">
        <f t="shared" si="3"/>
        <v>90000</v>
      </c>
      <c r="AV28" s="12" t="s">
        <v>128</v>
      </c>
      <c r="AW28" s="10"/>
      <c r="AX28" s="10" t="s">
        <v>51</v>
      </c>
      <c r="AY28" s="10" t="s">
        <v>51</v>
      </c>
      <c r="AZ28" s="20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</row>
    <row r="29" ht="15.75" customHeight="1">
      <c r="A29" s="24" t="s">
        <v>414</v>
      </c>
      <c r="B29" s="10" t="s">
        <v>415</v>
      </c>
      <c r="C29" s="11" t="s">
        <v>416</v>
      </c>
      <c r="D29" s="12" t="s">
        <v>32</v>
      </c>
      <c r="E29" s="12" t="s">
        <v>417</v>
      </c>
      <c r="F29" s="9" t="s">
        <v>418</v>
      </c>
      <c r="G29" s="9" t="s">
        <v>419</v>
      </c>
      <c r="H29" s="12" t="s">
        <v>420</v>
      </c>
      <c r="I29" s="10" t="s">
        <v>421</v>
      </c>
      <c r="J29" s="12" t="s">
        <v>324</v>
      </c>
      <c r="K29" s="12" t="s">
        <v>422</v>
      </c>
      <c r="L29" s="12" t="s">
        <v>423</v>
      </c>
      <c r="M29" s="12" t="s">
        <v>40</v>
      </c>
      <c r="N29" s="12" t="s">
        <v>41</v>
      </c>
      <c r="O29" s="11" t="s">
        <v>265</v>
      </c>
      <c r="P29" s="11" t="s">
        <v>424</v>
      </c>
      <c r="Q29" s="12" t="s">
        <v>425</v>
      </c>
      <c r="R29" s="12" t="s">
        <v>89</v>
      </c>
      <c r="S29" s="12" t="s">
        <v>426</v>
      </c>
      <c r="T29" s="12" t="s">
        <v>47</v>
      </c>
      <c r="U29" s="12" t="s">
        <v>47</v>
      </c>
      <c r="V29" s="12" t="s">
        <v>47</v>
      </c>
      <c r="W29" s="15">
        <v>0.0</v>
      </c>
      <c r="X29" s="15">
        <v>0.0</v>
      </c>
      <c r="Y29" s="15">
        <v>135000.0</v>
      </c>
      <c r="Z29" s="15"/>
      <c r="AA29" s="15">
        <v>70000.0</v>
      </c>
      <c r="AB29" s="15">
        <v>0.0</v>
      </c>
      <c r="AC29" s="15"/>
      <c r="AD29" s="15"/>
      <c r="AE29" s="15"/>
      <c r="AF29" s="15"/>
      <c r="AG29" s="15"/>
      <c r="AH29" s="15"/>
      <c r="AI29" s="15"/>
      <c r="AJ29" s="15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7">
        <v>205000.0</v>
      </c>
      <c r="AV29" s="12" t="s">
        <v>48</v>
      </c>
      <c r="AW29" s="18" t="s">
        <v>427</v>
      </c>
      <c r="AX29" s="10" t="s">
        <v>91</v>
      </c>
      <c r="AY29" s="19" t="s">
        <v>164</v>
      </c>
      <c r="AZ29" s="2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</row>
    <row r="30" ht="15.75" customHeight="1">
      <c r="A30" s="24" t="s">
        <v>428</v>
      </c>
      <c r="B30" s="10" t="s">
        <v>429</v>
      </c>
      <c r="C30" s="11" t="s">
        <v>430</v>
      </c>
      <c r="D30" s="12" t="s">
        <v>32</v>
      </c>
      <c r="E30" s="26" t="s">
        <v>431</v>
      </c>
      <c r="F30" s="27" t="s">
        <v>432</v>
      </c>
      <c r="G30" s="9" t="s">
        <v>433</v>
      </c>
      <c r="H30" s="12" t="s">
        <v>434</v>
      </c>
      <c r="I30" s="10" t="s">
        <v>435</v>
      </c>
      <c r="J30" s="12" t="s">
        <v>436</v>
      </c>
      <c r="K30" s="14" t="s">
        <v>437</v>
      </c>
      <c r="L30" s="12" t="s">
        <v>438</v>
      </c>
      <c r="M30" s="12" t="s">
        <v>40</v>
      </c>
      <c r="N30" s="12" t="s">
        <v>41</v>
      </c>
      <c r="O30" s="11" t="s">
        <v>439</v>
      </c>
      <c r="P30" s="11" t="s">
        <v>440</v>
      </c>
      <c r="Q30" s="12" t="s">
        <v>441</v>
      </c>
      <c r="R30" s="12" t="s">
        <v>442</v>
      </c>
      <c r="S30" s="12" t="s">
        <v>443</v>
      </c>
      <c r="T30" s="12" t="s">
        <v>47</v>
      </c>
      <c r="U30" s="12" t="s">
        <v>47</v>
      </c>
      <c r="V30" s="12" t="s">
        <v>47</v>
      </c>
      <c r="W30" s="15">
        <v>15000.0</v>
      </c>
      <c r="X30" s="15">
        <v>0.0</v>
      </c>
      <c r="Y30" s="15">
        <v>0.0</v>
      </c>
      <c r="Z30" s="15">
        <v>0.0</v>
      </c>
      <c r="AA30" s="15">
        <v>0.0</v>
      </c>
      <c r="AB30" s="15">
        <v>0.0</v>
      </c>
      <c r="AC30" s="15"/>
      <c r="AD30" s="15"/>
      <c r="AE30" s="15"/>
      <c r="AF30" s="15"/>
      <c r="AG30" s="15"/>
      <c r="AH30" s="15"/>
      <c r="AI30" s="15"/>
      <c r="AJ30" s="15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7">
        <v>15000.0</v>
      </c>
      <c r="AV30" s="12" t="s">
        <v>48</v>
      </c>
      <c r="AW30" s="18" t="s">
        <v>444</v>
      </c>
      <c r="AX30" s="10" t="s">
        <v>445</v>
      </c>
      <c r="AY30" s="10" t="s">
        <v>51</v>
      </c>
      <c r="AZ30" s="2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</row>
    <row r="31" ht="15.75" customHeight="1">
      <c r="A31" s="24" t="s">
        <v>446</v>
      </c>
      <c r="B31" s="10" t="s">
        <v>447</v>
      </c>
      <c r="C31" s="11" t="s">
        <v>448</v>
      </c>
      <c r="D31" s="12" t="s">
        <v>32</v>
      </c>
      <c r="E31" s="13">
        <v>24650.0</v>
      </c>
      <c r="F31" s="27" t="s">
        <v>449</v>
      </c>
      <c r="G31" s="9" t="s">
        <v>450</v>
      </c>
      <c r="H31" s="12" t="s">
        <v>127</v>
      </c>
      <c r="I31" s="10" t="s">
        <v>451</v>
      </c>
      <c r="J31" s="12" t="s">
        <v>452</v>
      </c>
      <c r="K31" s="14" t="s">
        <v>452</v>
      </c>
      <c r="L31" s="14" t="s">
        <v>453</v>
      </c>
      <c r="M31" s="12" t="s">
        <v>40</v>
      </c>
      <c r="N31" s="12" t="s">
        <v>41</v>
      </c>
      <c r="O31" s="10" t="s">
        <v>454</v>
      </c>
      <c r="P31" s="11" t="s">
        <v>455</v>
      </c>
      <c r="Q31" s="12" t="s">
        <v>456</v>
      </c>
      <c r="R31" s="12" t="s">
        <v>127</v>
      </c>
      <c r="S31" s="12" t="s">
        <v>127</v>
      </c>
      <c r="T31" s="12" t="s">
        <v>47</v>
      </c>
      <c r="U31" s="12" t="s">
        <v>47</v>
      </c>
      <c r="V31" s="12" t="s">
        <v>47</v>
      </c>
      <c r="W31" s="15">
        <v>0.0</v>
      </c>
      <c r="X31" s="15">
        <v>0.0</v>
      </c>
      <c r="Y31" s="15">
        <v>0.0</v>
      </c>
      <c r="Z31" s="15">
        <v>0.0</v>
      </c>
      <c r="AA31" s="15">
        <v>0.0</v>
      </c>
      <c r="AB31" s="15">
        <v>0.0</v>
      </c>
      <c r="AC31" s="15"/>
      <c r="AD31" s="15"/>
      <c r="AE31" s="15"/>
      <c r="AF31" s="15"/>
      <c r="AG31" s="15"/>
      <c r="AH31" s="15"/>
      <c r="AI31" s="15"/>
      <c r="AJ31" s="15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7">
        <v>0.0</v>
      </c>
      <c r="AV31" s="12" t="s">
        <v>48</v>
      </c>
      <c r="AW31" s="11" t="s">
        <v>127</v>
      </c>
      <c r="AX31" s="10" t="s">
        <v>163</v>
      </c>
      <c r="AY31" s="19" t="s">
        <v>164</v>
      </c>
      <c r="AZ31" s="2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</row>
    <row r="32" ht="15.75" customHeight="1">
      <c r="A32" s="24" t="s">
        <v>457</v>
      </c>
      <c r="B32" s="10" t="s">
        <v>458</v>
      </c>
      <c r="C32" s="11" t="s">
        <v>459</v>
      </c>
      <c r="D32" s="26" t="s">
        <v>319</v>
      </c>
      <c r="E32" s="35">
        <v>29572.0</v>
      </c>
      <c r="F32" s="9" t="s">
        <v>460</v>
      </c>
      <c r="G32" s="12" t="s">
        <v>461</v>
      </c>
      <c r="H32" s="26" t="s">
        <v>462</v>
      </c>
      <c r="I32" s="10" t="s">
        <v>463</v>
      </c>
      <c r="J32" s="12" t="s">
        <v>464</v>
      </c>
      <c r="K32" s="12" t="s">
        <v>465</v>
      </c>
      <c r="L32" s="12" t="s">
        <v>466</v>
      </c>
      <c r="M32" s="12" t="s">
        <v>140</v>
      </c>
      <c r="N32" s="12" t="s">
        <v>467</v>
      </c>
      <c r="O32" s="11" t="s">
        <v>156</v>
      </c>
      <c r="P32" s="11" t="s">
        <v>468</v>
      </c>
      <c r="Q32" s="12" t="s">
        <v>469</v>
      </c>
      <c r="R32" s="36">
        <v>9.120012232741E12</v>
      </c>
      <c r="S32" s="36" t="s">
        <v>127</v>
      </c>
      <c r="T32" s="12" t="s">
        <v>470</v>
      </c>
      <c r="U32" s="12" t="s">
        <v>471</v>
      </c>
      <c r="V32" s="12" t="s">
        <v>127</v>
      </c>
      <c r="W32" s="37"/>
      <c r="X32" s="37"/>
      <c r="Y32" s="37"/>
      <c r="Z32" s="37"/>
      <c r="AA32" s="37">
        <v>49000.0</v>
      </c>
      <c r="AB32" s="37">
        <v>0.0</v>
      </c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8">
        <v>49000.0</v>
      </c>
      <c r="AV32" s="39"/>
      <c r="AW32" s="40"/>
      <c r="AX32" s="10" t="s">
        <v>472</v>
      </c>
      <c r="AY32" s="10" t="s">
        <v>51</v>
      </c>
      <c r="AZ32" s="2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</row>
    <row r="33" ht="15.75" customHeight="1">
      <c r="A33" s="24" t="s">
        <v>473</v>
      </c>
      <c r="B33" s="11" t="s">
        <v>474</v>
      </c>
      <c r="C33" s="11" t="s">
        <v>475</v>
      </c>
      <c r="D33" s="12" t="s">
        <v>319</v>
      </c>
      <c r="E33" s="12" t="s">
        <v>476</v>
      </c>
      <c r="F33" s="9" t="s">
        <v>477</v>
      </c>
      <c r="G33" s="9" t="s">
        <v>478</v>
      </c>
      <c r="H33" s="12" t="s">
        <v>479</v>
      </c>
      <c r="I33" s="11" t="s">
        <v>480</v>
      </c>
      <c r="J33" s="12" t="s">
        <v>219</v>
      </c>
      <c r="K33" s="12" t="s">
        <v>220</v>
      </c>
      <c r="L33" s="9" t="s">
        <v>481</v>
      </c>
      <c r="M33" s="12" t="s">
        <v>40</v>
      </c>
      <c r="N33" s="12" t="s">
        <v>482</v>
      </c>
      <c r="O33" s="11" t="s">
        <v>483</v>
      </c>
      <c r="P33" s="11" t="s">
        <v>484</v>
      </c>
      <c r="Q33" s="12" t="s">
        <v>485</v>
      </c>
      <c r="R33" s="12" t="s">
        <v>89</v>
      </c>
      <c r="S33" s="12" t="s">
        <v>89</v>
      </c>
      <c r="T33" s="12" t="s">
        <v>89</v>
      </c>
      <c r="U33" s="12" t="s">
        <v>486</v>
      </c>
      <c r="V33" s="12" t="s">
        <v>89</v>
      </c>
      <c r="W33" s="15">
        <v>90000.0</v>
      </c>
      <c r="X33" s="15">
        <v>0.0</v>
      </c>
      <c r="Y33" s="15">
        <v>120000.0</v>
      </c>
      <c r="Z33" s="15"/>
      <c r="AA33" s="15">
        <v>75000.0</v>
      </c>
      <c r="AB33" s="15">
        <v>0.0</v>
      </c>
      <c r="AC33" s="15"/>
      <c r="AD33" s="15"/>
      <c r="AE33" s="15"/>
      <c r="AF33" s="15"/>
      <c r="AG33" s="15"/>
      <c r="AH33" s="15"/>
      <c r="AI33" s="15"/>
      <c r="AJ33" s="15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7">
        <v>285000.0</v>
      </c>
      <c r="AV33" s="12" t="s">
        <v>48</v>
      </c>
      <c r="AW33" s="18" t="s">
        <v>487</v>
      </c>
      <c r="AX33" s="10" t="s">
        <v>488</v>
      </c>
      <c r="AY33" s="10" t="s">
        <v>51</v>
      </c>
      <c r="AZ33" s="2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</row>
    <row r="34" ht="15.75" customHeight="1">
      <c r="A34" s="24" t="s">
        <v>489</v>
      </c>
      <c r="B34" s="10" t="s">
        <v>490</v>
      </c>
      <c r="C34" s="10" t="s">
        <v>491</v>
      </c>
      <c r="D34" s="12" t="s">
        <v>32</v>
      </c>
      <c r="E34" s="13" t="s">
        <v>492</v>
      </c>
      <c r="F34" s="9" t="s">
        <v>493</v>
      </c>
      <c r="G34" s="9" t="s">
        <v>494</v>
      </c>
      <c r="H34" s="12" t="str">
        <f>'[1]Udah daftar'!$E$15</f>
        <v>#REF!</v>
      </c>
      <c r="I34" s="10" t="s">
        <v>495</v>
      </c>
      <c r="J34" s="12" t="s">
        <v>172</v>
      </c>
      <c r="K34" s="12" t="s">
        <v>496</v>
      </c>
      <c r="L34" s="12" t="s">
        <v>497</v>
      </c>
      <c r="M34" s="12" t="s">
        <v>140</v>
      </c>
      <c r="N34" s="12" t="s">
        <v>85</v>
      </c>
      <c r="O34" s="11" t="s">
        <v>124</v>
      </c>
      <c r="P34" s="11" t="s">
        <v>498</v>
      </c>
      <c r="Q34" s="12" t="s">
        <v>499</v>
      </c>
      <c r="R34" s="12" t="s">
        <v>500</v>
      </c>
      <c r="S34" s="12" t="s">
        <v>501</v>
      </c>
      <c r="T34" s="9" t="s">
        <v>127</v>
      </c>
      <c r="U34" s="9" t="s">
        <v>127</v>
      </c>
      <c r="V34" s="9" t="s">
        <v>127</v>
      </c>
      <c r="W34" s="15">
        <v>60000.0</v>
      </c>
      <c r="X34" s="15"/>
      <c r="Y34" s="15">
        <v>15000.0</v>
      </c>
      <c r="Z34" s="15"/>
      <c r="AA34" s="30">
        <v>50000.0</v>
      </c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29">
        <f t="shared" ref="AU34:AU38" si="4">SUM(W34:AT34)</f>
        <v>125000</v>
      </c>
      <c r="AV34" s="12" t="s">
        <v>128</v>
      </c>
      <c r="AW34" s="10"/>
      <c r="AX34" s="10" t="s">
        <v>502</v>
      </c>
      <c r="AY34" s="10" t="s">
        <v>51</v>
      </c>
      <c r="AZ34" s="20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</row>
    <row r="35" ht="15.75" customHeight="1">
      <c r="A35" s="24" t="s">
        <v>503</v>
      </c>
      <c r="B35" s="10" t="s">
        <v>504</v>
      </c>
      <c r="C35" s="10" t="s">
        <v>505</v>
      </c>
      <c r="D35" s="12" t="s">
        <v>506</v>
      </c>
      <c r="E35" s="41" t="s">
        <v>507</v>
      </c>
      <c r="F35" s="9" t="s">
        <v>508</v>
      </c>
      <c r="G35" s="9" t="s">
        <v>127</v>
      </c>
      <c r="H35" s="12" t="s">
        <v>509</v>
      </c>
      <c r="I35" s="10" t="s">
        <v>510</v>
      </c>
      <c r="J35" s="12" t="s">
        <v>251</v>
      </c>
      <c r="K35" s="12" t="s">
        <v>187</v>
      </c>
      <c r="L35" s="12" t="s">
        <v>511</v>
      </c>
      <c r="M35" s="12" t="s">
        <v>123</v>
      </c>
      <c r="N35" s="12"/>
      <c r="O35" s="11" t="s">
        <v>156</v>
      </c>
      <c r="P35" s="11" t="s">
        <v>512</v>
      </c>
      <c r="Q35" s="12" t="s">
        <v>513</v>
      </c>
      <c r="R35" s="9" t="s">
        <v>127</v>
      </c>
      <c r="S35" s="9" t="s">
        <v>127</v>
      </c>
      <c r="T35" s="9" t="s">
        <v>127</v>
      </c>
      <c r="U35" s="9" t="s">
        <v>127</v>
      </c>
      <c r="V35" s="9" t="s">
        <v>127</v>
      </c>
      <c r="W35" s="15">
        <v>1020000.0</v>
      </c>
      <c r="X35" s="15"/>
      <c r="Y35" s="15">
        <v>1000000.0</v>
      </c>
      <c r="Z35" s="15"/>
      <c r="AA35" s="30">
        <v>820000.0</v>
      </c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29">
        <f t="shared" si="4"/>
        <v>2840000</v>
      </c>
      <c r="AV35" s="12" t="s">
        <v>128</v>
      </c>
      <c r="AW35" s="10"/>
      <c r="AX35" s="10" t="s">
        <v>514</v>
      </c>
      <c r="AY35" s="10" t="s">
        <v>51</v>
      </c>
      <c r="AZ35" s="20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</row>
    <row r="36" ht="15.75" customHeight="1">
      <c r="A36" s="24" t="s">
        <v>515</v>
      </c>
      <c r="B36" s="10" t="s">
        <v>516</v>
      </c>
      <c r="C36" s="11" t="s">
        <v>517</v>
      </c>
      <c r="D36" s="12" t="s">
        <v>518</v>
      </c>
      <c r="E36" s="41" t="s">
        <v>519</v>
      </c>
      <c r="F36" s="9" t="s">
        <v>520</v>
      </c>
      <c r="G36" s="9" t="s">
        <v>521</v>
      </c>
      <c r="H36" s="12" t="s">
        <v>249</v>
      </c>
      <c r="I36" s="10" t="s">
        <v>522</v>
      </c>
      <c r="J36" s="12" t="s">
        <v>251</v>
      </c>
      <c r="K36" s="12" t="s">
        <v>187</v>
      </c>
      <c r="L36" s="9" t="s">
        <v>523</v>
      </c>
      <c r="M36" s="12" t="s">
        <v>140</v>
      </c>
      <c r="N36" s="12" t="s">
        <v>41</v>
      </c>
      <c r="O36" s="11" t="s">
        <v>524</v>
      </c>
      <c r="P36" s="11" t="s">
        <v>525</v>
      </c>
      <c r="Q36" s="12" t="s">
        <v>526</v>
      </c>
      <c r="R36" s="9" t="s">
        <v>127</v>
      </c>
      <c r="S36" s="9" t="s">
        <v>127</v>
      </c>
      <c r="T36" s="9" t="s">
        <v>127</v>
      </c>
      <c r="U36" s="9" t="s">
        <v>127</v>
      </c>
      <c r="V36" s="9" t="s">
        <v>127</v>
      </c>
      <c r="W36" s="15"/>
      <c r="X36" s="15"/>
      <c r="Y36" s="15"/>
      <c r="Z36" s="15"/>
      <c r="AA36" s="28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29">
        <f t="shared" si="4"/>
        <v>0</v>
      </c>
      <c r="AV36" s="12" t="s">
        <v>128</v>
      </c>
      <c r="AW36" s="10"/>
      <c r="AX36" s="10" t="s">
        <v>51</v>
      </c>
      <c r="AY36" s="10" t="s">
        <v>51</v>
      </c>
      <c r="AZ36" s="20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</row>
    <row r="37" ht="15.75" customHeight="1">
      <c r="A37" s="24" t="s">
        <v>527</v>
      </c>
      <c r="B37" s="10" t="s">
        <v>528</v>
      </c>
      <c r="C37" s="10" t="s">
        <v>529</v>
      </c>
      <c r="D37" s="12" t="s">
        <v>32</v>
      </c>
      <c r="E37" s="13">
        <v>31324.0</v>
      </c>
      <c r="F37" s="9" t="s">
        <v>530</v>
      </c>
      <c r="G37" s="9" t="s">
        <v>531</v>
      </c>
      <c r="H37" s="12" t="s">
        <v>532</v>
      </c>
      <c r="I37" s="10" t="s">
        <v>533</v>
      </c>
      <c r="J37" s="12" t="s">
        <v>534</v>
      </c>
      <c r="K37" s="12" t="s">
        <v>534</v>
      </c>
      <c r="L37" s="9" t="s">
        <v>535</v>
      </c>
      <c r="M37" s="12" t="s">
        <v>140</v>
      </c>
      <c r="N37" s="12" t="s">
        <v>536</v>
      </c>
      <c r="O37" s="11" t="s">
        <v>175</v>
      </c>
      <c r="P37" s="11" t="s">
        <v>537</v>
      </c>
      <c r="Q37" s="9" t="s">
        <v>538</v>
      </c>
      <c r="R37" s="9" t="s">
        <v>127</v>
      </c>
      <c r="S37" s="9" t="s">
        <v>127</v>
      </c>
      <c r="T37" s="9" t="s">
        <v>127</v>
      </c>
      <c r="U37" s="9" t="s">
        <v>127</v>
      </c>
      <c r="V37" s="9" t="s">
        <v>127</v>
      </c>
      <c r="W37" s="15"/>
      <c r="X37" s="15"/>
      <c r="Y37" s="15"/>
      <c r="Z37" s="15"/>
      <c r="AA37" s="28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29">
        <f t="shared" si="4"/>
        <v>0</v>
      </c>
      <c r="AV37" s="12" t="s">
        <v>128</v>
      </c>
      <c r="AW37" s="10"/>
      <c r="AX37" s="10" t="s">
        <v>146</v>
      </c>
      <c r="AY37" s="19" t="s">
        <v>539</v>
      </c>
      <c r="AZ37" s="20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</row>
    <row r="38" ht="15.75" customHeight="1">
      <c r="A38" s="24" t="s">
        <v>540</v>
      </c>
      <c r="B38" s="10" t="s">
        <v>541</v>
      </c>
      <c r="C38" s="11" t="s">
        <v>542</v>
      </c>
      <c r="D38" s="12" t="s">
        <v>319</v>
      </c>
      <c r="E38" s="41" t="s">
        <v>543</v>
      </c>
      <c r="F38" s="9" t="s">
        <v>544</v>
      </c>
      <c r="G38" s="9" t="s">
        <v>545</v>
      </c>
      <c r="H38" s="12" t="s">
        <v>249</v>
      </c>
      <c r="I38" s="10" t="s">
        <v>546</v>
      </c>
      <c r="J38" s="12" t="s">
        <v>234</v>
      </c>
      <c r="K38" s="12" t="s">
        <v>234</v>
      </c>
      <c r="L38" s="9" t="s">
        <v>547</v>
      </c>
      <c r="M38" s="12" t="s">
        <v>140</v>
      </c>
      <c r="N38" s="12" t="s">
        <v>85</v>
      </c>
      <c r="O38" s="11" t="s">
        <v>175</v>
      </c>
      <c r="P38" s="11" t="s">
        <v>548</v>
      </c>
      <c r="Q38" s="12" t="s">
        <v>549</v>
      </c>
      <c r="R38" s="9" t="s">
        <v>127</v>
      </c>
      <c r="S38" s="9" t="s">
        <v>127</v>
      </c>
      <c r="T38" s="9" t="s">
        <v>127</v>
      </c>
      <c r="U38" s="9" t="s">
        <v>127</v>
      </c>
      <c r="V38" s="9" t="s">
        <v>127</v>
      </c>
      <c r="W38" s="15">
        <v>125000.0</v>
      </c>
      <c r="X38" s="15"/>
      <c r="Y38" s="15">
        <v>35000.0</v>
      </c>
      <c r="Z38" s="15"/>
      <c r="AA38" s="28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29">
        <f t="shared" si="4"/>
        <v>160000</v>
      </c>
      <c r="AV38" s="12" t="s">
        <v>128</v>
      </c>
      <c r="AW38" s="10"/>
      <c r="AX38" s="10" t="s">
        <v>550</v>
      </c>
      <c r="AY38" s="10" t="s">
        <v>51</v>
      </c>
      <c r="AZ38" s="20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</row>
    <row r="39" ht="15.75" customHeight="1">
      <c r="A39" s="24" t="s">
        <v>551</v>
      </c>
      <c r="B39" s="10" t="s">
        <v>552</v>
      </c>
      <c r="C39" s="11" t="s">
        <v>553</v>
      </c>
      <c r="D39" s="12" t="s">
        <v>32</v>
      </c>
      <c r="E39" s="13" t="s">
        <v>554</v>
      </c>
      <c r="F39" s="12" t="s">
        <v>555</v>
      </c>
      <c r="G39" s="9" t="s">
        <v>556</v>
      </c>
      <c r="H39" s="12" t="s">
        <v>557</v>
      </c>
      <c r="I39" s="10" t="s">
        <v>558</v>
      </c>
      <c r="J39" s="12" t="s">
        <v>219</v>
      </c>
      <c r="K39" s="14" t="s">
        <v>559</v>
      </c>
      <c r="L39" s="12" t="s">
        <v>560</v>
      </c>
      <c r="M39" s="14" t="s">
        <v>64</v>
      </c>
      <c r="N39" s="12" t="s">
        <v>41</v>
      </c>
      <c r="O39" s="11" t="s">
        <v>561</v>
      </c>
      <c r="P39" s="11" t="s">
        <v>562</v>
      </c>
      <c r="Q39" s="12" t="s">
        <v>563</v>
      </c>
      <c r="R39" s="9" t="s">
        <v>564</v>
      </c>
      <c r="S39" s="12" t="s">
        <v>89</v>
      </c>
      <c r="T39" s="12" t="s">
        <v>47</v>
      </c>
      <c r="U39" s="12" t="s">
        <v>47</v>
      </c>
      <c r="V39" s="12" t="s">
        <v>47</v>
      </c>
      <c r="W39" s="15">
        <v>0.0</v>
      </c>
      <c r="X39" s="15">
        <v>0.0</v>
      </c>
      <c r="Y39" s="15">
        <v>0.0</v>
      </c>
      <c r="Z39" s="15">
        <v>0.0</v>
      </c>
      <c r="AA39" s="15">
        <v>0.0</v>
      </c>
      <c r="AB39" s="15">
        <v>0.0</v>
      </c>
      <c r="AC39" s="15"/>
      <c r="AD39" s="15"/>
      <c r="AE39" s="15"/>
      <c r="AF39" s="15"/>
      <c r="AG39" s="15"/>
      <c r="AH39" s="15"/>
      <c r="AI39" s="15"/>
      <c r="AJ39" s="15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7">
        <v>0.0</v>
      </c>
      <c r="AV39" s="12" t="s">
        <v>565</v>
      </c>
      <c r="AW39" s="18" t="s">
        <v>566</v>
      </c>
      <c r="AX39" s="10" t="s">
        <v>163</v>
      </c>
      <c r="AY39" s="19" t="s">
        <v>164</v>
      </c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</row>
    <row r="40" ht="15.75" customHeight="1">
      <c r="A40" s="24" t="s">
        <v>567</v>
      </c>
      <c r="B40" s="10" t="s">
        <v>568</v>
      </c>
      <c r="C40" s="10" t="s">
        <v>569</v>
      </c>
      <c r="D40" s="12" t="s">
        <v>32</v>
      </c>
      <c r="E40" s="12" t="s">
        <v>570</v>
      </c>
      <c r="F40" s="12" t="s">
        <v>571</v>
      </c>
      <c r="G40" s="12" t="s">
        <v>572</v>
      </c>
      <c r="H40" s="12" t="s">
        <v>573</v>
      </c>
      <c r="I40" s="10" t="s">
        <v>574</v>
      </c>
      <c r="J40" s="12" t="s">
        <v>575</v>
      </c>
      <c r="K40" s="12" t="s">
        <v>576</v>
      </c>
      <c r="L40" s="12" t="s">
        <v>577</v>
      </c>
      <c r="M40" s="12" t="s">
        <v>140</v>
      </c>
      <c r="N40" s="12" t="s">
        <v>578</v>
      </c>
      <c r="O40" s="12" t="s">
        <v>156</v>
      </c>
      <c r="P40" s="11" t="s">
        <v>579</v>
      </c>
      <c r="Q40" s="12" t="s">
        <v>580</v>
      </c>
      <c r="R40" s="12" t="s">
        <v>127</v>
      </c>
      <c r="S40" s="12" t="s">
        <v>127</v>
      </c>
      <c r="T40" s="12" t="s">
        <v>127</v>
      </c>
      <c r="U40" s="12" t="s">
        <v>127</v>
      </c>
      <c r="V40" s="12" t="s">
        <v>127</v>
      </c>
      <c r="W40" s="15">
        <v>0.0</v>
      </c>
      <c r="X40" s="15">
        <v>0.0</v>
      </c>
      <c r="Y40" s="15">
        <v>0.0</v>
      </c>
      <c r="Z40" s="15">
        <v>0.0</v>
      </c>
      <c r="AA40" s="15">
        <v>0.0</v>
      </c>
      <c r="AB40" s="15">
        <v>0.0</v>
      </c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7">
        <f t="shared" ref="AU40:AU43" si="5">SUM(W40:AT40)</f>
        <v>0</v>
      </c>
      <c r="AV40" s="12" t="s">
        <v>128</v>
      </c>
      <c r="AW40" s="12"/>
      <c r="AX40" s="12" t="s">
        <v>581</v>
      </c>
      <c r="AY40" s="10" t="s">
        <v>51</v>
      </c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</row>
    <row r="41" ht="15.75" customHeight="1">
      <c r="A41" s="24" t="s">
        <v>582</v>
      </c>
      <c r="B41" s="10" t="s">
        <v>583</v>
      </c>
      <c r="C41" s="10" t="s">
        <v>584</v>
      </c>
      <c r="D41" s="12" t="s">
        <v>585</v>
      </c>
      <c r="E41" s="13" t="s">
        <v>586</v>
      </c>
      <c r="F41" s="9" t="s">
        <v>587</v>
      </c>
      <c r="G41" s="9" t="s">
        <v>588</v>
      </c>
      <c r="H41" s="12" t="str">
        <f>'[1]Udah daftar'!$E$84</f>
        <v>#REF!</v>
      </c>
      <c r="I41" s="10" t="s">
        <v>589</v>
      </c>
      <c r="J41" s="12" t="s">
        <v>324</v>
      </c>
      <c r="K41" s="12" t="s">
        <v>590</v>
      </c>
      <c r="L41" s="12" t="s">
        <v>591</v>
      </c>
      <c r="M41" s="12" t="s">
        <v>140</v>
      </c>
      <c r="N41" s="12" t="s">
        <v>592</v>
      </c>
      <c r="O41" s="11" t="s">
        <v>175</v>
      </c>
      <c r="P41" s="11" t="s">
        <v>593</v>
      </c>
      <c r="Q41" s="12" t="s">
        <v>594</v>
      </c>
      <c r="R41" s="9" t="s">
        <v>127</v>
      </c>
      <c r="S41" s="9" t="s">
        <v>127</v>
      </c>
      <c r="T41" s="9" t="s">
        <v>127</v>
      </c>
      <c r="U41" s="9" t="s">
        <v>127</v>
      </c>
      <c r="V41" s="9" t="s">
        <v>127</v>
      </c>
      <c r="W41" s="15">
        <v>155000.0</v>
      </c>
      <c r="X41" s="15"/>
      <c r="Y41" s="15"/>
      <c r="Z41" s="15"/>
      <c r="AA41" s="28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29">
        <f t="shared" si="5"/>
        <v>155000</v>
      </c>
      <c r="AV41" s="12" t="s">
        <v>128</v>
      </c>
      <c r="AW41" s="10"/>
      <c r="AX41" s="10" t="s">
        <v>51</v>
      </c>
      <c r="AY41" s="10" t="s">
        <v>51</v>
      </c>
      <c r="AZ41" s="20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</row>
    <row r="42" ht="15.75" customHeight="1">
      <c r="A42" s="24" t="s">
        <v>595</v>
      </c>
      <c r="B42" s="10" t="s">
        <v>596</v>
      </c>
      <c r="C42" s="10" t="s">
        <v>597</v>
      </c>
      <c r="D42" s="12" t="s">
        <v>598</v>
      </c>
      <c r="E42" s="13" t="s">
        <v>599</v>
      </c>
      <c r="F42" s="9" t="s">
        <v>600</v>
      </c>
      <c r="G42" s="12"/>
      <c r="H42" s="12"/>
      <c r="I42" s="10" t="s">
        <v>601</v>
      </c>
      <c r="J42" s="12" t="s">
        <v>410</v>
      </c>
      <c r="K42" s="12" t="s">
        <v>602</v>
      </c>
      <c r="L42" s="9" t="s">
        <v>603</v>
      </c>
      <c r="M42" s="12" t="s">
        <v>140</v>
      </c>
      <c r="N42" s="12"/>
      <c r="O42" s="11" t="s">
        <v>237</v>
      </c>
      <c r="P42" s="11" t="s">
        <v>604</v>
      </c>
      <c r="Q42" s="12" t="s">
        <v>605</v>
      </c>
      <c r="R42" s="9" t="s">
        <v>127</v>
      </c>
      <c r="S42" s="9" t="s">
        <v>127</v>
      </c>
      <c r="T42" s="9" t="s">
        <v>127</v>
      </c>
      <c r="U42" s="9" t="s">
        <v>127</v>
      </c>
      <c r="V42" s="9" t="s">
        <v>127</v>
      </c>
      <c r="W42" s="15"/>
      <c r="X42" s="15"/>
      <c r="Y42" s="15"/>
      <c r="Z42" s="15"/>
      <c r="AA42" s="28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29">
        <f t="shared" si="5"/>
        <v>0</v>
      </c>
      <c r="AV42" s="12" t="s">
        <v>128</v>
      </c>
      <c r="AW42" s="10"/>
      <c r="AX42" s="10" t="s">
        <v>51</v>
      </c>
      <c r="AY42" s="10" t="s">
        <v>51</v>
      </c>
      <c r="AZ42" s="20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</row>
    <row r="43" ht="15.75" customHeight="1">
      <c r="A43" s="24" t="s">
        <v>606</v>
      </c>
      <c r="B43" s="10" t="s">
        <v>607</v>
      </c>
      <c r="C43" s="10" t="s">
        <v>608</v>
      </c>
      <c r="D43" s="12" t="s">
        <v>271</v>
      </c>
      <c r="E43" s="13">
        <v>28551.0</v>
      </c>
      <c r="F43" s="9" t="s">
        <v>609</v>
      </c>
      <c r="G43" s="12" t="str">
        <f>[2]Sheet1!$G$16</f>
        <v>#ERROR!</v>
      </c>
      <c r="H43" s="12" t="s">
        <v>610</v>
      </c>
      <c r="I43" s="10" t="s">
        <v>611</v>
      </c>
      <c r="J43" s="12" t="s">
        <v>612</v>
      </c>
      <c r="K43" s="12" t="s">
        <v>613</v>
      </c>
      <c r="L43" s="12" t="s">
        <v>614</v>
      </c>
      <c r="M43" s="12" t="s">
        <v>140</v>
      </c>
      <c r="N43" s="12" t="s">
        <v>615</v>
      </c>
      <c r="O43" s="11" t="s">
        <v>156</v>
      </c>
      <c r="P43" s="11" t="s">
        <v>616</v>
      </c>
      <c r="Q43" s="26" t="s">
        <v>617</v>
      </c>
      <c r="R43" s="9" t="s">
        <v>127</v>
      </c>
      <c r="S43" s="9" t="s">
        <v>127</v>
      </c>
      <c r="T43" s="9" t="s">
        <v>127</v>
      </c>
      <c r="U43" s="9" t="s">
        <v>127</v>
      </c>
      <c r="V43" s="9" t="s">
        <v>127</v>
      </c>
      <c r="W43" s="15"/>
      <c r="X43" s="15"/>
      <c r="Y43" s="15"/>
      <c r="Z43" s="15"/>
      <c r="AA43" s="28">
        <v>102000.0</v>
      </c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29">
        <f t="shared" si="5"/>
        <v>102000</v>
      </c>
      <c r="AV43" s="12" t="s">
        <v>128</v>
      </c>
      <c r="AW43" s="10"/>
      <c r="AX43" s="10" t="s">
        <v>51</v>
      </c>
      <c r="AY43" s="10" t="s">
        <v>51</v>
      </c>
      <c r="AZ43" s="20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</row>
    <row r="44" ht="15.75" customHeight="1">
      <c r="A44" s="24" t="s">
        <v>618</v>
      </c>
      <c r="B44" s="10" t="s">
        <v>619</v>
      </c>
      <c r="C44" s="11" t="s">
        <v>620</v>
      </c>
      <c r="D44" s="12" t="s">
        <v>621</v>
      </c>
      <c r="E44" s="13">
        <v>26822.0</v>
      </c>
      <c r="F44" s="27" t="s">
        <v>622</v>
      </c>
      <c r="G44" s="9" t="s">
        <v>623</v>
      </c>
      <c r="H44" s="12" t="s">
        <v>89</v>
      </c>
      <c r="I44" s="10" t="s">
        <v>624</v>
      </c>
      <c r="J44" s="12" t="s">
        <v>202</v>
      </c>
      <c r="K44" s="14" t="s">
        <v>613</v>
      </c>
      <c r="L44" s="14" t="s">
        <v>625</v>
      </c>
      <c r="M44" s="12" t="s">
        <v>40</v>
      </c>
      <c r="N44" s="12" t="s">
        <v>65</v>
      </c>
      <c r="O44" s="11" t="s">
        <v>156</v>
      </c>
      <c r="P44" s="11" t="s">
        <v>626</v>
      </c>
      <c r="Q44" s="26" t="s">
        <v>627</v>
      </c>
      <c r="R44" s="12" t="s">
        <v>89</v>
      </c>
      <c r="S44" s="12" t="s">
        <v>628</v>
      </c>
      <c r="T44" s="9" t="s">
        <v>629</v>
      </c>
      <c r="U44" s="9" t="s">
        <v>630</v>
      </c>
      <c r="V44" s="12" t="s">
        <v>89</v>
      </c>
      <c r="W44" s="15">
        <v>0.0</v>
      </c>
      <c r="X44" s="15">
        <v>0.0</v>
      </c>
      <c r="Y44" s="15">
        <v>0.0</v>
      </c>
      <c r="Z44" s="15">
        <v>0.0</v>
      </c>
      <c r="AA44" s="15">
        <v>20000.0</v>
      </c>
      <c r="AB44" s="15">
        <v>0.0</v>
      </c>
      <c r="AC44" s="15"/>
      <c r="AD44" s="15"/>
      <c r="AE44" s="15"/>
      <c r="AF44" s="15"/>
      <c r="AG44" s="15"/>
      <c r="AH44" s="15"/>
      <c r="AI44" s="15"/>
      <c r="AJ44" s="15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7">
        <v>20000.0</v>
      </c>
      <c r="AV44" s="12" t="s">
        <v>48</v>
      </c>
      <c r="AW44" s="18" t="s">
        <v>631</v>
      </c>
      <c r="AX44" s="44" t="s">
        <v>632</v>
      </c>
      <c r="AY44" s="10" t="s">
        <v>51</v>
      </c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</row>
    <row r="45" ht="15.75" customHeight="1">
      <c r="A45" s="24" t="s">
        <v>633</v>
      </c>
      <c r="B45" s="10" t="s">
        <v>634</v>
      </c>
      <c r="C45" s="10" t="s">
        <v>635</v>
      </c>
      <c r="D45" s="12" t="s">
        <v>32</v>
      </c>
      <c r="E45" s="41" t="s">
        <v>636</v>
      </c>
      <c r="F45" s="9" t="s">
        <v>637</v>
      </c>
      <c r="G45" s="9" t="s">
        <v>638</v>
      </c>
      <c r="H45" s="12" t="s">
        <v>639</v>
      </c>
      <c r="I45" s="10" t="s">
        <v>640</v>
      </c>
      <c r="J45" s="12" t="s">
        <v>353</v>
      </c>
      <c r="K45" s="12" t="s">
        <v>353</v>
      </c>
      <c r="L45" s="12" t="s">
        <v>641</v>
      </c>
      <c r="M45" s="12" t="s">
        <v>140</v>
      </c>
      <c r="N45" s="12" t="s">
        <v>536</v>
      </c>
      <c r="O45" s="11" t="s">
        <v>265</v>
      </c>
      <c r="P45" s="11" t="s">
        <v>642</v>
      </c>
      <c r="Q45" s="12" t="s">
        <v>643</v>
      </c>
      <c r="R45" s="9" t="s">
        <v>127</v>
      </c>
      <c r="S45" s="9" t="s">
        <v>127</v>
      </c>
      <c r="T45" s="9" t="s">
        <v>127</v>
      </c>
      <c r="U45" s="9" t="s">
        <v>127</v>
      </c>
      <c r="V45" s="9" t="s">
        <v>127</v>
      </c>
      <c r="W45" s="15"/>
      <c r="X45" s="15"/>
      <c r="Y45" s="15"/>
      <c r="Z45" s="15"/>
      <c r="AA45" s="28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29">
        <f t="shared" ref="AU45:AU47" si="6">SUM(W45:AT45)</f>
        <v>0</v>
      </c>
      <c r="AV45" s="12" t="s">
        <v>128</v>
      </c>
      <c r="AW45" s="10"/>
      <c r="AX45" s="10" t="s">
        <v>51</v>
      </c>
      <c r="AY45" s="10" t="s">
        <v>51</v>
      </c>
      <c r="AZ45" s="20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</row>
    <row r="46" ht="15.75" customHeight="1">
      <c r="A46" s="24" t="s">
        <v>644</v>
      </c>
      <c r="B46" s="10" t="s">
        <v>645</v>
      </c>
      <c r="C46" s="10" t="s">
        <v>646</v>
      </c>
      <c r="D46" s="12" t="s">
        <v>32</v>
      </c>
      <c r="E46" s="13" t="s">
        <v>647</v>
      </c>
      <c r="F46" s="12" t="s">
        <v>648</v>
      </c>
      <c r="G46" s="12"/>
      <c r="H46" s="12" t="s">
        <v>639</v>
      </c>
      <c r="I46" s="10" t="s">
        <v>649</v>
      </c>
      <c r="J46" s="12" t="s">
        <v>100</v>
      </c>
      <c r="K46" s="12" t="s">
        <v>100</v>
      </c>
      <c r="L46" s="12" t="s">
        <v>650</v>
      </c>
      <c r="M46" s="12" t="s">
        <v>140</v>
      </c>
      <c r="N46" s="12"/>
      <c r="O46" s="11" t="s">
        <v>175</v>
      </c>
      <c r="P46" s="11" t="s">
        <v>651</v>
      </c>
      <c r="Q46" s="12" t="s">
        <v>652</v>
      </c>
      <c r="R46" s="9" t="s">
        <v>127</v>
      </c>
      <c r="S46" s="9" t="s">
        <v>127</v>
      </c>
      <c r="T46" s="9" t="s">
        <v>127</v>
      </c>
      <c r="U46" s="9" t="s">
        <v>127</v>
      </c>
      <c r="V46" s="9" t="s">
        <v>127</v>
      </c>
      <c r="W46" s="15"/>
      <c r="X46" s="15"/>
      <c r="Y46" s="15"/>
      <c r="Z46" s="15"/>
      <c r="AA46" s="30">
        <v>43000.0</v>
      </c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29">
        <f t="shared" si="6"/>
        <v>43000</v>
      </c>
      <c r="AV46" s="12" t="s">
        <v>128</v>
      </c>
      <c r="AW46" s="10"/>
      <c r="AX46" s="10" t="s">
        <v>51</v>
      </c>
      <c r="AY46" s="10" t="s">
        <v>51</v>
      </c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</row>
    <row r="47" ht="15.75" customHeight="1">
      <c r="A47" s="24" t="s">
        <v>653</v>
      </c>
      <c r="B47" s="10" t="s">
        <v>654</v>
      </c>
      <c r="C47" s="11" t="s">
        <v>655</v>
      </c>
      <c r="D47" s="12" t="s">
        <v>32</v>
      </c>
      <c r="E47" s="13">
        <v>25963.0</v>
      </c>
      <c r="F47" s="9" t="s">
        <v>656</v>
      </c>
      <c r="G47" s="12"/>
      <c r="H47" s="12" t="s">
        <v>249</v>
      </c>
      <c r="I47" s="10" t="s">
        <v>657</v>
      </c>
      <c r="J47" s="12" t="s">
        <v>658</v>
      </c>
      <c r="K47" s="12" t="s">
        <v>659</v>
      </c>
      <c r="L47" s="9" t="s">
        <v>660</v>
      </c>
      <c r="M47" s="12" t="s">
        <v>140</v>
      </c>
      <c r="N47" s="12"/>
      <c r="O47" s="11" t="s">
        <v>237</v>
      </c>
      <c r="P47" s="11" t="s">
        <v>661</v>
      </c>
      <c r="Q47" s="12" t="s">
        <v>662</v>
      </c>
      <c r="R47" s="9" t="s">
        <v>127</v>
      </c>
      <c r="S47" s="9" t="s">
        <v>127</v>
      </c>
      <c r="T47" s="9" t="s">
        <v>127</v>
      </c>
      <c r="U47" s="9" t="s">
        <v>127</v>
      </c>
      <c r="V47" s="9" t="s">
        <v>127</v>
      </c>
      <c r="W47" s="15">
        <v>376000.0</v>
      </c>
      <c r="X47" s="15"/>
      <c r="Y47" s="15">
        <v>296000.0</v>
      </c>
      <c r="Z47" s="15"/>
      <c r="AA47" s="30">
        <v>448000.0</v>
      </c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29">
        <f t="shared" si="6"/>
        <v>1120000</v>
      </c>
      <c r="AV47" s="12" t="s">
        <v>128</v>
      </c>
      <c r="AW47" s="10"/>
      <c r="AX47" s="10" t="s">
        <v>51</v>
      </c>
      <c r="AY47" s="10" t="s">
        <v>51</v>
      </c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</row>
    <row r="48" ht="15.75" customHeight="1">
      <c r="A48" s="24" t="s">
        <v>663</v>
      </c>
      <c r="B48" s="10" t="s">
        <v>664</v>
      </c>
      <c r="C48" s="11" t="s">
        <v>665</v>
      </c>
      <c r="D48" s="26" t="s">
        <v>32</v>
      </c>
      <c r="E48" s="26" t="s">
        <v>666</v>
      </c>
      <c r="F48" s="27" t="s">
        <v>667</v>
      </c>
      <c r="G48" s="27" t="s">
        <v>668</v>
      </c>
      <c r="H48" s="12" t="s">
        <v>127</v>
      </c>
      <c r="I48" s="10" t="s">
        <v>669</v>
      </c>
      <c r="J48" s="12" t="s">
        <v>251</v>
      </c>
      <c r="K48" s="26" t="s">
        <v>670</v>
      </c>
      <c r="L48" s="9" t="s">
        <v>671</v>
      </c>
      <c r="M48" s="12" t="s">
        <v>40</v>
      </c>
      <c r="N48" s="12" t="s">
        <v>65</v>
      </c>
      <c r="O48" s="11" t="s">
        <v>672</v>
      </c>
      <c r="P48" s="11" t="s">
        <v>673</v>
      </c>
      <c r="Q48" s="26" t="s">
        <v>674</v>
      </c>
      <c r="R48" s="12" t="s">
        <v>127</v>
      </c>
      <c r="S48" s="12" t="s">
        <v>127</v>
      </c>
      <c r="T48" s="12" t="s">
        <v>47</v>
      </c>
      <c r="U48" s="12" t="s">
        <v>47</v>
      </c>
      <c r="V48" s="12" t="s">
        <v>47</v>
      </c>
      <c r="W48" s="15">
        <v>50000.0</v>
      </c>
      <c r="X48" s="15">
        <v>0.0</v>
      </c>
      <c r="Y48" s="15">
        <v>0.0</v>
      </c>
      <c r="Z48" s="15">
        <v>0.0</v>
      </c>
      <c r="AA48" s="15">
        <v>0.0</v>
      </c>
      <c r="AB48" s="15">
        <v>0.0</v>
      </c>
      <c r="AC48" s="15"/>
      <c r="AD48" s="15"/>
      <c r="AE48" s="15"/>
      <c r="AF48" s="15"/>
      <c r="AG48" s="15"/>
      <c r="AH48" s="15"/>
      <c r="AI48" s="15"/>
      <c r="AJ48" s="15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7">
        <v>50000.0</v>
      </c>
      <c r="AV48" s="12" t="s">
        <v>48</v>
      </c>
      <c r="AW48" s="11" t="s">
        <v>127</v>
      </c>
      <c r="AX48" s="10" t="s">
        <v>675</v>
      </c>
      <c r="AY48" s="19" t="s">
        <v>539</v>
      </c>
      <c r="AZ48" s="43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</row>
    <row r="49" ht="15.75" customHeight="1">
      <c r="A49" s="24" t="s">
        <v>676</v>
      </c>
      <c r="B49" s="10" t="s">
        <v>677</v>
      </c>
      <c r="C49" s="11" t="s">
        <v>678</v>
      </c>
      <c r="D49" s="12" t="s">
        <v>32</v>
      </c>
      <c r="E49" s="13" t="s">
        <v>679</v>
      </c>
      <c r="F49" s="9" t="s">
        <v>680</v>
      </c>
      <c r="G49" s="9" t="s">
        <v>681</v>
      </c>
      <c r="H49" s="12" t="s">
        <v>682</v>
      </c>
      <c r="I49" s="10" t="s">
        <v>683</v>
      </c>
      <c r="J49" s="12" t="s">
        <v>137</v>
      </c>
      <c r="K49" s="12" t="s">
        <v>684</v>
      </c>
      <c r="L49" s="9" t="s">
        <v>685</v>
      </c>
      <c r="M49" s="12" t="s">
        <v>140</v>
      </c>
      <c r="N49" s="12" t="s">
        <v>686</v>
      </c>
      <c r="O49" s="11" t="s">
        <v>156</v>
      </c>
      <c r="P49" s="11" t="s">
        <v>687</v>
      </c>
      <c r="Q49" s="12" t="s">
        <v>688</v>
      </c>
      <c r="R49" s="9" t="s">
        <v>127</v>
      </c>
      <c r="S49" s="9" t="s">
        <v>127</v>
      </c>
      <c r="T49" s="9" t="s">
        <v>127</v>
      </c>
      <c r="U49" s="9" t="s">
        <v>127</v>
      </c>
      <c r="V49" s="9" t="s">
        <v>127</v>
      </c>
      <c r="W49" s="15"/>
      <c r="X49" s="15"/>
      <c r="Y49" s="15"/>
      <c r="Z49" s="15"/>
      <c r="AA49" s="28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29">
        <f>SUM(W49:AT49)</f>
        <v>0</v>
      </c>
      <c r="AV49" s="12" t="s">
        <v>128</v>
      </c>
      <c r="AW49" s="10"/>
      <c r="AX49" s="10" t="s">
        <v>51</v>
      </c>
      <c r="AY49" s="10" t="s">
        <v>51</v>
      </c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</row>
    <row r="50" ht="15.75" customHeight="1">
      <c r="A50" s="24" t="s">
        <v>689</v>
      </c>
      <c r="B50" s="10" t="s">
        <v>690</v>
      </c>
      <c r="C50" s="11" t="s">
        <v>691</v>
      </c>
      <c r="D50" s="12" t="s">
        <v>692</v>
      </c>
      <c r="E50" s="13">
        <v>25296.0</v>
      </c>
      <c r="F50" s="27" t="s">
        <v>693</v>
      </c>
      <c r="G50" s="9" t="s">
        <v>694</v>
      </c>
      <c r="H50" s="12" t="s">
        <v>89</v>
      </c>
      <c r="I50" s="10" t="s">
        <v>695</v>
      </c>
      <c r="J50" s="12" t="s">
        <v>696</v>
      </c>
      <c r="K50" s="14" t="s">
        <v>697</v>
      </c>
      <c r="L50" s="12" t="s">
        <v>698</v>
      </c>
      <c r="M50" s="12" t="s">
        <v>64</v>
      </c>
      <c r="N50" s="12" t="s">
        <v>65</v>
      </c>
      <c r="O50" s="45" t="s">
        <v>175</v>
      </c>
      <c r="P50" s="25" t="s">
        <v>699</v>
      </c>
      <c r="Q50" s="12" t="s">
        <v>700</v>
      </c>
      <c r="R50" s="12" t="s">
        <v>701</v>
      </c>
      <c r="S50" s="12" t="s">
        <v>89</v>
      </c>
      <c r="T50" s="12" t="s">
        <v>47</v>
      </c>
      <c r="U50" s="12" t="s">
        <v>47</v>
      </c>
      <c r="V50" s="12" t="s">
        <v>47</v>
      </c>
      <c r="W50" s="15">
        <v>75000.0</v>
      </c>
      <c r="X50" s="15">
        <v>0.0</v>
      </c>
      <c r="Y50" s="15">
        <v>0.0</v>
      </c>
      <c r="Z50" s="15">
        <v>0.0</v>
      </c>
      <c r="AA50" s="15">
        <v>75000.0</v>
      </c>
      <c r="AB50" s="15">
        <v>0.0</v>
      </c>
      <c r="AC50" s="15"/>
      <c r="AD50" s="15"/>
      <c r="AE50" s="15"/>
      <c r="AF50" s="15"/>
      <c r="AG50" s="15"/>
      <c r="AH50" s="15"/>
      <c r="AI50" s="15"/>
      <c r="AJ50" s="15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7">
        <v>150000.0</v>
      </c>
      <c r="AV50" s="12" t="s">
        <v>48</v>
      </c>
      <c r="AW50" s="18" t="s">
        <v>702</v>
      </c>
      <c r="AX50" s="10" t="s">
        <v>703</v>
      </c>
      <c r="AY50" s="10" t="s">
        <v>51</v>
      </c>
      <c r="AZ50" s="43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</row>
    <row r="51" ht="15.75" customHeight="1">
      <c r="A51" s="24" t="s">
        <v>704</v>
      </c>
      <c r="B51" s="10" t="s">
        <v>705</v>
      </c>
      <c r="C51" s="10" t="s">
        <v>706</v>
      </c>
      <c r="D51" s="12" t="s">
        <v>707</v>
      </c>
      <c r="E51" s="13" t="s">
        <v>708</v>
      </c>
      <c r="F51" s="9" t="s">
        <v>709</v>
      </c>
      <c r="G51" s="12"/>
      <c r="H51" s="12"/>
      <c r="I51" s="10" t="s">
        <v>710</v>
      </c>
      <c r="J51" s="12" t="s">
        <v>711</v>
      </c>
      <c r="K51" s="12" t="s">
        <v>602</v>
      </c>
      <c r="L51" s="12" t="s">
        <v>712</v>
      </c>
      <c r="M51" s="12" t="s">
        <v>140</v>
      </c>
      <c r="N51" s="12"/>
      <c r="O51" s="11" t="s">
        <v>713</v>
      </c>
      <c r="P51" s="11" t="s">
        <v>714</v>
      </c>
      <c r="Q51" s="12" t="s">
        <v>715</v>
      </c>
      <c r="R51" s="9" t="s">
        <v>127</v>
      </c>
      <c r="S51" s="9" t="s">
        <v>127</v>
      </c>
      <c r="T51" s="9" t="s">
        <v>127</v>
      </c>
      <c r="U51" s="9" t="s">
        <v>127</v>
      </c>
      <c r="V51" s="9" t="s">
        <v>127</v>
      </c>
      <c r="W51" s="15"/>
      <c r="X51" s="15"/>
      <c r="Y51" s="15"/>
      <c r="Z51" s="15"/>
      <c r="AA51" s="28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29">
        <f t="shared" ref="AU51:AU55" si="7">SUM(W51:AT51)</f>
        <v>0</v>
      </c>
      <c r="AV51" s="12" t="s">
        <v>128</v>
      </c>
      <c r="AW51" s="10"/>
      <c r="AX51" s="10" t="s">
        <v>51</v>
      </c>
      <c r="AY51" s="10" t="s">
        <v>51</v>
      </c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</row>
    <row r="52" ht="15.75" customHeight="1">
      <c r="A52" s="24" t="s">
        <v>716</v>
      </c>
      <c r="B52" s="10" t="s">
        <v>717</v>
      </c>
      <c r="C52" s="10" t="s">
        <v>718</v>
      </c>
      <c r="D52" s="12" t="s">
        <v>719</v>
      </c>
      <c r="E52" s="12" t="s">
        <v>720</v>
      </c>
      <c r="F52" s="12" t="s">
        <v>721</v>
      </c>
      <c r="G52" s="12" t="s">
        <v>722</v>
      </c>
      <c r="H52" s="12" t="s">
        <v>723</v>
      </c>
      <c r="I52" s="10" t="s">
        <v>724</v>
      </c>
      <c r="J52" s="12" t="s">
        <v>575</v>
      </c>
      <c r="K52" s="12" t="s">
        <v>575</v>
      </c>
      <c r="L52" s="12" t="s">
        <v>725</v>
      </c>
      <c r="M52" s="12" t="s">
        <v>140</v>
      </c>
      <c r="N52" s="12" t="s">
        <v>726</v>
      </c>
      <c r="O52" s="12" t="s">
        <v>400</v>
      </c>
      <c r="P52" s="11" t="s">
        <v>727</v>
      </c>
      <c r="Q52" s="12" t="s">
        <v>728</v>
      </c>
      <c r="R52" s="12" t="s">
        <v>729</v>
      </c>
      <c r="S52" s="12" t="s">
        <v>127</v>
      </c>
      <c r="T52" s="12" t="s">
        <v>730</v>
      </c>
      <c r="U52" s="12" t="s">
        <v>731</v>
      </c>
      <c r="V52" s="12" t="s">
        <v>127</v>
      </c>
      <c r="W52" s="15">
        <v>1144000.0</v>
      </c>
      <c r="X52" s="15">
        <v>0.0</v>
      </c>
      <c r="Y52" s="15">
        <v>800000.0</v>
      </c>
      <c r="Z52" s="15">
        <v>0.0</v>
      </c>
      <c r="AA52" s="15">
        <v>896000.0</v>
      </c>
      <c r="AB52" s="15">
        <v>0.0</v>
      </c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7">
        <f t="shared" si="7"/>
        <v>2840000</v>
      </c>
      <c r="AV52" s="12" t="s">
        <v>128</v>
      </c>
      <c r="AW52" s="12"/>
      <c r="AX52" s="12" t="s">
        <v>581</v>
      </c>
      <c r="AY52" s="10" t="s">
        <v>51</v>
      </c>
      <c r="AZ52" s="43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</row>
    <row r="53" ht="15.75" customHeight="1">
      <c r="A53" s="24" t="s">
        <v>732</v>
      </c>
      <c r="B53" s="10" t="s">
        <v>733</v>
      </c>
      <c r="C53" s="10" t="s">
        <v>734</v>
      </c>
      <c r="D53" s="12" t="s">
        <v>32</v>
      </c>
      <c r="E53" s="13" t="s">
        <v>735</v>
      </c>
      <c r="F53" s="9" t="s">
        <v>736</v>
      </c>
      <c r="G53" s="12"/>
      <c r="H53" s="12" t="s">
        <v>737</v>
      </c>
      <c r="I53" s="10" t="s">
        <v>738</v>
      </c>
      <c r="J53" s="12" t="s">
        <v>436</v>
      </c>
      <c r="K53" s="12" t="s">
        <v>739</v>
      </c>
      <c r="L53" s="9" t="s">
        <v>740</v>
      </c>
      <c r="M53" s="12" t="s">
        <v>140</v>
      </c>
      <c r="N53" s="12"/>
      <c r="O53" s="11" t="s">
        <v>156</v>
      </c>
      <c r="P53" s="11" t="s">
        <v>741</v>
      </c>
      <c r="Q53" s="12" t="s">
        <v>742</v>
      </c>
      <c r="R53" s="9" t="s">
        <v>127</v>
      </c>
      <c r="S53" s="9" t="s">
        <v>127</v>
      </c>
      <c r="T53" s="9" t="s">
        <v>127</v>
      </c>
      <c r="U53" s="9" t="s">
        <v>127</v>
      </c>
      <c r="V53" s="9" t="s">
        <v>127</v>
      </c>
      <c r="W53" s="15">
        <v>77500.0</v>
      </c>
      <c r="X53" s="15"/>
      <c r="Y53" s="15">
        <v>80000.0</v>
      </c>
      <c r="Z53" s="15"/>
      <c r="AA53" s="30">
        <v>104000.0</v>
      </c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29">
        <f t="shared" si="7"/>
        <v>261500</v>
      </c>
      <c r="AV53" s="12" t="s">
        <v>128</v>
      </c>
      <c r="AW53" s="10"/>
      <c r="AX53" s="10" t="s">
        <v>51</v>
      </c>
      <c r="AY53" s="10" t="s">
        <v>51</v>
      </c>
      <c r="AZ53" s="20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</row>
    <row r="54" ht="15.75" customHeight="1">
      <c r="A54" s="24" t="s">
        <v>743</v>
      </c>
      <c r="B54" s="10" t="s">
        <v>744</v>
      </c>
      <c r="C54" s="10" t="s">
        <v>745</v>
      </c>
      <c r="D54" s="12" t="s">
        <v>32</v>
      </c>
      <c r="E54" s="41" t="s">
        <v>746</v>
      </c>
      <c r="F54" s="9" t="s">
        <v>747</v>
      </c>
      <c r="G54" s="12"/>
      <c r="H54" s="12" t="s">
        <v>748</v>
      </c>
      <c r="I54" s="10" t="s">
        <v>749</v>
      </c>
      <c r="J54" s="12" t="s">
        <v>137</v>
      </c>
      <c r="K54" s="12" t="s">
        <v>750</v>
      </c>
      <c r="L54" s="12" t="s">
        <v>751</v>
      </c>
      <c r="M54" s="12" t="s">
        <v>123</v>
      </c>
      <c r="N54" s="12"/>
      <c r="O54" s="11" t="s">
        <v>265</v>
      </c>
      <c r="P54" s="11" t="s">
        <v>752</v>
      </c>
      <c r="Q54" s="12" t="s">
        <v>753</v>
      </c>
      <c r="R54" s="9" t="s">
        <v>127</v>
      </c>
      <c r="S54" s="9" t="s">
        <v>127</v>
      </c>
      <c r="T54" s="9" t="s">
        <v>127</v>
      </c>
      <c r="U54" s="9" t="s">
        <v>127</v>
      </c>
      <c r="V54" s="9" t="s">
        <v>127</v>
      </c>
      <c r="W54" s="15"/>
      <c r="X54" s="15"/>
      <c r="Y54" s="15"/>
      <c r="Z54" s="15"/>
      <c r="AA54" s="28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29">
        <f t="shared" si="7"/>
        <v>0</v>
      </c>
      <c r="AV54" s="12" t="s">
        <v>128</v>
      </c>
      <c r="AW54" s="10"/>
      <c r="AX54" s="10" t="s">
        <v>51</v>
      </c>
      <c r="AY54" s="10" t="s">
        <v>51</v>
      </c>
      <c r="AZ54" s="20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</row>
    <row r="55" ht="15.75" customHeight="1">
      <c r="A55" s="24" t="s">
        <v>754</v>
      </c>
      <c r="B55" s="10" t="s">
        <v>755</v>
      </c>
      <c r="C55" s="10" t="s">
        <v>756</v>
      </c>
      <c r="D55" s="12" t="s">
        <v>32</v>
      </c>
      <c r="E55" s="13">
        <v>29529.0</v>
      </c>
      <c r="F55" s="9" t="s">
        <v>757</v>
      </c>
      <c r="G55" s="12"/>
      <c r="H55" s="12" t="str">
        <f>'[1]Udah daftar'!$E$71</f>
        <v>#REF!</v>
      </c>
      <c r="I55" s="10" t="s">
        <v>758</v>
      </c>
      <c r="J55" s="12" t="s">
        <v>251</v>
      </c>
      <c r="K55" s="12" t="s">
        <v>252</v>
      </c>
      <c r="L55" s="12" t="s">
        <v>759</v>
      </c>
      <c r="M55" s="12" t="s">
        <v>123</v>
      </c>
      <c r="N55" s="12"/>
      <c r="O55" s="11" t="s">
        <v>265</v>
      </c>
      <c r="P55" s="11" t="s">
        <v>760</v>
      </c>
      <c r="Q55" s="12" t="s">
        <v>761</v>
      </c>
      <c r="R55" s="9" t="s">
        <v>127</v>
      </c>
      <c r="S55" s="9" t="s">
        <v>127</v>
      </c>
      <c r="T55" s="9" t="s">
        <v>127</v>
      </c>
      <c r="U55" s="9" t="s">
        <v>127</v>
      </c>
      <c r="V55" s="9" t="s">
        <v>127</v>
      </c>
      <c r="W55" s="15"/>
      <c r="X55" s="15"/>
      <c r="Y55" s="15"/>
      <c r="Z55" s="15"/>
      <c r="AA55" s="28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29">
        <f t="shared" si="7"/>
        <v>0</v>
      </c>
      <c r="AV55" s="12" t="s">
        <v>128</v>
      </c>
      <c r="AW55" s="10"/>
      <c r="AX55" s="10" t="s">
        <v>51</v>
      </c>
      <c r="AY55" s="10" t="s">
        <v>51</v>
      </c>
      <c r="AZ55" s="20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</row>
    <row r="56" ht="15.75" customHeight="1">
      <c r="A56" s="24" t="s">
        <v>762</v>
      </c>
      <c r="B56" s="10" t="s">
        <v>763</v>
      </c>
      <c r="C56" s="11" t="s">
        <v>764</v>
      </c>
      <c r="D56" s="12" t="s">
        <v>32</v>
      </c>
      <c r="E56" s="13" t="s">
        <v>765</v>
      </c>
      <c r="F56" s="27" t="s">
        <v>766</v>
      </c>
      <c r="G56" s="9" t="s">
        <v>767</v>
      </c>
      <c r="H56" s="12" t="s">
        <v>89</v>
      </c>
      <c r="I56" s="10" t="s">
        <v>768</v>
      </c>
      <c r="J56" s="12" t="s">
        <v>324</v>
      </c>
      <c r="K56" s="14" t="s">
        <v>325</v>
      </c>
      <c r="L56" s="12" t="s">
        <v>769</v>
      </c>
      <c r="M56" s="12" t="s">
        <v>40</v>
      </c>
      <c r="N56" s="12" t="s">
        <v>65</v>
      </c>
      <c r="O56" s="11" t="s">
        <v>265</v>
      </c>
      <c r="P56" s="11" t="s">
        <v>770</v>
      </c>
      <c r="Q56" s="12" t="s">
        <v>771</v>
      </c>
      <c r="R56" s="12" t="s">
        <v>89</v>
      </c>
      <c r="S56" s="12" t="s">
        <v>772</v>
      </c>
      <c r="T56" s="12" t="s">
        <v>47</v>
      </c>
      <c r="U56" s="12" t="s">
        <v>47</v>
      </c>
      <c r="V56" s="12" t="s">
        <v>47</v>
      </c>
      <c r="W56" s="15">
        <v>0.0</v>
      </c>
      <c r="X56" s="15">
        <v>0.0</v>
      </c>
      <c r="Y56" s="15">
        <v>0.0</v>
      </c>
      <c r="Z56" s="15">
        <v>0.0</v>
      </c>
      <c r="AA56" s="15">
        <v>0.0</v>
      </c>
      <c r="AB56" s="15">
        <v>0.0</v>
      </c>
      <c r="AC56" s="15"/>
      <c r="AD56" s="15"/>
      <c r="AE56" s="15"/>
      <c r="AF56" s="15"/>
      <c r="AG56" s="15"/>
      <c r="AH56" s="15"/>
      <c r="AI56" s="15"/>
      <c r="AJ56" s="15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7">
        <v>0.0</v>
      </c>
      <c r="AV56" s="12" t="s">
        <v>48</v>
      </c>
      <c r="AW56" s="18" t="s">
        <v>773</v>
      </c>
      <c r="AX56" s="10" t="s">
        <v>163</v>
      </c>
      <c r="AY56" s="19" t="s">
        <v>163</v>
      </c>
      <c r="AZ56" s="43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</row>
    <row r="57" ht="15.75" customHeight="1">
      <c r="A57" s="24" t="s">
        <v>774</v>
      </c>
      <c r="B57" s="10" t="s">
        <v>775</v>
      </c>
      <c r="C57" s="11" t="s">
        <v>776</v>
      </c>
      <c r="D57" s="12" t="s">
        <v>32</v>
      </c>
      <c r="E57" s="12" t="s">
        <v>777</v>
      </c>
      <c r="F57" s="9" t="s">
        <v>778</v>
      </c>
      <c r="G57" s="9" t="s">
        <v>779</v>
      </c>
      <c r="H57" s="12" t="s">
        <v>780</v>
      </c>
      <c r="I57" s="10" t="s">
        <v>781</v>
      </c>
      <c r="J57" s="12" t="s">
        <v>277</v>
      </c>
      <c r="K57" s="12" t="s">
        <v>782</v>
      </c>
      <c r="L57" s="9" t="s">
        <v>783</v>
      </c>
      <c r="M57" s="12" t="s">
        <v>40</v>
      </c>
      <c r="N57" s="12" t="s">
        <v>784</v>
      </c>
      <c r="O57" s="11" t="s">
        <v>175</v>
      </c>
      <c r="P57" s="11" t="s">
        <v>785</v>
      </c>
      <c r="Q57" s="12" t="s">
        <v>786</v>
      </c>
      <c r="R57" s="12" t="s">
        <v>89</v>
      </c>
      <c r="S57" s="12" t="s">
        <v>89</v>
      </c>
      <c r="T57" s="12" t="s">
        <v>47</v>
      </c>
      <c r="U57" s="12" t="s">
        <v>47</v>
      </c>
      <c r="V57" s="12" t="s">
        <v>47</v>
      </c>
      <c r="W57" s="15">
        <v>0.0</v>
      </c>
      <c r="X57" s="15">
        <v>0.0</v>
      </c>
      <c r="Y57" s="15">
        <v>0.0</v>
      </c>
      <c r="Z57" s="15">
        <v>0.0</v>
      </c>
      <c r="AA57" s="15">
        <v>0.0</v>
      </c>
      <c r="AB57" s="15">
        <v>0.0</v>
      </c>
      <c r="AC57" s="15"/>
      <c r="AD57" s="15"/>
      <c r="AE57" s="15"/>
      <c r="AF57" s="15"/>
      <c r="AG57" s="15"/>
      <c r="AH57" s="15"/>
      <c r="AI57" s="15"/>
      <c r="AJ57" s="15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7">
        <v>0.0</v>
      </c>
      <c r="AV57" s="12" t="s">
        <v>48</v>
      </c>
      <c r="AW57" s="11" t="s">
        <v>127</v>
      </c>
      <c r="AX57" s="10" t="s">
        <v>163</v>
      </c>
      <c r="AY57" s="19" t="s">
        <v>163</v>
      </c>
      <c r="AZ57" s="43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</row>
    <row r="58" ht="15.75" customHeight="1">
      <c r="A58" s="24" t="s">
        <v>787</v>
      </c>
      <c r="B58" s="10" t="s">
        <v>788</v>
      </c>
      <c r="C58" s="11" t="s">
        <v>459</v>
      </c>
      <c r="D58" s="26" t="s">
        <v>319</v>
      </c>
      <c r="E58" s="35">
        <v>29572.0</v>
      </c>
      <c r="F58" s="9" t="s">
        <v>460</v>
      </c>
      <c r="G58" s="12" t="s">
        <v>461</v>
      </c>
      <c r="H58" s="26" t="s">
        <v>462</v>
      </c>
      <c r="I58" s="10" t="s">
        <v>463</v>
      </c>
      <c r="J58" s="12" t="s">
        <v>464</v>
      </c>
      <c r="K58" s="12" t="s">
        <v>465</v>
      </c>
      <c r="L58" s="12" t="s">
        <v>466</v>
      </c>
      <c r="M58" s="12" t="s">
        <v>140</v>
      </c>
      <c r="N58" s="12" t="s">
        <v>467</v>
      </c>
      <c r="O58" s="25" t="s">
        <v>789</v>
      </c>
      <c r="P58" s="25" t="s">
        <v>790</v>
      </c>
      <c r="Q58" s="12" t="s">
        <v>791</v>
      </c>
      <c r="R58" s="12" t="s">
        <v>792</v>
      </c>
      <c r="S58" s="36" t="s">
        <v>127</v>
      </c>
      <c r="T58" s="36" t="s">
        <v>793</v>
      </c>
      <c r="U58" s="36" t="s">
        <v>793</v>
      </c>
      <c r="V58" s="36" t="s">
        <v>793</v>
      </c>
      <c r="W58" s="37">
        <v>0.0</v>
      </c>
      <c r="X58" s="37">
        <v>0.0</v>
      </c>
      <c r="Y58" s="37">
        <v>0.0</v>
      </c>
      <c r="Z58" s="37">
        <v>0.0</v>
      </c>
      <c r="AA58" s="37">
        <v>0.0</v>
      </c>
      <c r="AB58" s="37">
        <v>0.0</v>
      </c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8">
        <v>0.0</v>
      </c>
      <c r="AV58" s="39" t="s">
        <v>240</v>
      </c>
      <c r="AW58" s="40"/>
      <c r="AX58" s="10" t="s">
        <v>472</v>
      </c>
      <c r="AY58" s="10" t="s">
        <v>51</v>
      </c>
      <c r="AZ58" s="43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</row>
    <row r="59" ht="15.75" customHeight="1">
      <c r="A59" s="24" t="s">
        <v>794</v>
      </c>
      <c r="B59" s="10" t="s">
        <v>795</v>
      </c>
      <c r="C59" s="11" t="s">
        <v>796</v>
      </c>
      <c r="D59" s="12" t="s">
        <v>32</v>
      </c>
      <c r="E59" s="13">
        <v>21956.0</v>
      </c>
      <c r="F59" s="27" t="s">
        <v>797</v>
      </c>
      <c r="G59" s="9" t="s">
        <v>798</v>
      </c>
      <c r="H59" s="12" t="s">
        <v>799</v>
      </c>
      <c r="I59" s="10" t="s">
        <v>800</v>
      </c>
      <c r="J59" s="12" t="s">
        <v>324</v>
      </c>
      <c r="K59" s="14" t="s">
        <v>801</v>
      </c>
      <c r="L59" s="33" t="s">
        <v>802</v>
      </c>
      <c r="M59" s="12" t="s">
        <v>64</v>
      </c>
      <c r="N59" s="12" t="s">
        <v>784</v>
      </c>
      <c r="O59" s="11" t="s">
        <v>803</v>
      </c>
      <c r="P59" s="11" t="s">
        <v>803</v>
      </c>
      <c r="Q59" s="12" t="s">
        <v>804</v>
      </c>
      <c r="R59" s="12" t="s">
        <v>805</v>
      </c>
      <c r="S59" s="46" t="s">
        <v>806</v>
      </c>
      <c r="T59" s="12" t="s">
        <v>47</v>
      </c>
      <c r="U59" s="12" t="s">
        <v>47</v>
      </c>
      <c r="V59" s="12" t="s">
        <v>47</v>
      </c>
      <c r="W59" s="15">
        <v>0.0</v>
      </c>
      <c r="X59" s="15">
        <v>0.0</v>
      </c>
      <c r="Y59" s="15">
        <v>0.0</v>
      </c>
      <c r="Z59" s="15">
        <v>0.0</v>
      </c>
      <c r="AA59" s="15">
        <v>275000.0</v>
      </c>
      <c r="AB59" s="15">
        <v>0.0</v>
      </c>
      <c r="AC59" s="15"/>
      <c r="AD59" s="15"/>
      <c r="AE59" s="15"/>
      <c r="AF59" s="15"/>
      <c r="AG59" s="15"/>
      <c r="AH59" s="15"/>
      <c r="AI59" s="15"/>
      <c r="AJ59" s="15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7">
        <v>275000.0</v>
      </c>
      <c r="AV59" s="12" t="s">
        <v>48</v>
      </c>
      <c r="AW59" s="18" t="s">
        <v>807</v>
      </c>
      <c r="AX59" s="10" t="s">
        <v>163</v>
      </c>
      <c r="AY59" s="19" t="s">
        <v>163</v>
      </c>
      <c r="AZ59" s="43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</row>
    <row r="60" ht="15.75" customHeight="1">
      <c r="A60" s="24" t="s">
        <v>808</v>
      </c>
      <c r="B60" s="10" t="s">
        <v>809</v>
      </c>
      <c r="C60" s="11" t="s">
        <v>810</v>
      </c>
      <c r="D60" s="12" t="s">
        <v>32</v>
      </c>
      <c r="E60" s="13">
        <v>25563.0</v>
      </c>
      <c r="F60" s="27" t="s">
        <v>811</v>
      </c>
      <c r="G60" s="9" t="s">
        <v>812</v>
      </c>
      <c r="H60" s="12" t="s">
        <v>813</v>
      </c>
      <c r="I60" s="10" t="s">
        <v>814</v>
      </c>
      <c r="J60" s="12" t="s">
        <v>251</v>
      </c>
      <c r="K60" s="14" t="s">
        <v>815</v>
      </c>
      <c r="L60" s="12" t="s">
        <v>816</v>
      </c>
      <c r="M60" s="12" t="s">
        <v>40</v>
      </c>
      <c r="N60" s="12" t="s">
        <v>65</v>
      </c>
      <c r="O60" s="45" t="s">
        <v>265</v>
      </c>
      <c r="P60" s="25" t="s">
        <v>817</v>
      </c>
      <c r="Q60" s="12" t="s">
        <v>818</v>
      </c>
      <c r="R60" s="9" t="s">
        <v>819</v>
      </c>
      <c r="S60" s="12" t="s">
        <v>89</v>
      </c>
      <c r="T60" s="12" t="s">
        <v>47</v>
      </c>
      <c r="U60" s="12" t="s">
        <v>47</v>
      </c>
      <c r="V60" s="12" t="s">
        <v>47</v>
      </c>
      <c r="W60" s="15">
        <v>0.0</v>
      </c>
      <c r="X60" s="15">
        <v>0.0</v>
      </c>
      <c r="Y60" s="15">
        <v>0.0</v>
      </c>
      <c r="Z60" s="15">
        <v>0.0</v>
      </c>
      <c r="AA60" s="15">
        <v>0.0</v>
      </c>
      <c r="AB60" s="15">
        <v>0.0</v>
      </c>
      <c r="AC60" s="15"/>
      <c r="AD60" s="15"/>
      <c r="AE60" s="15"/>
      <c r="AF60" s="15"/>
      <c r="AG60" s="15"/>
      <c r="AH60" s="15"/>
      <c r="AI60" s="15"/>
      <c r="AJ60" s="15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7">
        <v>0.0</v>
      </c>
      <c r="AV60" s="12" t="s">
        <v>48</v>
      </c>
      <c r="AW60" s="18" t="s">
        <v>820</v>
      </c>
      <c r="AX60" s="10" t="s">
        <v>821</v>
      </c>
      <c r="AY60" s="10" t="s">
        <v>51</v>
      </c>
      <c r="AZ60" s="43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</row>
    <row r="61" ht="15.75" customHeight="1">
      <c r="A61" s="24" t="s">
        <v>822</v>
      </c>
      <c r="B61" s="10" t="s">
        <v>823</v>
      </c>
      <c r="C61" s="11" t="s">
        <v>824</v>
      </c>
      <c r="D61" s="26" t="s">
        <v>127</v>
      </c>
      <c r="E61" s="26" t="s">
        <v>127</v>
      </c>
      <c r="F61" s="9" t="s">
        <v>825</v>
      </c>
      <c r="G61" s="27" t="s">
        <v>826</v>
      </c>
      <c r="H61" s="26" t="s">
        <v>827</v>
      </c>
      <c r="I61" s="10" t="s">
        <v>828</v>
      </c>
      <c r="J61" s="12" t="s">
        <v>277</v>
      </c>
      <c r="K61" s="26" t="s">
        <v>829</v>
      </c>
      <c r="L61" s="14" t="s">
        <v>830</v>
      </c>
      <c r="M61" s="26" t="s">
        <v>40</v>
      </c>
      <c r="N61" s="12" t="s">
        <v>41</v>
      </c>
      <c r="O61" s="11" t="s">
        <v>265</v>
      </c>
      <c r="P61" s="11" t="s">
        <v>803</v>
      </c>
      <c r="Q61" s="12" t="s">
        <v>831</v>
      </c>
      <c r="R61" s="26" t="s">
        <v>832</v>
      </c>
      <c r="S61" s="12" t="s">
        <v>89</v>
      </c>
      <c r="T61" s="12" t="s">
        <v>47</v>
      </c>
      <c r="U61" s="12" t="s">
        <v>47</v>
      </c>
      <c r="V61" s="12" t="s">
        <v>47</v>
      </c>
      <c r="W61" s="15">
        <v>0.0</v>
      </c>
      <c r="X61" s="15">
        <v>0.0</v>
      </c>
      <c r="Y61" s="15">
        <v>0.0</v>
      </c>
      <c r="Z61" s="15">
        <v>0.0</v>
      </c>
      <c r="AA61" s="15">
        <v>0.0</v>
      </c>
      <c r="AB61" s="15">
        <v>0.0</v>
      </c>
      <c r="AC61" s="15"/>
      <c r="AD61" s="15"/>
      <c r="AE61" s="15"/>
      <c r="AF61" s="15"/>
      <c r="AG61" s="15"/>
      <c r="AH61" s="15"/>
      <c r="AI61" s="15"/>
      <c r="AJ61" s="15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7">
        <v>0.0</v>
      </c>
      <c r="AV61" s="12" t="s">
        <v>833</v>
      </c>
      <c r="AW61" s="18" t="s">
        <v>834</v>
      </c>
      <c r="AX61" s="10" t="s">
        <v>163</v>
      </c>
      <c r="AY61" s="19" t="s">
        <v>163</v>
      </c>
      <c r="AZ61" s="43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</row>
    <row r="62" ht="15.75" customHeight="1">
      <c r="A62" s="24" t="s">
        <v>835</v>
      </c>
      <c r="B62" s="10" t="s">
        <v>836</v>
      </c>
      <c r="C62" s="11" t="s">
        <v>837</v>
      </c>
      <c r="D62" s="12" t="s">
        <v>32</v>
      </c>
      <c r="E62" s="13">
        <v>26279.0</v>
      </c>
      <c r="F62" s="12" t="s">
        <v>838</v>
      </c>
      <c r="G62" s="9" t="s">
        <v>839</v>
      </c>
      <c r="H62" s="12" t="s">
        <v>89</v>
      </c>
      <c r="I62" s="10" t="s">
        <v>840</v>
      </c>
      <c r="J62" s="12" t="s">
        <v>841</v>
      </c>
      <c r="K62" s="14" t="s">
        <v>842</v>
      </c>
      <c r="L62" s="12" t="s">
        <v>843</v>
      </c>
      <c r="M62" s="12" t="s">
        <v>64</v>
      </c>
      <c r="N62" s="12" t="s">
        <v>65</v>
      </c>
      <c r="O62" s="11" t="s">
        <v>265</v>
      </c>
      <c r="P62" s="11" t="s">
        <v>785</v>
      </c>
      <c r="Q62" s="12" t="s">
        <v>844</v>
      </c>
      <c r="R62" s="12" t="s">
        <v>89</v>
      </c>
      <c r="S62" s="12" t="s">
        <v>845</v>
      </c>
      <c r="T62" s="12" t="s">
        <v>47</v>
      </c>
      <c r="U62" s="12" t="s">
        <v>47</v>
      </c>
      <c r="V62" s="12" t="s">
        <v>47</v>
      </c>
      <c r="W62" s="15">
        <v>0.0</v>
      </c>
      <c r="X62" s="15">
        <v>0.0</v>
      </c>
      <c r="Y62" s="15">
        <v>0.0</v>
      </c>
      <c r="Z62" s="15">
        <v>0.0</v>
      </c>
      <c r="AA62" s="15">
        <v>0.0</v>
      </c>
      <c r="AB62" s="15">
        <v>0.0</v>
      </c>
      <c r="AC62" s="15"/>
      <c r="AD62" s="15"/>
      <c r="AE62" s="15"/>
      <c r="AF62" s="15"/>
      <c r="AG62" s="15"/>
      <c r="AH62" s="15"/>
      <c r="AI62" s="15"/>
      <c r="AJ62" s="15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7">
        <v>0.0</v>
      </c>
      <c r="AV62" s="12" t="s">
        <v>48</v>
      </c>
      <c r="AW62" s="11" t="s">
        <v>127</v>
      </c>
      <c r="AX62" s="10" t="s">
        <v>91</v>
      </c>
      <c r="AY62" s="10" t="s">
        <v>51</v>
      </c>
      <c r="AZ62" s="43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</row>
    <row r="63" ht="15.75" customHeight="1">
      <c r="A63" s="24" t="s">
        <v>846</v>
      </c>
      <c r="B63" s="10" t="s">
        <v>847</v>
      </c>
      <c r="C63" s="11" t="s">
        <v>848</v>
      </c>
      <c r="D63" s="12" t="s">
        <v>32</v>
      </c>
      <c r="E63" s="41" t="s">
        <v>849</v>
      </c>
      <c r="F63" s="9" t="s">
        <v>850</v>
      </c>
      <c r="G63" s="9" t="s">
        <v>851</v>
      </c>
      <c r="H63" s="9" t="s">
        <v>852</v>
      </c>
      <c r="I63" s="10" t="s">
        <v>853</v>
      </c>
      <c r="J63" s="12" t="s">
        <v>711</v>
      </c>
      <c r="K63" s="12" t="s">
        <v>854</v>
      </c>
      <c r="L63" s="12" t="s">
        <v>855</v>
      </c>
      <c r="M63" s="12" t="s">
        <v>140</v>
      </c>
      <c r="N63" s="12" t="s">
        <v>85</v>
      </c>
      <c r="O63" s="11" t="s">
        <v>265</v>
      </c>
      <c r="P63" s="11" t="s">
        <v>856</v>
      </c>
      <c r="Q63" s="12" t="s">
        <v>857</v>
      </c>
      <c r="R63" s="9" t="s">
        <v>127</v>
      </c>
      <c r="S63" s="9" t="s">
        <v>127</v>
      </c>
      <c r="T63" s="9" t="s">
        <v>127</v>
      </c>
      <c r="U63" s="9" t="s">
        <v>127</v>
      </c>
      <c r="V63" s="9" t="s">
        <v>127</v>
      </c>
      <c r="W63" s="15"/>
      <c r="X63" s="15"/>
      <c r="Y63" s="15"/>
      <c r="Z63" s="15"/>
      <c r="AA63" s="30">
        <v>80000.0</v>
      </c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29">
        <f t="shared" ref="AU63:AU64" si="8">SUM(W63:AT63)</f>
        <v>80000</v>
      </c>
      <c r="AV63" s="12" t="s">
        <v>128</v>
      </c>
      <c r="AW63" s="10"/>
      <c r="AX63" s="10" t="s">
        <v>51</v>
      </c>
      <c r="AY63" s="10" t="s">
        <v>51</v>
      </c>
      <c r="AZ63" s="20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</row>
    <row r="64" ht="15.75" customHeight="1">
      <c r="A64" s="24" t="s">
        <v>858</v>
      </c>
      <c r="B64" s="10" t="s">
        <v>859</v>
      </c>
      <c r="C64" s="10" t="s">
        <v>860</v>
      </c>
      <c r="D64" s="12" t="s">
        <v>32</v>
      </c>
      <c r="E64" s="41" t="s">
        <v>861</v>
      </c>
      <c r="F64" s="12" t="s">
        <v>862</v>
      </c>
      <c r="G64" s="9" t="s">
        <v>863</v>
      </c>
      <c r="H64" s="12" t="str">
        <f>'[1]Udah daftar'!$E$45</f>
        <v>#REF!</v>
      </c>
      <c r="I64" s="10" t="s">
        <v>864</v>
      </c>
      <c r="J64" s="12" t="s">
        <v>251</v>
      </c>
      <c r="K64" s="12" t="s">
        <v>252</v>
      </c>
      <c r="L64" s="12" t="s">
        <v>865</v>
      </c>
      <c r="M64" s="12" t="s">
        <v>140</v>
      </c>
      <c r="N64" s="12"/>
      <c r="O64" s="11" t="s">
        <v>265</v>
      </c>
      <c r="P64" s="11" t="s">
        <v>856</v>
      </c>
      <c r="Q64" s="12" t="s">
        <v>866</v>
      </c>
      <c r="R64" s="12"/>
      <c r="S64" s="12"/>
      <c r="T64" s="9" t="s">
        <v>127</v>
      </c>
      <c r="U64" s="9" t="s">
        <v>127</v>
      </c>
      <c r="V64" s="9" t="s">
        <v>127</v>
      </c>
      <c r="W64" s="15">
        <v>750000.0</v>
      </c>
      <c r="X64" s="15"/>
      <c r="Y64" s="15"/>
      <c r="Z64" s="15"/>
      <c r="AA64" s="28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29">
        <f t="shared" si="8"/>
        <v>750000</v>
      </c>
      <c r="AV64" s="12" t="s">
        <v>128</v>
      </c>
      <c r="AW64" s="10"/>
      <c r="AX64" s="10" t="s">
        <v>51</v>
      </c>
      <c r="AY64" s="10" t="s">
        <v>51</v>
      </c>
      <c r="AZ64" s="20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</row>
    <row r="65" ht="15.75" customHeight="1">
      <c r="A65" s="24" t="s">
        <v>867</v>
      </c>
      <c r="B65" s="11" t="s">
        <v>868</v>
      </c>
      <c r="C65" s="11" t="s">
        <v>869</v>
      </c>
      <c r="D65" s="12" t="s">
        <v>870</v>
      </c>
      <c r="E65" s="13">
        <v>25199.0</v>
      </c>
      <c r="F65" s="27" t="s">
        <v>871</v>
      </c>
      <c r="G65" s="9" t="s">
        <v>872</v>
      </c>
      <c r="H65" s="12" t="s">
        <v>873</v>
      </c>
      <c r="I65" s="10" t="s">
        <v>874</v>
      </c>
      <c r="J65" s="12" t="s">
        <v>452</v>
      </c>
      <c r="K65" s="12" t="s">
        <v>875</v>
      </c>
      <c r="L65" s="14" t="s">
        <v>876</v>
      </c>
      <c r="M65" s="12" t="s">
        <v>40</v>
      </c>
      <c r="N65" s="12" t="s">
        <v>65</v>
      </c>
      <c r="O65" s="11" t="s">
        <v>877</v>
      </c>
      <c r="P65" s="11" t="s">
        <v>878</v>
      </c>
      <c r="Q65" s="12" t="s">
        <v>879</v>
      </c>
      <c r="R65" s="12" t="s">
        <v>880</v>
      </c>
      <c r="S65" s="12" t="s">
        <v>127</v>
      </c>
      <c r="T65" s="12" t="s">
        <v>47</v>
      </c>
      <c r="U65" s="12" t="s">
        <v>47</v>
      </c>
      <c r="V65" s="12" t="s">
        <v>47</v>
      </c>
      <c r="W65" s="15">
        <v>0.0</v>
      </c>
      <c r="X65" s="15">
        <v>0.0</v>
      </c>
      <c r="Y65" s="15">
        <v>0.0</v>
      </c>
      <c r="Z65" s="15">
        <v>0.0</v>
      </c>
      <c r="AA65" s="15">
        <v>0.0</v>
      </c>
      <c r="AB65" s="15">
        <v>0.0</v>
      </c>
      <c r="AC65" s="15"/>
      <c r="AD65" s="15"/>
      <c r="AE65" s="15"/>
      <c r="AF65" s="15"/>
      <c r="AG65" s="15"/>
      <c r="AH65" s="15"/>
      <c r="AI65" s="15"/>
      <c r="AJ65" s="15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7">
        <v>0.0</v>
      </c>
      <c r="AV65" s="12" t="s">
        <v>565</v>
      </c>
      <c r="AW65" s="11" t="s">
        <v>127</v>
      </c>
      <c r="AX65" s="10" t="s">
        <v>163</v>
      </c>
      <c r="AY65" s="19" t="s">
        <v>163</v>
      </c>
      <c r="AZ65" s="43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</row>
    <row r="66" ht="15.75" customHeight="1">
      <c r="A66" s="24" t="s">
        <v>881</v>
      </c>
      <c r="B66" s="10" t="s">
        <v>882</v>
      </c>
      <c r="C66" s="11" t="s">
        <v>883</v>
      </c>
      <c r="D66" s="12" t="s">
        <v>32</v>
      </c>
      <c r="E66" s="13">
        <v>23951.0</v>
      </c>
      <c r="F66" s="9" t="s">
        <v>884</v>
      </c>
      <c r="G66" s="27" t="s">
        <v>885</v>
      </c>
      <c r="H66" s="12" t="s">
        <v>127</v>
      </c>
      <c r="I66" s="10" t="s">
        <v>886</v>
      </c>
      <c r="J66" s="12" t="s">
        <v>452</v>
      </c>
      <c r="K66" s="14" t="s">
        <v>887</v>
      </c>
      <c r="L66" s="9" t="s">
        <v>888</v>
      </c>
      <c r="M66" s="12" t="s">
        <v>40</v>
      </c>
      <c r="N66" s="12" t="s">
        <v>65</v>
      </c>
      <c r="O66" s="11" t="s">
        <v>265</v>
      </c>
      <c r="P66" s="11" t="s">
        <v>889</v>
      </c>
      <c r="Q66" s="12" t="s">
        <v>890</v>
      </c>
      <c r="R66" s="12" t="s">
        <v>127</v>
      </c>
      <c r="S66" s="12" t="s">
        <v>127</v>
      </c>
      <c r="T66" s="12" t="s">
        <v>47</v>
      </c>
      <c r="U66" s="12" t="s">
        <v>47</v>
      </c>
      <c r="V66" s="12" t="s">
        <v>47</v>
      </c>
      <c r="W66" s="15">
        <v>0.0</v>
      </c>
      <c r="X66" s="15">
        <v>0.0</v>
      </c>
      <c r="Y66" s="15">
        <v>0.0</v>
      </c>
      <c r="Z66" s="15">
        <v>0.0</v>
      </c>
      <c r="AA66" s="15">
        <v>775000.0</v>
      </c>
      <c r="AB66" s="15">
        <v>0.0</v>
      </c>
      <c r="AC66" s="15"/>
      <c r="AD66" s="15"/>
      <c r="AE66" s="15"/>
      <c r="AF66" s="15"/>
      <c r="AG66" s="15"/>
      <c r="AH66" s="15"/>
      <c r="AI66" s="15"/>
      <c r="AJ66" s="15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7">
        <v>775000.0</v>
      </c>
      <c r="AV66" s="12" t="s">
        <v>48</v>
      </c>
      <c r="AW66" s="11" t="s">
        <v>127</v>
      </c>
      <c r="AX66" s="10" t="s">
        <v>891</v>
      </c>
      <c r="AY66" s="10" t="s">
        <v>51</v>
      </c>
      <c r="AZ66" s="43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2"/>
      <c r="BN66" s="2"/>
      <c r="BO66" s="2"/>
      <c r="BP66" s="2"/>
      <c r="BQ66" s="2"/>
      <c r="BR66" s="2"/>
    </row>
    <row r="67" ht="15.75" customHeight="1">
      <c r="A67" s="24" t="s">
        <v>892</v>
      </c>
      <c r="B67" s="10" t="s">
        <v>893</v>
      </c>
      <c r="C67" s="11" t="s">
        <v>894</v>
      </c>
      <c r="D67" s="12" t="s">
        <v>32</v>
      </c>
      <c r="E67" s="13" t="s">
        <v>895</v>
      </c>
      <c r="F67" s="9" t="s">
        <v>896</v>
      </c>
      <c r="G67" s="12"/>
      <c r="H67" s="12"/>
      <c r="I67" s="10" t="s">
        <v>897</v>
      </c>
      <c r="J67" s="12" t="s">
        <v>186</v>
      </c>
      <c r="K67" s="12" t="s">
        <v>252</v>
      </c>
      <c r="L67" s="9" t="s">
        <v>898</v>
      </c>
      <c r="M67" s="12" t="s">
        <v>140</v>
      </c>
      <c r="N67" s="12"/>
      <c r="O67" s="11" t="s">
        <v>265</v>
      </c>
      <c r="P67" s="11" t="s">
        <v>856</v>
      </c>
      <c r="Q67" s="12" t="s">
        <v>899</v>
      </c>
      <c r="R67" s="9" t="s">
        <v>127</v>
      </c>
      <c r="S67" s="9" t="s">
        <v>127</v>
      </c>
      <c r="T67" s="9" t="s">
        <v>127</v>
      </c>
      <c r="U67" s="9" t="s">
        <v>127</v>
      </c>
      <c r="V67" s="9" t="s">
        <v>127</v>
      </c>
      <c r="W67" s="15">
        <v>300000.0</v>
      </c>
      <c r="X67" s="15"/>
      <c r="Y67" s="15"/>
      <c r="Z67" s="15"/>
      <c r="AA67" s="28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29">
        <f>SUM(W67:AT67)</f>
        <v>300000</v>
      </c>
      <c r="AV67" s="12" t="s">
        <v>128</v>
      </c>
      <c r="AW67" s="10"/>
      <c r="AX67" s="10" t="s">
        <v>51</v>
      </c>
      <c r="AY67" s="10" t="s">
        <v>51</v>
      </c>
      <c r="AZ67" s="20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2"/>
      <c r="BN67" s="2"/>
      <c r="BO67" s="2"/>
      <c r="BP67" s="2"/>
      <c r="BQ67" s="2"/>
      <c r="BR67" s="2"/>
    </row>
    <row r="68" ht="15.75" customHeight="1">
      <c r="A68" s="24" t="s">
        <v>900</v>
      </c>
      <c r="B68" s="11" t="s">
        <v>901</v>
      </c>
      <c r="C68" s="11" t="s">
        <v>902</v>
      </c>
      <c r="D68" s="26" t="s">
        <v>32</v>
      </c>
      <c r="E68" s="12" t="s">
        <v>903</v>
      </c>
      <c r="F68" s="9" t="s">
        <v>904</v>
      </c>
      <c r="G68" s="9" t="s">
        <v>905</v>
      </c>
      <c r="H68" s="12" t="s">
        <v>127</v>
      </c>
      <c r="I68" s="12" t="s">
        <v>906</v>
      </c>
      <c r="J68" s="12" t="s">
        <v>251</v>
      </c>
      <c r="K68" s="12" t="s">
        <v>252</v>
      </c>
      <c r="L68" s="9" t="s">
        <v>907</v>
      </c>
      <c r="M68" s="12" t="s">
        <v>40</v>
      </c>
      <c r="N68" s="12" t="s">
        <v>127</v>
      </c>
      <c r="O68" s="11" t="s">
        <v>908</v>
      </c>
      <c r="P68" s="11" t="s">
        <v>909</v>
      </c>
      <c r="Q68" s="12" t="s">
        <v>910</v>
      </c>
      <c r="R68" s="12" t="s">
        <v>911</v>
      </c>
      <c r="S68" s="12" t="s">
        <v>89</v>
      </c>
      <c r="T68" s="12" t="s">
        <v>89</v>
      </c>
      <c r="U68" s="12" t="s">
        <v>89</v>
      </c>
      <c r="V68" s="12" t="s">
        <v>89</v>
      </c>
      <c r="W68" s="15">
        <v>16000.0</v>
      </c>
      <c r="X68" s="15">
        <v>0.0</v>
      </c>
      <c r="Y68" s="15">
        <v>40000.0</v>
      </c>
      <c r="Z68" s="15"/>
      <c r="AA68" s="15">
        <v>24000.0</v>
      </c>
      <c r="AB68" s="15">
        <v>0.0</v>
      </c>
      <c r="AC68" s="15"/>
      <c r="AD68" s="15"/>
      <c r="AE68" s="15"/>
      <c r="AF68" s="15"/>
      <c r="AG68" s="15"/>
      <c r="AH68" s="15"/>
      <c r="AI68" s="15"/>
      <c r="AJ68" s="15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7">
        <v>80000.0</v>
      </c>
      <c r="AV68" s="12" t="s">
        <v>48</v>
      </c>
      <c r="AW68" s="11" t="s">
        <v>127</v>
      </c>
      <c r="AX68" s="10" t="s">
        <v>163</v>
      </c>
      <c r="AY68" s="10" t="s">
        <v>163</v>
      </c>
      <c r="AZ68" s="43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2"/>
      <c r="BN68" s="2"/>
      <c r="BO68" s="2"/>
      <c r="BP68" s="2"/>
      <c r="BQ68" s="2"/>
      <c r="BR68" s="2"/>
    </row>
    <row r="69" ht="15.75" customHeight="1">
      <c r="A69" s="24" t="s">
        <v>912</v>
      </c>
      <c r="B69" s="11" t="s">
        <v>913</v>
      </c>
      <c r="C69" s="11" t="s">
        <v>914</v>
      </c>
      <c r="D69" s="12" t="s">
        <v>915</v>
      </c>
      <c r="E69" s="13">
        <v>28574.0</v>
      </c>
      <c r="F69" s="9" t="s">
        <v>916</v>
      </c>
      <c r="G69" s="9" t="s">
        <v>917</v>
      </c>
      <c r="H69" s="12" t="s">
        <v>918</v>
      </c>
      <c r="I69" s="10" t="s">
        <v>919</v>
      </c>
      <c r="J69" s="12" t="s">
        <v>137</v>
      </c>
      <c r="K69" s="14" t="s">
        <v>920</v>
      </c>
      <c r="L69" s="12" t="s">
        <v>921</v>
      </c>
      <c r="M69" s="12" t="s">
        <v>64</v>
      </c>
      <c r="N69" s="12" t="s">
        <v>103</v>
      </c>
      <c r="O69" s="11" t="s">
        <v>922</v>
      </c>
      <c r="P69" s="11" t="s">
        <v>923</v>
      </c>
      <c r="Q69" s="12" t="s">
        <v>924</v>
      </c>
      <c r="R69" s="12" t="s">
        <v>127</v>
      </c>
      <c r="S69" s="12" t="s">
        <v>127</v>
      </c>
      <c r="T69" s="12" t="s">
        <v>47</v>
      </c>
      <c r="U69" s="12" t="s">
        <v>47</v>
      </c>
      <c r="V69" s="12" t="s">
        <v>47</v>
      </c>
      <c r="W69" s="15">
        <v>0.0</v>
      </c>
      <c r="X69" s="15">
        <v>0.0</v>
      </c>
      <c r="Y69" s="15">
        <v>0.0</v>
      </c>
      <c r="Z69" s="15">
        <v>0.0</v>
      </c>
      <c r="AA69" s="15"/>
      <c r="AB69" s="15">
        <v>0.0</v>
      </c>
      <c r="AC69" s="15"/>
      <c r="AD69" s="15"/>
      <c r="AE69" s="15"/>
      <c r="AF69" s="15"/>
      <c r="AG69" s="15"/>
      <c r="AH69" s="15"/>
      <c r="AI69" s="15"/>
      <c r="AJ69" s="15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7">
        <v>0.0</v>
      </c>
      <c r="AV69" s="12" t="s">
        <v>48</v>
      </c>
      <c r="AW69" s="11" t="s">
        <v>127</v>
      </c>
      <c r="AX69" s="10" t="s">
        <v>91</v>
      </c>
      <c r="AY69" s="10" t="s">
        <v>51</v>
      </c>
      <c r="AZ69" s="43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2"/>
      <c r="BN69" s="2"/>
      <c r="BO69" s="2"/>
      <c r="BP69" s="2"/>
      <c r="BQ69" s="2"/>
      <c r="BR69" s="2"/>
    </row>
    <row r="70" ht="15.75" customHeight="1">
      <c r="A70" s="24" t="s">
        <v>925</v>
      </c>
      <c r="B70" s="10" t="s">
        <v>926</v>
      </c>
      <c r="C70" s="10" t="s">
        <v>927</v>
      </c>
      <c r="D70" s="12"/>
      <c r="E70" s="13"/>
      <c r="F70" s="9" t="s">
        <v>928</v>
      </c>
      <c r="G70" s="12"/>
      <c r="H70" s="12"/>
      <c r="I70" s="10" t="s">
        <v>929</v>
      </c>
      <c r="J70" s="12" t="s">
        <v>930</v>
      </c>
      <c r="K70" s="12" t="s">
        <v>842</v>
      </c>
      <c r="L70" s="9" t="s">
        <v>931</v>
      </c>
      <c r="M70" s="12" t="s">
        <v>123</v>
      </c>
      <c r="N70" s="12"/>
      <c r="O70" s="11" t="s">
        <v>265</v>
      </c>
      <c r="P70" s="11" t="s">
        <v>856</v>
      </c>
      <c r="Q70" s="9" t="s">
        <v>932</v>
      </c>
      <c r="R70" s="9" t="s">
        <v>127</v>
      </c>
      <c r="S70" s="9" t="s">
        <v>127</v>
      </c>
      <c r="T70" s="9" t="s">
        <v>127</v>
      </c>
      <c r="U70" s="9" t="s">
        <v>127</v>
      </c>
      <c r="V70" s="9" t="s">
        <v>127</v>
      </c>
      <c r="W70" s="15">
        <v>2000000.0</v>
      </c>
      <c r="X70" s="15"/>
      <c r="Y70" s="15"/>
      <c r="Z70" s="15"/>
      <c r="AA70" s="28">
        <v>170000.0</v>
      </c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29">
        <f>SUM(W70:AT70)</f>
        <v>2170000</v>
      </c>
      <c r="AV70" s="12" t="s">
        <v>128</v>
      </c>
      <c r="AW70" s="10"/>
      <c r="AX70" s="10" t="s">
        <v>51</v>
      </c>
      <c r="AY70" s="10" t="s">
        <v>51</v>
      </c>
      <c r="AZ70" s="20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2"/>
      <c r="BN70" s="2"/>
      <c r="BO70" s="2"/>
      <c r="BP70" s="2"/>
      <c r="BQ70" s="2"/>
      <c r="BR70" s="2"/>
    </row>
    <row r="71" ht="15.75" customHeight="1">
      <c r="A71" s="24" t="s">
        <v>933</v>
      </c>
      <c r="B71" s="10" t="s">
        <v>934</v>
      </c>
      <c r="C71" s="11" t="s">
        <v>935</v>
      </c>
      <c r="D71" s="12" t="s">
        <v>32</v>
      </c>
      <c r="E71" s="12" t="s">
        <v>936</v>
      </c>
      <c r="F71" s="9" t="s">
        <v>937</v>
      </c>
      <c r="G71" s="9" t="s">
        <v>938</v>
      </c>
      <c r="H71" s="9" t="s">
        <v>939</v>
      </c>
      <c r="I71" s="10" t="s">
        <v>940</v>
      </c>
      <c r="J71" s="12" t="s">
        <v>251</v>
      </c>
      <c r="K71" s="12" t="s">
        <v>252</v>
      </c>
      <c r="L71" s="9" t="s">
        <v>941</v>
      </c>
      <c r="M71" s="12" t="s">
        <v>40</v>
      </c>
      <c r="N71" s="12" t="s">
        <v>784</v>
      </c>
      <c r="O71" s="11" t="s">
        <v>265</v>
      </c>
      <c r="P71" s="11" t="s">
        <v>803</v>
      </c>
      <c r="Q71" s="12" t="s">
        <v>942</v>
      </c>
      <c r="R71" s="12" t="s">
        <v>70</v>
      </c>
      <c r="S71" s="12" t="s">
        <v>70</v>
      </c>
      <c r="T71" s="12" t="s">
        <v>47</v>
      </c>
      <c r="U71" s="12" t="s">
        <v>47</v>
      </c>
      <c r="V71" s="12" t="s">
        <v>47</v>
      </c>
      <c r="W71" s="15">
        <v>0.0</v>
      </c>
      <c r="X71" s="15">
        <v>0.0</v>
      </c>
      <c r="Y71" s="15">
        <v>0.0</v>
      </c>
      <c r="Z71" s="15">
        <v>0.0</v>
      </c>
      <c r="AA71" s="15">
        <v>250000.0</v>
      </c>
      <c r="AB71" s="15">
        <v>0.0</v>
      </c>
      <c r="AC71" s="15"/>
      <c r="AD71" s="15"/>
      <c r="AE71" s="15"/>
      <c r="AF71" s="15"/>
      <c r="AG71" s="15"/>
      <c r="AH71" s="15"/>
      <c r="AI71" s="15"/>
      <c r="AJ71" s="15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7">
        <v>250000.0</v>
      </c>
      <c r="AV71" s="12" t="s">
        <v>48</v>
      </c>
      <c r="AW71" s="18" t="s">
        <v>943</v>
      </c>
      <c r="AX71" s="10" t="s">
        <v>821</v>
      </c>
      <c r="AY71" s="10" t="s">
        <v>51</v>
      </c>
      <c r="AZ71" s="43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2"/>
      <c r="BN71" s="2"/>
      <c r="BO71" s="2"/>
      <c r="BP71" s="2"/>
      <c r="BQ71" s="2"/>
      <c r="BR71" s="2"/>
    </row>
    <row r="72" ht="15.75" customHeight="1">
      <c r="A72" s="24" t="s">
        <v>944</v>
      </c>
      <c r="B72" s="10" t="s">
        <v>945</v>
      </c>
      <c r="C72" s="11" t="s">
        <v>946</v>
      </c>
      <c r="D72" s="12" t="s">
        <v>32</v>
      </c>
      <c r="E72" s="13">
        <v>24064.0</v>
      </c>
      <c r="F72" s="9" t="s">
        <v>947</v>
      </c>
      <c r="G72" s="9" t="s">
        <v>948</v>
      </c>
      <c r="H72" s="12" t="s">
        <v>127</v>
      </c>
      <c r="I72" s="10" t="s">
        <v>949</v>
      </c>
      <c r="J72" s="12" t="s">
        <v>251</v>
      </c>
      <c r="K72" s="14" t="s">
        <v>950</v>
      </c>
      <c r="L72" s="14" t="s">
        <v>951</v>
      </c>
      <c r="M72" s="12" t="s">
        <v>40</v>
      </c>
      <c r="N72" s="12" t="s">
        <v>41</v>
      </c>
      <c r="O72" s="11" t="s">
        <v>265</v>
      </c>
      <c r="P72" s="11" t="s">
        <v>952</v>
      </c>
      <c r="Q72" s="12" t="s">
        <v>953</v>
      </c>
      <c r="R72" s="12" t="s">
        <v>127</v>
      </c>
      <c r="S72" s="12" t="s">
        <v>127</v>
      </c>
      <c r="T72" s="12" t="s">
        <v>47</v>
      </c>
      <c r="U72" s="12" t="s">
        <v>47</v>
      </c>
      <c r="V72" s="12" t="s">
        <v>47</v>
      </c>
      <c r="W72" s="15">
        <v>0.0</v>
      </c>
      <c r="X72" s="15">
        <v>0.0</v>
      </c>
      <c r="Y72" s="15">
        <v>0.0</v>
      </c>
      <c r="Z72" s="15">
        <v>0.0</v>
      </c>
      <c r="AA72" s="15">
        <v>0.0</v>
      </c>
      <c r="AB72" s="15">
        <v>0.0</v>
      </c>
      <c r="AC72" s="15"/>
      <c r="AD72" s="15"/>
      <c r="AE72" s="15"/>
      <c r="AF72" s="15"/>
      <c r="AG72" s="15"/>
      <c r="AH72" s="15"/>
      <c r="AI72" s="15"/>
      <c r="AJ72" s="15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7">
        <v>0.0</v>
      </c>
      <c r="AV72" s="12" t="s">
        <v>48</v>
      </c>
      <c r="AW72" s="11" t="s">
        <v>127</v>
      </c>
      <c r="AX72" s="10" t="s">
        <v>954</v>
      </c>
      <c r="AY72" s="10" t="s">
        <v>51</v>
      </c>
      <c r="AZ72" s="43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2"/>
      <c r="BN72" s="2"/>
      <c r="BO72" s="2"/>
      <c r="BP72" s="2"/>
      <c r="BQ72" s="2"/>
      <c r="BR72" s="2"/>
    </row>
    <row r="73" ht="15.75" customHeight="1">
      <c r="A73" s="24" t="s">
        <v>955</v>
      </c>
      <c r="B73" s="10" t="s">
        <v>956</v>
      </c>
      <c r="C73" s="10" t="s">
        <v>957</v>
      </c>
      <c r="D73" s="12" t="s">
        <v>692</v>
      </c>
      <c r="E73" s="41" t="s">
        <v>958</v>
      </c>
      <c r="F73" s="9" t="s">
        <v>959</v>
      </c>
      <c r="G73" s="9" t="s">
        <v>960</v>
      </c>
      <c r="H73" s="12" t="s">
        <v>961</v>
      </c>
      <c r="I73" s="10" t="s">
        <v>962</v>
      </c>
      <c r="J73" s="12" t="s">
        <v>697</v>
      </c>
      <c r="K73" s="12" t="s">
        <v>963</v>
      </c>
      <c r="L73" s="9" t="s">
        <v>964</v>
      </c>
      <c r="M73" s="12" t="s">
        <v>123</v>
      </c>
      <c r="N73" s="12"/>
      <c r="O73" s="11" t="s">
        <v>265</v>
      </c>
      <c r="P73" s="11" t="s">
        <v>965</v>
      </c>
      <c r="Q73" s="12" t="s">
        <v>966</v>
      </c>
      <c r="R73" s="9" t="s">
        <v>127</v>
      </c>
      <c r="S73" s="9" t="s">
        <v>127</v>
      </c>
      <c r="T73" s="9" t="s">
        <v>127</v>
      </c>
      <c r="U73" s="9" t="s">
        <v>127</v>
      </c>
      <c r="V73" s="9" t="s">
        <v>127</v>
      </c>
      <c r="W73" s="15"/>
      <c r="X73" s="15"/>
      <c r="Y73" s="15"/>
      <c r="Z73" s="15"/>
      <c r="AA73" s="28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29">
        <f>SUM(W73:AT73)</f>
        <v>0</v>
      </c>
      <c r="AV73" s="12" t="s">
        <v>128</v>
      </c>
      <c r="AW73" s="10"/>
      <c r="AX73" s="10" t="s">
        <v>51</v>
      </c>
      <c r="AY73" s="10" t="s">
        <v>51</v>
      </c>
      <c r="AZ73" s="20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2"/>
      <c r="BN73" s="2"/>
      <c r="BO73" s="2"/>
      <c r="BP73" s="2"/>
      <c r="BQ73" s="2"/>
      <c r="BR73" s="2"/>
    </row>
    <row r="74" ht="15.75" customHeight="1">
      <c r="A74" s="24" t="s">
        <v>967</v>
      </c>
      <c r="B74" s="10" t="s">
        <v>968</v>
      </c>
      <c r="C74" s="11" t="s">
        <v>969</v>
      </c>
      <c r="D74" s="12" t="s">
        <v>518</v>
      </c>
      <c r="E74" s="13">
        <v>26337.0</v>
      </c>
      <c r="F74" s="9" t="s">
        <v>970</v>
      </c>
      <c r="G74" s="9" t="s">
        <v>971</v>
      </c>
      <c r="H74" s="12" t="s">
        <v>972</v>
      </c>
      <c r="I74" s="10" t="s">
        <v>973</v>
      </c>
      <c r="J74" s="12" t="s">
        <v>974</v>
      </c>
      <c r="K74" s="14" t="s">
        <v>975</v>
      </c>
      <c r="L74" s="12" t="s">
        <v>976</v>
      </c>
      <c r="M74" s="12" t="s">
        <v>40</v>
      </c>
      <c r="N74" s="12" t="s">
        <v>41</v>
      </c>
      <c r="O74" s="11" t="s">
        <v>977</v>
      </c>
      <c r="P74" s="11" t="s">
        <v>978</v>
      </c>
      <c r="Q74" s="12" t="s">
        <v>979</v>
      </c>
      <c r="R74" s="12" t="s">
        <v>980</v>
      </c>
      <c r="S74" s="12" t="s">
        <v>70</v>
      </c>
      <c r="T74" s="12" t="s">
        <v>89</v>
      </c>
      <c r="U74" s="9" t="s">
        <v>981</v>
      </c>
      <c r="V74" s="12" t="s">
        <v>89</v>
      </c>
      <c r="W74" s="15">
        <v>0.0</v>
      </c>
      <c r="X74" s="15">
        <v>0.0</v>
      </c>
      <c r="Y74" s="15">
        <v>0.0</v>
      </c>
      <c r="Z74" s="15">
        <v>0.0</v>
      </c>
      <c r="AA74" s="15">
        <v>0.0</v>
      </c>
      <c r="AB74" s="15">
        <v>0.0</v>
      </c>
      <c r="AC74" s="15"/>
      <c r="AD74" s="15"/>
      <c r="AE74" s="15"/>
      <c r="AF74" s="15"/>
      <c r="AG74" s="15"/>
      <c r="AH74" s="15"/>
      <c r="AI74" s="15"/>
      <c r="AJ74" s="15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7">
        <v>0.0</v>
      </c>
      <c r="AV74" s="12" t="s">
        <v>48</v>
      </c>
      <c r="AW74" s="18" t="s">
        <v>982</v>
      </c>
      <c r="AX74" s="10" t="s">
        <v>91</v>
      </c>
      <c r="AY74" s="10" t="s">
        <v>51</v>
      </c>
      <c r="AZ74" s="43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2"/>
      <c r="BN74" s="2"/>
      <c r="BO74" s="2"/>
      <c r="BP74" s="2"/>
      <c r="BQ74" s="2"/>
      <c r="BR74" s="2"/>
    </row>
    <row r="75" ht="15.75" customHeight="1">
      <c r="A75" s="24" t="s">
        <v>983</v>
      </c>
      <c r="B75" s="10" t="s">
        <v>984</v>
      </c>
      <c r="C75" s="11" t="s">
        <v>985</v>
      </c>
      <c r="D75" s="12" t="s">
        <v>214</v>
      </c>
      <c r="E75" s="13">
        <v>33356.0</v>
      </c>
      <c r="F75" s="9" t="s">
        <v>986</v>
      </c>
      <c r="G75" s="9" t="s">
        <v>987</v>
      </c>
      <c r="H75" s="12" t="s">
        <v>988</v>
      </c>
      <c r="I75" s="10" t="s">
        <v>989</v>
      </c>
      <c r="J75" s="12" t="s">
        <v>575</v>
      </c>
      <c r="K75" s="14" t="s">
        <v>576</v>
      </c>
      <c r="L75" s="12" t="s">
        <v>990</v>
      </c>
      <c r="M75" s="12" t="s">
        <v>40</v>
      </c>
      <c r="N75" s="12" t="s">
        <v>41</v>
      </c>
      <c r="O75" s="11" t="s">
        <v>991</v>
      </c>
      <c r="P75" s="11" t="s">
        <v>803</v>
      </c>
      <c r="Q75" s="12" t="s">
        <v>992</v>
      </c>
      <c r="R75" s="12" t="s">
        <v>127</v>
      </c>
      <c r="S75" s="12" t="s">
        <v>127</v>
      </c>
      <c r="T75" s="12" t="s">
        <v>47</v>
      </c>
      <c r="U75" s="12" t="s">
        <v>47</v>
      </c>
      <c r="V75" s="12" t="s">
        <v>47</v>
      </c>
      <c r="W75" s="15">
        <v>0.0</v>
      </c>
      <c r="X75" s="15">
        <v>0.0</v>
      </c>
      <c r="Y75" s="15">
        <v>0.0</v>
      </c>
      <c r="Z75" s="15">
        <v>0.0</v>
      </c>
      <c r="AA75" s="15">
        <v>0.0</v>
      </c>
      <c r="AB75" s="15">
        <v>0.0</v>
      </c>
      <c r="AC75" s="15"/>
      <c r="AD75" s="15"/>
      <c r="AE75" s="15"/>
      <c r="AF75" s="15"/>
      <c r="AG75" s="15"/>
      <c r="AH75" s="15"/>
      <c r="AI75" s="15"/>
      <c r="AJ75" s="15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7">
        <v>0.0</v>
      </c>
      <c r="AV75" s="12" t="s">
        <v>48</v>
      </c>
      <c r="AW75" s="11" t="s">
        <v>127</v>
      </c>
      <c r="AX75" s="11" t="s">
        <v>91</v>
      </c>
      <c r="AY75" s="10" t="s">
        <v>51</v>
      </c>
      <c r="AZ75" s="43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2"/>
      <c r="BN75" s="2"/>
      <c r="BO75" s="2"/>
      <c r="BP75" s="2"/>
      <c r="BQ75" s="2"/>
      <c r="BR75" s="2"/>
    </row>
    <row r="76" ht="15.75" customHeight="1">
      <c r="A76" s="24" t="s">
        <v>993</v>
      </c>
      <c r="B76" s="10" t="s">
        <v>994</v>
      </c>
      <c r="C76" s="10" t="s">
        <v>995</v>
      </c>
      <c r="D76" s="12" t="s">
        <v>32</v>
      </c>
      <c r="E76" s="41" t="s">
        <v>996</v>
      </c>
      <c r="F76" s="9" t="s">
        <v>997</v>
      </c>
      <c r="G76" s="12"/>
      <c r="H76" s="12" t="s">
        <v>998</v>
      </c>
      <c r="I76" s="10" t="s">
        <v>999</v>
      </c>
      <c r="J76" s="12" t="s">
        <v>251</v>
      </c>
      <c r="K76" s="12" t="s">
        <v>815</v>
      </c>
      <c r="L76" s="9" t="s">
        <v>1000</v>
      </c>
      <c r="M76" s="12" t="s">
        <v>140</v>
      </c>
      <c r="N76" s="12"/>
      <c r="O76" s="11" t="s">
        <v>265</v>
      </c>
      <c r="P76" s="11" t="s">
        <v>856</v>
      </c>
      <c r="Q76" s="12" t="s">
        <v>1001</v>
      </c>
      <c r="R76" s="9" t="s">
        <v>127</v>
      </c>
      <c r="S76" s="9" t="s">
        <v>127</v>
      </c>
      <c r="T76" s="9" t="s">
        <v>127</v>
      </c>
      <c r="U76" s="9" t="s">
        <v>127</v>
      </c>
      <c r="V76" s="9" t="s">
        <v>127</v>
      </c>
      <c r="W76" s="15"/>
      <c r="X76" s="15"/>
      <c r="Y76" s="15"/>
      <c r="Z76" s="15"/>
      <c r="AA76" s="28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29">
        <f>SUM(W76:AT76)</f>
        <v>0</v>
      </c>
      <c r="AV76" s="12" t="s">
        <v>128</v>
      </c>
      <c r="AW76" s="10"/>
      <c r="AX76" s="10" t="s">
        <v>51</v>
      </c>
      <c r="AY76" s="10" t="s">
        <v>51</v>
      </c>
      <c r="AZ76" s="20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2"/>
      <c r="BN76" s="2"/>
      <c r="BO76" s="2"/>
      <c r="BP76" s="2"/>
      <c r="BQ76" s="2"/>
      <c r="BR76" s="2"/>
    </row>
    <row r="77" ht="15.75" customHeight="1">
      <c r="A77" s="24" t="s">
        <v>1002</v>
      </c>
      <c r="B77" s="10" t="s">
        <v>1003</v>
      </c>
      <c r="C77" s="11" t="s">
        <v>1004</v>
      </c>
      <c r="D77" s="12" t="s">
        <v>1005</v>
      </c>
      <c r="E77" s="13">
        <v>24570.0</v>
      </c>
      <c r="F77" s="9" t="s">
        <v>1006</v>
      </c>
      <c r="G77" s="9" t="s">
        <v>1007</v>
      </c>
      <c r="H77" s="12" t="s">
        <v>127</v>
      </c>
      <c r="I77" s="10" t="s">
        <v>1008</v>
      </c>
      <c r="J77" s="12" t="s">
        <v>1009</v>
      </c>
      <c r="K77" s="14" t="s">
        <v>1010</v>
      </c>
      <c r="L77" s="12" t="s">
        <v>1011</v>
      </c>
      <c r="M77" s="12" t="s">
        <v>40</v>
      </c>
      <c r="N77" s="12" t="s">
        <v>1012</v>
      </c>
      <c r="O77" s="11" t="s">
        <v>1013</v>
      </c>
      <c r="P77" s="11" t="s">
        <v>1014</v>
      </c>
      <c r="Q77" s="12" t="s">
        <v>1015</v>
      </c>
      <c r="R77" s="12" t="s">
        <v>127</v>
      </c>
      <c r="S77" s="12" t="s">
        <v>127</v>
      </c>
      <c r="T77" s="12" t="s">
        <v>47</v>
      </c>
      <c r="U77" s="12" t="s">
        <v>47</v>
      </c>
      <c r="V77" s="12" t="s">
        <v>47</v>
      </c>
      <c r="W77" s="15">
        <v>0.0</v>
      </c>
      <c r="X77" s="15">
        <v>0.0</v>
      </c>
      <c r="Y77" s="15">
        <v>0.0</v>
      </c>
      <c r="Z77" s="15">
        <v>0.0</v>
      </c>
      <c r="AA77" s="15">
        <v>0.0</v>
      </c>
      <c r="AB77" s="15">
        <v>0.0</v>
      </c>
      <c r="AC77" s="15"/>
      <c r="AD77" s="15"/>
      <c r="AE77" s="15"/>
      <c r="AF77" s="15"/>
      <c r="AG77" s="15"/>
      <c r="AH77" s="15"/>
      <c r="AI77" s="15"/>
      <c r="AJ77" s="15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7">
        <v>0.0</v>
      </c>
      <c r="AV77" s="12" t="s">
        <v>48</v>
      </c>
      <c r="AW77" s="11" t="s">
        <v>127</v>
      </c>
      <c r="AX77" s="10" t="s">
        <v>91</v>
      </c>
      <c r="AY77" s="19" t="s">
        <v>1016</v>
      </c>
      <c r="AZ77" s="43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2"/>
      <c r="BN77" s="2"/>
      <c r="BO77" s="2"/>
      <c r="BP77" s="2"/>
      <c r="BQ77" s="2"/>
      <c r="BR77" s="2"/>
    </row>
    <row r="78" ht="15.75" customHeight="1">
      <c r="A78" s="24" t="s">
        <v>1017</v>
      </c>
      <c r="B78" s="11" t="s">
        <v>1018</v>
      </c>
      <c r="C78" s="11" t="s">
        <v>1019</v>
      </c>
      <c r="D78" s="12" t="s">
        <v>1020</v>
      </c>
      <c r="E78" s="13">
        <v>23405.0</v>
      </c>
      <c r="F78" s="27" t="s">
        <v>1021</v>
      </c>
      <c r="G78" s="9" t="s">
        <v>1022</v>
      </c>
      <c r="H78" s="12" t="s">
        <v>1023</v>
      </c>
      <c r="I78" s="10" t="s">
        <v>1024</v>
      </c>
      <c r="J78" s="12" t="s">
        <v>1025</v>
      </c>
      <c r="K78" s="14" t="s">
        <v>1026</v>
      </c>
      <c r="L78" s="33" t="s">
        <v>1027</v>
      </c>
      <c r="M78" s="14" t="s">
        <v>40</v>
      </c>
      <c r="N78" s="12" t="s">
        <v>41</v>
      </c>
      <c r="O78" s="11" t="s">
        <v>922</v>
      </c>
      <c r="P78" s="11" t="s">
        <v>1028</v>
      </c>
      <c r="Q78" s="12" t="s">
        <v>1029</v>
      </c>
      <c r="R78" s="12" t="s">
        <v>127</v>
      </c>
      <c r="S78" s="12" t="s">
        <v>127</v>
      </c>
      <c r="T78" s="12" t="s">
        <v>47</v>
      </c>
      <c r="U78" s="12" t="s">
        <v>47</v>
      </c>
      <c r="V78" s="12" t="s">
        <v>47</v>
      </c>
      <c r="W78" s="15">
        <v>0.0</v>
      </c>
      <c r="X78" s="15">
        <v>0.0</v>
      </c>
      <c r="Y78" s="15">
        <v>0.0</v>
      </c>
      <c r="Z78" s="15">
        <v>0.0</v>
      </c>
      <c r="AA78" s="15">
        <v>0.0</v>
      </c>
      <c r="AB78" s="15">
        <v>0.0</v>
      </c>
      <c r="AC78" s="15"/>
      <c r="AD78" s="15"/>
      <c r="AE78" s="15"/>
      <c r="AF78" s="15"/>
      <c r="AG78" s="15"/>
      <c r="AH78" s="15"/>
      <c r="AI78" s="15"/>
      <c r="AJ78" s="15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7">
        <v>0.0</v>
      </c>
      <c r="AV78" s="12" t="s">
        <v>48</v>
      </c>
      <c r="AW78" s="18" t="s">
        <v>1030</v>
      </c>
      <c r="AX78" s="10" t="s">
        <v>163</v>
      </c>
      <c r="AY78" s="19" t="s">
        <v>164</v>
      </c>
      <c r="AZ78" s="43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2"/>
      <c r="BN78" s="2"/>
      <c r="BO78" s="2"/>
      <c r="BP78" s="2"/>
      <c r="BQ78" s="2"/>
      <c r="BR78" s="2"/>
    </row>
    <row r="79" ht="15.75" customHeight="1">
      <c r="A79" s="24" t="s">
        <v>1031</v>
      </c>
      <c r="B79" s="10" t="s">
        <v>1032</v>
      </c>
      <c r="C79" s="11" t="s">
        <v>1033</v>
      </c>
      <c r="D79" s="12" t="s">
        <v>32</v>
      </c>
      <c r="E79" s="13">
        <v>28596.0</v>
      </c>
      <c r="F79" s="12" t="s">
        <v>1034</v>
      </c>
      <c r="G79" s="9" t="s">
        <v>1035</v>
      </c>
      <c r="H79" s="12" t="s">
        <v>1036</v>
      </c>
      <c r="I79" s="10" t="s">
        <v>1037</v>
      </c>
      <c r="J79" s="14" t="s">
        <v>410</v>
      </c>
      <c r="K79" s="14" t="s">
        <v>1038</v>
      </c>
      <c r="L79" s="12" t="s">
        <v>1039</v>
      </c>
      <c r="M79" s="26" t="s">
        <v>40</v>
      </c>
      <c r="N79" s="12" t="s">
        <v>127</v>
      </c>
      <c r="O79" s="11" t="s">
        <v>124</v>
      </c>
      <c r="P79" s="11" t="s">
        <v>1040</v>
      </c>
      <c r="Q79" s="12" t="s">
        <v>1041</v>
      </c>
      <c r="R79" s="12" t="s">
        <v>1042</v>
      </c>
      <c r="S79" s="12" t="s">
        <v>70</v>
      </c>
      <c r="T79" s="12" t="s">
        <v>47</v>
      </c>
      <c r="U79" s="12" t="s">
        <v>47</v>
      </c>
      <c r="V79" s="12" t="s">
        <v>47</v>
      </c>
      <c r="W79" s="15">
        <v>0.0</v>
      </c>
      <c r="X79" s="15">
        <v>0.0</v>
      </c>
      <c r="Y79" s="15">
        <v>0.0</v>
      </c>
      <c r="Z79" s="15">
        <v>0.0</v>
      </c>
      <c r="AA79" s="15">
        <v>75000.0</v>
      </c>
      <c r="AB79" s="15">
        <v>0.0</v>
      </c>
      <c r="AC79" s="15"/>
      <c r="AD79" s="15"/>
      <c r="AE79" s="15"/>
      <c r="AF79" s="15"/>
      <c r="AG79" s="15"/>
      <c r="AH79" s="15"/>
      <c r="AI79" s="15"/>
      <c r="AJ79" s="15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7">
        <v>75000.0</v>
      </c>
      <c r="AV79" s="12" t="s">
        <v>48</v>
      </c>
      <c r="AW79" s="18" t="s">
        <v>1043</v>
      </c>
      <c r="AX79" s="10" t="s">
        <v>1044</v>
      </c>
      <c r="AY79" s="19" t="s">
        <v>1016</v>
      </c>
      <c r="AZ79" s="43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2"/>
      <c r="BN79" s="2"/>
      <c r="BO79" s="2"/>
      <c r="BP79" s="2"/>
      <c r="BQ79" s="2"/>
      <c r="BR79" s="2"/>
    </row>
    <row r="80" ht="15.75" customHeight="1">
      <c r="A80" s="24" t="s">
        <v>1045</v>
      </c>
      <c r="B80" s="11" t="s">
        <v>1046</v>
      </c>
      <c r="C80" s="11" t="s">
        <v>1047</v>
      </c>
      <c r="D80" s="12" t="s">
        <v>32</v>
      </c>
      <c r="E80" s="13">
        <v>30141.0</v>
      </c>
      <c r="F80" s="27" t="s">
        <v>1048</v>
      </c>
      <c r="G80" s="27" t="s">
        <v>1049</v>
      </c>
      <c r="H80" s="9" t="s">
        <v>1050</v>
      </c>
      <c r="I80" s="10" t="s">
        <v>1051</v>
      </c>
      <c r="J80" s="10" t="s">
        <v>61</v>
      </c>
      <c r="K80" s="10" t="s">
        <v>1052</v>
      </c>
      <c r="L80" s="9" t="s">
        <v>1053</v>
      </c>
      <c r="M80" s="12" t="s">
        <v>140</v>
      </c>
      <c r="N80" s="12" t="s">
        <v>1054</v>
      </c>
      <c r="O80" s="10" t="s">
        <v>1055</v>
      </c>
      <c r="P80" s="10" t="s">
        <v>1056</v>
      </c>
      <c r="Q80" s="12" t="s">
        <v>1057</v>
      </c>
      <c r="R80" s="12"/>
      <c r="S80" s="12"/>
      <c r="T80" s="12"/>
      <c r="U80" s="12"/>
      <c r="V80" s="12"/>
      <c r="W80" s="48">
        <v>2030000.0</v>
      </c>
      <c r="X80" s="48"/>
      <c r="Y80" s="48">
        <v>1780000.0</v>
      </c>
      <c r="Z80" s="48"/>
      <c r="AA80" s="48">
        <f>1510000+275000+140000+30000</f>
        <v>1955000</v>
      </c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9">
        <f>SUM(W80:AT80)</f>
        <v>5765000</v>
      </c>
      <c r="AV80" s="12" t="s">
        <v>48</v>
      </c>
      <c r="AW80" s="10"/>
      <c r="AX80" s="50" t="s">
        <v>376</v>
      </c>
      <c r="AY80" s="19" t="s">
        <v>376</v>
      </c>
      <c r="AZ80" s="43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2"/>
      <c r="BN80" s="2"/>
      <c r="BO80" s="2"/>
      <c r="BP80" s="2"/>
      <c r="BQ80" s="2"/>
      <c r="BR80" s="2"/>
    </row>
    <row r="81" ht="15.75" customHeight="1">
      <c r="A81" s="24" t="s">
        <v>1058</v>
      </c>
      <c r="B81" s="10" t="s">
        <v>1059</v>
      </c>
      <c r="C81" s="11" t="s">
        <v>1060</v>
      </c>
      <c r="D81" s="12" t="s">
        <v>271</v>
      </c>
      <c r="E81" s="13">
        <v>21189.0</v>
      </c>
      <c r="F81" s="12" t="s">
        <v>1061</v>
      </c>
      <c r="G81" s="9" t="s">
        <v>1062</v>
      </c>
      <c r="H81" s="26" t="s">
        <v>1063</v>
      </c>
      <c r="I81" s="10" t="s">
        <v>1064</v>
      </c>
      <c r="J81" s="12" t="s">
        <v>137</v>
      </c>
      <c r="K81" s="14" t="s">
        <v>920</v>
      </c>
      <c r="L81" s="12" t="s">
        <v>1065</v>
      </c>
      <c r="M81" s="12" t="s">
        <v>40</v>
      </c>
      <c r="N81" s="12" t="s">
        <v>65</v>
      </c>
      <c r="O81" s="11" t="s">
        <v>175</v>
      </c>
      <c r="P81" s="11" t="s">
        <v>1066</v>
      </c>
      <c r="Q81" s="12" t="s">
        <v>1067</v>
      </c>
      <c r="R81" s="26" t="s">
        <v>1068</v>
      </c>
      <c r="S81" s="12" t="s">
        <v>127</v>
      </c>
      <c r="T81" s="12" t="s">
        <v>47</v>
      </c>
      <c r="U81" s="12" t="s">
        <v>47</v>
      </c>
      <c r="V81" s="12" t="s">
        <v>47</v>
      </c>
      <c r="W81" s="15">
        <v>0.0</v>
      </c>
      <c r="X81" s="15">
        <v>0.0</v>
      </c>
      <c r="Y81" s="15">
        <v>60000.0</v>
      </c>
      <c r="Z81" s="15"/>
      <c r="AA81" s="15">
        <v>60000.0</v>
      </c>
      <c r="AB81" s="15">
        <v>0.0</v>
      </c>
      <c r="AC81" s="15"/>
      <c r="AD81" s="15"/>
      <c r="AE81" s="15"/>
      <c r="AF81" s="15"/>
      <c r="AG81" s="15"/>
      <c r="AH81" s="15"/>
      <c r="AI81" s="15"/>
      <c r="AJ81" s="15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7">
        <v>120000.0</v>
      </c>
      <c r="AV81" s="12" t="s">
        <v>48</v>
      </c>
      <c r="AW81" s="18" t="s">
        <v>1069</v>
      </c>
      <c r="AX81" s="10" t="s">
        <v>1070</v>
      </c>
      <c r="AY81" s="19" t="s">
        <v>1016</v>
      </c>
      <c r="AZ81" s="43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2"/>
      <c r="BN81" s="2"/>
      <c r="BO81" s="2"/>
      <c r="BP81" s="2"/>
      <c r="BQ81" s="2"/>
      <c r="BR81" s="2"/>
    </row>
    <row r="82" ht="15.75" customHeight="1">
      <c r="A82" s="24" t="s">
        <v>1071</v>
      </c>
      <c r="B82" s="11" t="s">
        <v>1072</v>
      </c>
      <c r="C82" s="11" t="s">
        <v>1073</v>
      </c>
      <c r="D82" s="12" t="s">
        <v>133</v>
      </c>
      <c r="E82" s="13">
        <v>28603.0</v>
      </c>
      <c r="F82" s="27" t="s">
        <v>1074</v>
      </c>
      <c r="G82" s="27" t="s">
        <v>1075</v>
      </c>
      <c r="H82" s="9" t="s">
        <v>1076</v>
      </c>
      <c r="I82" s="10" t="s">
        <v>1077</v>
      </c>
      <c r="J82" s="10" t="s">
        <v>534</v>
      </c>
      <c r="K82" s="10" t="s">
        <v>1078</v>
      </c>
      <c r="L82" s="9" t="s">
        <v>1079</v>
      </c>
      <c r="M82" s="12" t="s">
        <v>140</v>
      </c>
      <c r="N82" s="12" t="s">
        <v>65</v>
      </c>
      <c r="O82" s="10" t="s">
        <v>483</v>
      </c>
      <c r="P82" s="10" t="s">
        <v>1080</v>
      </c>
      <c r="Q82" s="12" t="s">
        <v>1081</v>
      </c>
      <c r="R82" s="12"/>
      <c r="S82" s="12"/>
      <c r="T82" s="9" t="s">
        <v>1082</v>
      </c>
      <c r="U82" s="12" t="s">
        <v>1083</v>
      </c>
      <c r="V82" s="12"/>
      <c r="W82" s="48">
        <v>0.0</v>
      </c>
      <c r="X82" s="48"/>
      <c r="Y82" s="48">
        <v>360000.0</v>
      </c>
      <c r="Z82" s="48"/>
      <c r="AA82" s="48">
        <v>0.0</v>
      </c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9">
        <f t="shared" ref="AU82:AU83" si="9">SUM(W82:AT82)</f>
        <v>360000</v>
      </c>
      <c r="AV82" s="12" t="s">
        <v>48</v>
      </c>
      <c r="AW82" s="10"/>
      <c r="AX82" s="10" t="s">
        <v>1084</v>
      </c>
      <c r="AY82" s="19" t="s">
        <v>376</v>
      </c>
      <c r="AZ82" s="43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2"/>
      <c r="BN82" s="2"/>
      <c r="BO82" s="2"/>
      <c r="BP82" s="2"/>
      <c r="BQ82" s="2"/>
      <c r="BR82" s="2"/>
    </row>
    <row r="83" ht="15.75" customHeight="1">
      <c r="A83" s="24" t="s">
        <v>1085</v>
      </c>
      <c r="B83" s="10" t="s">
        <v>1086</v>
      </c>
      <c r="C83" s="10" t="s">
        <v>1087</v>
      </c>
      <c r="D83" s="12" t="s">
        <v>518</v>
      </c>
      <c r="E83" s="41" t="s">
        <v>1088</v>
      </c>
      <c r="F83" s="9" t="s">
        <v>1089</v>
      </c>
      <c r="G83" s="9" t="s">
        <v>1090</v>
      </c>
      <c r="H83" s="12" t="s">
        <v>1091</v>
      </c>
      <c r="I83" s="10" t="s">
        <v>1092</v>
      </c>
      <c r="J83" s="12" t="s">
        <v>575</v>
      </c>
      <c r="K83" s="12" t="s">
        <v>575</v>
      </c>
      <c r="L83" s="9" t="s">
        <v>1093</v>
      </c>
      <c r="M83" s="12" t="s">
        <v>123</v>
      </c>
      <c r="N83" s="12" t="s">
        <v>85</v>
      </c>
      <c r="O83" s="11" t="s">
        <v>237</v>
      </c>
      <c r="P83" s="11" t="s">
        <v>238</v>
      </c>
      <c r="Q83" s="12" t="s">
        <v>1094</v>
      </c>
      <c r="R83" s="9" t="s">
        <v>127</v>
      </c>
      <c r="S83" s="9" t="s">
        <v>127</v>
      </c>
      <c r="T83" s="9" t="s">
        <v>1095</v>
      </c>
      <c r="U83" s="9" t="s">
        <v>1096</v>
      </c>
      <c r="V83" s="9" t="s">
        <v>127</v>
      </c>
      <c r="W83" s="15">
        <v>953000.0</v>
      </c>
      <c r="X83" s="15"/>
      <c r="Y83" s="15">
        <v>430000.0</v>
      </c>
      <c r="Z83" s="15"/>
      <c r="AA83" s="30">
        <v>850000.0</v>
      </c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29">
        <f t="shared" si="9"/>
        <v>2233000</v>
      </c>
      <c r="AV83" s="12" t="s">
        <v>128</v>
      </c>
      <c r="AW83" s="10"/>
      <c r="AX83" s="10" t="s">
        <v>514</v>
      </c>
      <c r="AY83" s="44" t="s">
        <v>51</v>
      </c>
      <c r="AZ83" s="20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2"/>
      <c r="BN83" s="2"/>
      <c r="BO83" s="2"/>
      <c r="BP83" s="2"/>
      <c r="BQ83" s="2"/>
      <c r="BR83" s="2"/>
    </row>
    <row r="84" ht="15.75" customHeight="1">
      <c r="A84" s="24" t="s">
        <v>1097</v>
      </c>
      <c r="B84" s="10" t="s">
        <v>1098</v>
      </c>
      <c r="C84" s="11" t="s">
        <v>1099</v>
      </c>
      <c r="D84" s="12" t="s">
        <v>32</v>
      </c>
      <c r="E84" s="13">
        <v>28333.0</v>
      </c>
      <c r="F84" s="12" t="s">
        <v>1100</v>
      </c>
      <c r="G84" s="9" t="s">
        <v>1101</v>
      </c>
      <c r="H84" s="9" t="s">
        <v>1102</v>
      </c>
      <c r="I84" s="10" t="s">
        <v>1103</v>
      </c>
      <c r="J84" s="12" t="s">
        <v>575</v>
      </c>
      <c r="K84" s="14" t="s">
        <v>659</v>
      </c>
      <c r="L84" s="12" t="s">
        <v>1104</v>
      </c>
      <c r="M84" s="12" t="s">
        <v>40</v>
      </c>
      <c r="N84" s="12" t="s">
        <v>65</v>
      </c>
      <c r="O84" s="11" t="s">
        <v>1105</v>
      </c>
      <c r="P84" s="11" t="s">
        <v>1106</v>
      </c>
      <c r="Q84" s="12" t="s">
        <v>1107</v>
      </c>
      <c r="R84" s="9" t="s">
        <v>1108</v>
      </c>
      <c r="S84" s="12" t="s">
        <v>1109</v>
      </c>
      <c r="T84" s="9" t="s">
        <v>1110</v>
      </c>
      <c r="U84" s="12" t="s">
        <v>1111</v>
      </c>
      <c r="V84" s="12" t="s">
        <v>127</v>
      </c>
      <c r="W84" s="15">
        <v>15000.0</v>
      </c>
      <c r="X84" s="15">
        <v>0.0</v>
      </c>
      <c r="Y84" s="15">
        <v>15000.0</v>
      </c>
      <c r="Z84" s="15"/>
      <c r="AA84" s="15">
        <v>15000.0</v>
      </c>
      <c r="AB84" s="15">
        <v>0.0</v>
      </c>
      <c r="AC84" s="15"/>
      <c r="AD84" s="15"/>
      <c r="AE84" s="15"/>
      <c r="AF84" s="15"/>
      <c r="AG84" s="15"/>
      <c r="AH84" s="15"/>
      <c r="AI84" s="15"/>
      <c r="AJ84" s="15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7">
        <v>45000.0</v>
      </c>
      <c r="AV84" s="12" t="s">
        <v>48</v>
      </c>
      <c r="AW84" s="18" t="s">
        <v>1112</v>
      </c>
      <c r="AX84" s="44" t="s">
        <v>1113</v>
      </c>
      <c r="AY84" s="44" t="s">
        <v>51</v>
      </c>
      <c r="AZ84" s="43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2"/>
      <c r="BN84" s="2"/>
      <c r="BO84" s="2"/>
      <c r="BP84" s="2"/>
      <c r="BQ84" s="2"/>
      <c r="BR84" s="2"/>
    </row>
    <row r="85" ht="15.75" customHeight="1">
      <c r="A85" s="24" t="s">
        <v>1114</v>
      </c>
      <c r="B85" s="10" t="s">
        <v>1115</v>
      </c>
      <c r="C85" s="11" t="s">
        <v>1116</v>
      </c>
      <c r="D85" s="12" t="s">
        <v>1117</v>
      </c>
      <c r="E85" s="12" t="s">
        <v>1118</v>
      </c>
      <c r="F85" s="12" t="s">
        <v>1119</v>
      </c>
      <c r="G85" s="9" t="s">
        <v>1120</v>
      </c>
      <c r="H85" s="10" t="s">
        <v>1121</v>
      </c>
      <c r="I85" s="10" t="s">
        <v>1122</v>
      </c>
      <c r="J85" s="12" t="s">
        <v>251</v>
      </c>
      <c r="K85" s="12" t="s">
        <v>252</v>
      </c>
      <c r="L85" s="12" t="s">
        <v>1123</v>
      </c>
      <c r="M85" s="12" t="s">
        <v>40</v>
      </c>
      <c r="N85" s="12"/>
      <c r="O85" s="11" t="s">
        <v>156</v>
      </c>
      <c r="P85" s="11" t="s">
        <v>1124</v>
      </c>
      <c r="Q85" s="12" t="s">
        <v>1125</v>
      </c>
      <c r="R85" s="12" t="s">
        <v>1126</v>
      </c>
      <c r="S85" s="12" t="s">
        <v>127</v>
      </c>
      <c r="T85" s="9" t="s">
        <v>1127</v>
      </c>
      <c r="U85" s="12" t="s">
        <v>1128</v>
      </c>
      <c r="V85" s="12" t="s">
        <v>127</v>
      </c>
      <c r="W85" s="15">
        <v>47000.0</v>
      </c>
      <c r="X85" s="15">
        <v>0.0</v>
      </c>
      <c r="Y85" s="15">
        <v>27000.0</v>
      </c>
      <c r="Z85" s="15"/>
      <c r="AA85" s="15">
        <v>0.0</v>
      </c>
      <c r="AB85" s="15">
        <v>0.0</v>
      </c>
      <c r="AC85" s="15"/>
      <c r="AD85" s="15"/>
      <c r="AE85" s="15"/>
      <c r="AF85" s="15"/>
      <c r="AG85" s="15"/>
      <c r="AH85" s="15"/>
      <c r="AI85" s="15"/>
      <c r="AJ85" s="15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7">
        <v>74000.0</v>
      </c>
      <c r="AV85" s="12" t="s">
        <v>48</v>
      </c>
      <c r="AW85" s="18" t="s">
        <v>1129</v>
      </c>
      <c r="AX85" s="44" t="s">
        <v>1130</v>
      </c>
      <c r="AY85" s="44" t="s">
        <v>51</v>
      </c>
      <c r="AZ85" s="20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2"/>
      <c r="BN85" s="2"/>
      <c r="BO85" s="2"/>
      <c r="BP85" s="2"/>
      <c r="BQ85" s="2"/>
      <c r="BR85" s="2"/>
    </row>
    <row r="86" ht="15.75" customHeight="1">
      <c r="A86" s="24" t="s">
        <v>1131</v>
      </c>
      <c r="B86" s="10" t="s">
        <v>1132</v>
      </c>
      <c r="C86" s="10" t="s">
        <v>1133</v>
      </c>
      <c r="D86" s="12" t="s">
        <v>271</v>
      </c>
      <c r="E86" s="13">
        <v>29925.0</v>
      </c>
      <c r="F86" s="12" t="s">
        <v>1134</v>
      </c>
      <c r="G86" s="12"/>
      <c r="H86" s="12" t="s">
        <v>1135</v>
      </c>
      <c r="I86" s="10" t="s">
        <v>1136</v>
      </c>
      <c r="J86" s="12" t="s">
        <v>251</v>
      </c>
      <c r="K86" s="12" t="s">
        <v>252</v>
      </c>
      <c r="L86" s="12" t="s">
        <v>1137</v>
      </c>
      <c r="M86" s="12" t="s">
        <v>140</v>
      </c>
      <c r="N86" s="12"/>
      <c r="O86" s="11" t="s">
        <v>175</v>
      </c>
      <c r="P86" s="11" t="s">
        <v>1138</v>
      </c>
      <c r="Q86" s="12" t="s">
        <v>1139</v>
      </c>
      <c r="R86" s="9" t="s">
        <v>127</v>
      </c>
      <c r="S86" s="9" t="s">
        <v>127</v>
      </c>
      <c r="T86" s="9" t="s">
        <v>127</v>
      </c>
      <c r="U86" s="9" t="s">
        <v>127</v>
      </c>
      <c r="V86" s="9" t="s">
        <v>127</v>
      </c>
      <c r="W86" s="15">
        <v>200000.0</v>
      </c>
      <c r="X86" s="15"/>
      <c r="Y86" s="15"/>
      <c r="Z86" s="15"/>
      <c r="AA86" s="28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29">
        <f>SUM(W86:AT86)</f>
        <v>200000</v>
      </c>
      <c r="AV86" s="12" t="s">
        <v>128</v>
      </c>
      <c r="AW86" s="10"/>
      <c r="AX86" s="44" t="s">
        <v>51</v>
      </c>
      <c r="AY86" s="44" t="s">
        <v>51</v>
      </c>
      <c r="AZ86" s="20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2"/>
      <c r="BN86" s="2"/>
      <c r="BO86" s="2"/>
      <c r="BP86" s="2"/>
      <c r="BQ86" s="2"/>
      <c r="BR86" s="2"/>
    </row>
    <row r="87" ht="15.75" customHeight="1">
      <c r="A87" s="24" t="s">
        <v>1140</v>
      </c>
      <c r="B87" s="10" t="s">
        <v>1141</v>
      </c>
      <c r="C87" s="11" t="s">
        <v>1142</v>
      </c>
      <c r="D87" s="12" t="s">
        <v>32</v>
      </c>
      <c r="E87" s="13" t="s">
        <v>1143</v>
      </c>
      <c r="F87" s="9" t="s">
        <v>1144</v>
      </c>
      <c r="G87" s="9" t="s">
        <v>1145</v>
      </c>
      <c r="H87" s="12" t="s">
        <v>1146</v>
      </c>
      <c r="I87" s="10" t="s">
        <v>1147</v>
      </c>
      <c r="J87" s="12" t="s">
        <v>61</v>
      </c>
      <c r="K87" s="14" t="s">
        <v>1052</v>
      </c>
      <c r="L87" s="9" t="s">
        <v>1148</v>
      </c>
      <c r="M87" s="12" t="s">
        <v>40</v>
      </c>
      <c r="N87" s="12" t="s">
        <v>103</v>
      </c>
      <c r="O87" s="11" t="s">
        <v>156</v>
      </c>
      <c r="P87" s="11" t="s">
        <v>1149</v>
      </c>
      <c r="Q87" s="12" t="s">
        <v>1150</v>
      </c>
      <c r="R87" s="12" t="s">
        <v>89</v>
      </c>
      <c r="S87" s="12" t="s">
        <v>1151</v>
      </c>
      <c r="T87" s="9" t="s">
        <v>1152</v>
      </c>
      <c r="U87" s="12" t="s">
        <v>1153</v>
      </c>
      <c r="V87" s="12" t="s">
        <v>89</v>
      </c>
      <c r="W87" s="15">
        <v>0.0</v>
      </c>
      <c r="X87" s="15">
        <v>0.0</v>
      </c>
      <c r="Y87" s="15">
        <v>0.0</v>
      </c>
      <c r="Z87" s="15">
        <v>0.0</v>
      </c>
      <c r="AA87" s="15">
        <v>0.0</v>
      </c>
      <c r="AB87" s="15">
        <v>0.0</v>
      </c>
      <c r="AC87" s="15"/>
      <c r="AD87" s="15"/>
      <c r="AE87" s="15"/>
      <c r="AF87" s="15"/>
      <c r="AG87" s="15"/>
      <c r="AH87" s="15"/>
      <c r="AI87" s="15"/>
      <c r="AJ87" s="15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7">
        <v>0.0</v>
      </c>
      <c r="AV87" s="12" t="s">
        <v>48</v>
      </c>
      <c r="AW87" s="18" t="s">
        <v>1154</v>
      </c>
      <c r="AX87" s="44" t="s">
        <v>1155</v>
      </c>
      <c r="AY87" s="10" t="s">
        <v>51</v>
      </c>
      <c r="AZ87" s="20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2"/>
      <c r="BN87" s="2"/>
      <c r="BO87" s="2"/>
      <c r="BP87" s="2"/>
      <c r="BQ87" s="2"/>
      <c r="BR87" s="2"/>
    </row>
    <row r="88" ht="15.75" customHeight="1">
      <c r="A88" s="24" t="s">
        <v>1156</v>
      </c>
      <c r="B88" s="11" t="s">
        <v>1157</v>
      </c>
      <c r="C88" s="11" t="s">
        <v>1158</v>
      </c>
      <c r="D88" s="12" t="s">
        <v>197</v>
      </c>
      <c r="E88" s="13" t="s">
        <v>1159</v>
      </c>
      <c r="F88" s="12" t="s">
        <v>1160</v>
      </c>
      <c r="G88" s="9" t="s">
        <v>1161</v>
      </c>
      <c r="H88" s="12" t="s">
        <v>127</v>
      </c>
      <c r="I88" s="10" t="s">
        <v>1162</v>
      </c>
      <c r="J88" s="12" t="s">
        <v>324</v>
      </c>
      <c r="K88" s="12" t="s">
        <v>801</v>
      </c>
      <c r="L88" s="12" t="s">
        <v>1163</v>
      </c>
      <c r="M88" s="12" t="s">
        <v>40</v>
      </c>
      <c r="N88" s="12" t="s">
        <v>65</v>
      </c>
      <c r="O88" s="11" t="s">
        <v>1164</v>
      </c>
      <c r="P88" s="11" t="s">
        <v>1164</v>
      </c>
      <c r="Q88" s="12" t="s">
        <v>1165</v>
      </c>
      <c r="R88" s="12" t="s">
        <v>89</v>
      </c>
      <c r="S88" s="12" t="s">
        <v>89</v>
      </c>
      <c r="T88" s="9" t="s">
        <v>1166</v>
      </c>
      <c r="U88" s="27" t="s">
        <v>1166</v>
      </c>
      <c r="V88" s="12" t="s">
        <v>89</v>
      </c>
      <c r="W88" s="15">
        <v>0.0</v>
      </c>
      <c r="X88" s="15">
        <v>0.0</v>
      </c>
      <c r="Y88" s="15">
        <v>0.0</v>
      </c>
      <c r="Z88" s="15">
        <v>0.0</v>
      </c>
      <c r="AA88" s="15">
        <v>0.0</v>
      </c>
      <c r="AB88" s="15">
        <v>0.0</v>
      </c>
      <c r="AC88" s="15"/>
      <c r="AD88" s="15"/>
      <c r="AE88" s="15"/>
      <c r="AF88" s="15"/>
      <c r="AG88" s="15"/>
      <c r="AH88" s="15"/>
      <c r="AI88" s="15"/>
      <c r="AJ88" s="15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7">
        <v>0.0</v>
      </c>
      <c r="AV88" s="12" t="s">
        <v>48</v>
      </c>
      <c r="AW88" s="18" t="s">
        <v>1167</v>
      </c>
      <c r="AX88" s="10" t="s">
        <v>163</v>
      </c>
      <c r="AY88" s="19" t="s">
        <v>164</v>
      </c>
      <c r="AZ88" s="20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2"/>
      <c r="BN88" s="2"/>
      <c r="BO88" s="2"/>
      <c r="BP88" s="2"/>
      <c r="BQ88" s="2"/>
      <c r="BR88" s="2"/>
    </row>
    <row r="89" ht="15.75" customHeight="1">
      <c r="A89" s="24" t="s">
        <v>1168</v>
      </c>
      <c r="B89" s="10" t="s">
        <v>1169</v>
      </c>
      <c r="C89" s="10" t="s">
        <v>1004</v>
      </c>
      <c r="D89" s="12" t="s">
        <v>1005</v>
      </c>
      <c r="E89" s="41" t="s">
        <v>1170</v>
      </c>
      <c r="F89" s="9" t="s">
        <v>1006</v>
      </c>
      <c r="G89" s="9" t="s">
        <v>1007</v>
      </c>
      <c r="H89" s="12" t="s">
        <v>249</v>
      </c>
      <c r="I89" s="10" t="s">
        <v>1171</v>
      </c>
      <c r="J89" s="12" t="s">
        <v>1172</v>
      </c>
      <c r="K89" s="12" t="s">
        <v>1173</v>
      </c>
      <c r="L89" s="9" t="s">
        <v>1011</v>
      </c>
      <c r="M89" s="12" t="s">
        <v>140</v>
      </c>
      <c r="N89" s="12" t="s">
        <v>85</v>
      </c>
      <c r="O89" s="11" t="s">
        <v>156</v>
      </c>
      <c r="P89" s="11" t="s">
        <v>1174</v>
      </c>
      <c r="Q89" s="12" t="s">
        <v>1175</v>
      </c>
      <c r="R89" s="9" t="s">
        <v>1176</v>
      </c>
      <c r="S89" s="12" t="s">
        <v>1177</v>
      </c>
      <c r="T89" s="12" t="s">
        <v>1178</v>
      </c>
      <c r="U89" s="9" t="s">
        <v>127</v>
      </c>
      <c r="V89" s="9" t="s">
        <v>127</v>
      </c>
      <c r="W89" s="10"/>
      <c r="X89" s="10"/>
      <c r="Y89" s="51"/>
      <c r="Z89" s="10"/>
      <c r="AA89" s="52">
        <v>18500.0</v>
      </c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29">
        <f>SUM(W89:AT89)</f>
        <v>18500</v>
      </c>
      <c r="AV89" s="12" t="s">
        <v>128</v>
      </c>
      <c r="AW89" s="10"/>
      <c r="AX89" s="10" t="s">
        <v>51</v>
      </c>
      <c r="AY89" s="10" t="s">
        <v>51</v>
      </c>
      <c r="AZ89" s="20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2"/>
      <c r="BN89" s="2"/>
      <c r="BO89" s="2"/>
      <c r="BP89" s="2"/>
      <c r="BQ89" s="2"/>
      <c r="BR89" s="2"/>
    </row>
    <row r="90" ht="15.75" customHeight="1">
      <c r="A90" s="24" t="s">
        <v>1179</v>
      </c>
      <c r="B90" s="11" t="s">
        <v>1180</v>
      </c>
      <c r="C90" s="11" t="s">
        <v>1181</v>
      </c>
      <c r="D90" s="26" t="s">
        <v>32</v>
      </c>
      <c r="E90" s="13">
        <v>29864.0</v>
      </c>
      <c r="F90" s="9" t="s">
        <v>1182</v>
      </c>
      <c r="G90" s="27" t="s">
        <v>1183</v>
      </c>
      <c r="H90" s="12" t="s">
        <v>1184</v>
      </c>
      <c r="I90" s="11" t="s">
        <v>1185</v>
      </c>
      <c r="J90" s="12" t="s">
        <v>82</v>
      </c>
      <c r="K90" s="12" t="s">
        <v>1186</v>
      </c>
      <c r="L90" s="9" t="s">
        <v>1187</v>
      </c>
      <c r="M90" s="12" t="s">
        <v>40</v>
      </c>
      <c r="N90" s="12" t="s">
        <v>1188</v>
      </c>
      <c r="O90" s="11" t="s">
        <v>265</v>
      </c>
      <c r="P90" s="11" t="s">
        <v>1189</v>
      </c>
      <c r="Q90" s="12" t="s">
        <v>1190</v>
      </c>
      <c r="R90" s="12" t="s">
        <v>127</v>
      </c>
      <c r="S90" s="12" t="s">
        <v>127</v>
      </c>
      <c r="T90" s="12" t="s">
        <v>127</v>
      </c>
      <c r="U90" s="12" t="s">
        <v>127</v>
      </c>
      <c r="V90" s="12" t="s">
        <v>127</v>
      </c>
      <c r="W90" s="37">
        <v>0.0</v>
      </c>
      <c r="X90" s="37">
        <v>0.0</v>
      </c>
      <c r="Y90" s="37">
        <v>0.0</v>
      </c>
      <c r="Z90" s="37">
        <v>0.0</v>
      </c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8">
        <v>0.0</v>
      </c>
      <c r="AV90" s="12" t="s">
        <v>128</v>
      </c>
      <c r="AW90" s="10"/>
      <c r="AX90" s="10" t="s">
        <v>1191</v>
      </c>
      <c r="AY90" s="53" t="s">
        <v>51</v>
      </c>
      <c r="AZ90" s="2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</row>
    <row r="91" ht="15.75" customHeight="1">
      <c r="A91" s="24" t="s">
        <v>1192</v>
      </c>
      <c r="B91" s="10" t="s">
        <v>1193</v>
      </c>
      <c r="C91" s="11" t="s">
        <v>1194</v>
      </c>
      <c r="D91" s="12" t="s">
        <v>32</v>
      </c>
      <c r="E91" s="13">
        <v>26028.0</v>
      </c>
      <c r="F91" s="27" t="s">
        <v>1195</v>
      </c>
      <c r="G91" s="27" t="s">
        <v>1196</v>
      </c>
      <c r="H91" s="9" t="s">
        <v>1197</v>
      </c>
      <c r="I91" s="10" t="s">
        <v>1198</v>
      </c>
      <c r="J91" s="12" t="s">
        <v>464</v>
      </c>
      <c r="K91" s="12" t="s">
        <v>465</v>
      </c>
      <c r="L91" s="14" t="s">
        <v>1199</v>
      </c>
      <c r="M91" s="12" t="s">
        <v>40</v>
      </c>
      <c r="N91" s="12" t="s">
        <v>85</v>
      </c>
      <c r="O91" s="12" t="s">
        <v>124</v>
      </c>
      <c r="P91" s="11" t="s">
        <v>1200</v>
      </c>
      <c r="Q91" s="12" t="s">
        <v>1201</v>
      </c>
      <c r="R91" s="12" t="s">
        <v>1202</v>
      </c>
      <c r="S91" s="12"/>
      <c r="T91" s="12" t="s">
        <v>1203</v>
      </c>
      <c r="U91" s="12" t="s">
        <v>1203</v>
      </c>
      <c r="V91" s="12" t="s">
        <v>1203</v>
      </c>
      <c r="W91" s="15">
        <v>0.0</v>
      </c>
      <c r="X91" s="15">
        <v>0.0</v>
      </c>
      <c r="Y91" s="15">
        <v>0.0</v>
      </c>
      <c r="Z91" s="15">
        <v>0.0</v>
      </c>
      <c r="AA91" s="15">
        <v>60000.0</v>
      </c>
      <c r="AB91" s="15">
        <v>0.0</v>
      </c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31">
        <v>60000.0</v>
      </c>
      <c r="AV91" s="12" t="s">
        <v>48</v>
      </c>
      <c r="AW91" s="40"/>
      <c r="AX91" s="10" t="s">
        <v>1204</v>
      </c>
      <c r="AY91" s="53" t="s">
        <v>51</v>
      </c>
      <c r="AZ91" s="2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</row>
    <row r="92" ht="15.75" customHeight="1">
      <c r="A92" s="24" t="s">
        <v>1205</v>
      </c>
      <c r="B92" s="10" t="s">
        <v>1206</v>
      </c>
      <c r="C92" s="10" t="s">
        <v>1207</v>
      </c>
      <c r="D92" s="12" t="s">
        <v>1208</v>
      </c>
      <c r="E92" s="13">
        <v>25972.0</v>
      </c>
      <c r="F92" s="9" t="s">
        <v>1209</v>
      </c>
      <c r="G92" s="12"/>
      <c r="H92" s="12"/>
      <c r="I92" s="10" t="s">
        <v>1210</v>
      </c>
      <c r="J92" s="12" t="s">
        <v>234</v>
      </c>
      <c r="K92" s="12" t="s">
        <v>234</v>
      </c>
      <c r="L92" s="9" t="s">
        <v>1211</v>
      </c>
      <c r="M92" s="12" t="s">
        <v>140</v>
      </c>
      <c r="N92" s="12" t="s">
        <v>1212</v>
      </c>
      <c r="O92" s="11" t="s">
        <v>175</v>
      </c>
      <c r="P92" s="11" t="s">
        <v>1213</v>
      </c>
      <c r="Q92" s="12" t="s">
        <v>1214</v>
      </c>
      <c r="R92" s="9" t="s">
        <v>127</v>
      </c>
      <c r="S92" s="9" t="s">
        <v>127</v>
      </c>
      <c r="T92" s="9" t="s">
        <v>127</v>
      </c>
      <c r="U92" s="9" t="s">
        <v>127</v>
      </c>
      <c r="V92" s="9" t="s">
        <v>127</v>
      </c>
      <c r="W92" s="15"/>
      <c r="X92" s="15"/>
      <c r="Y92" s="15"/>
      <c r="Z92" s="15"/>
      <c r="AA92" s="32">
        <v>65000.0</v>
      </c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29">
        <f t="shared" ref="AU92:AU95" si="10">SUM(W92:AT92)</f>
        <v>65000</v>
      </c>
      <c r="AV92" s="12" t="s">
        <v>128</v>
      </c>
      <c r="AW92" s="10"/>
      <c r="AX92" s="10" t="s">
        <v>51</v>
      </c>
      <c r="AY92" s="19" t="s">
        <v>51</v>
      </c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</row>
    <row r="93" ht="15.75" customHeight="1">
      <c r="A93" s="24" t="s">
        <v>1215</v>
      </c>
      <c r="B93" s="21" t="s">
        <v>1216</v>
      </c>
      <c r="C93" s="11" t="s">
        <v>1217</v>
      </c>
      <c r="D93" s="12" t="s">
        <v>32</v>
      </c>
      <c r="E93" s="13" t="s">
        <v>1218</v>
      </c>
      <c r="F93" s="12" t="s">
        <v>1219</v>
      </c>
      <c r="G93" s="12" t="s">
        <v>1220</v>
      </c>
      <c r="H93" s="12" t="s">
        <v>249</v>
      </c>
      <c r="I93" s="11" t="s">
        <v>1221</v>
      </c>
      <c r="J93" s="12" t="s">
        <v>1222</v>
      </c>
      <c r="K93" s="12" t="s">
        <v>1223</v>
      </c>
      <c r="L93" s="12" t="s">
        <v>1224</v>
      </c>
      <c r="M93" s="12" t="s">
        <v>123</v>
      </c>
      <c r="N93" s="12" t="s">
        <v>726</v>
      </c>
      <c r="O93" s="12" t="s">
        <v>156</v>
      </c>
      <c r="P93" s="11" t="s">
        <v>1225</v>
      </c>
      <c r="Q93" s="12" t="s">
        <v>1226</v>
      </c>
      <c r="R93" s="12" t="s">
        <v>127</v>
      </c>
      <c r="S93" s="12" t="s">
        <v>127</v>
      </c>
      <c r="T93" s="12" t="s">
        <v>127</v>
      </c>
      <c r="U93" s="12" t="s">
        <v>127</v>
      </c>
      <c r="V93" s="12" t="s">
        <v>127</v>
      </c>
      <c r="W93" s="15">
        <v>200000.0</v>
      </c>
      <c r="X93" s="15">
        <v>0.0</v>
      </c>
      <c r="Y93" s="15">
        <v>250000.0</v>
      </c>
      <c r="Z93" s="15">
        <v>0.0</v>
      </c>
      <c r="AA93" s="15">
        <v>290000.0</v>
      </c>
      <c r="AB93" s="15">
        <v>0.0</v>
      </c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7">
        <f t="shared" si="10"/>
        <v>740000</v>
      </c>
      <c r="AV93" s="12" t="s">
        <v>128</v>
      </c>
      <c r="AW93" s="12"/>
      <c r="AX93" s="12" t="s">
        <v>581</v>
      </c>
      <c r="AY93" s="54" t="s">
        <v>51</v>
      </c>
      <c r="AZ93" s="2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</row>
    <row r="94" ht="15.75" customHeight="1">
      <c r="A94" s="24" t="s">
        <v>1227</v>
      </c>
      <c r="B94" s="10" t="s">
        <v>1228</v>
      </c>
      <c r="C94" s="11" t="s">
        <v>1229</v>
      </c>
      <c r="D94" s="12" t="s">
        <v>214</v>
      </c>
      <c r="E94" s="13">
        <v>30165.0</v>
      </c>
      <c r="F94" s="9" t="s">
        <v>1230</v>
      </c>
      <c r="G94" s="9" t="s">
        <v>1231</v>
      </c>
      <c r="H94" s="9" t="s">
        <v>1232</v>
      </c>
      <c r="I94" s="10" t="s">
        <v>1233</v>
      </c>
      <c r="J94" s="12" t="s">
        <v>172</v>
      </c>
      <c r="K94" s="12" t="s">
        <v>496</v>
      </c>
      <c r="L94" s="9" t="s">
        <v>1234</v>
      </c>
      <c r="M94" s="12" t="s">
        <v>140</v>
      </c>
      <c r="N94" s="12" t="s">
        <v>41</v>
      </c>
      <c r="O94" s="11" t="s">
        <v>156</v>
      </c>
      <c r="P94" s="11" t="s">
        <v>1235</v>
      </c>
      <c r="Q94" s="12" t="s">
        <v>1236</v>
      </c>
      <c r="R94" s="9" t="s">
        <v>127</v>
      </c>
      <c r="S94" s="9" t="s">
        <v>127</v>
      </c>
      <c r="T94" s="9" t="s">
        <v>127</v>
      </c>
      <c r="U94" s="9" t="s">
        <v>127</v>
      </c>
      <c r="V94" s="9" t="s">
        <v>127</v>
      </c>
      <c r="W94" s="15">
        <v>180000.0</v>
      </c>
      <c r="X94" s="15"/>
      <c r="Y94" s="15">
        <v>6000.0</v>
      </c>
      <c r="Z94" s="15"/>
      <c r="AA94" s="28">
        <v>288000.0</v>
      </c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29">
        <f t="shared" si="10"/>
        <v>474000</v>
      </c>
      <c r="AV94" s="12" t="s">
        <v>128</v>
      </c>
      <c r="AW94" s="10"/>
      <c r="AX94" s="10" t="s">
        <v>514</v>
      </c>
      <c r="AY94" s="19" t="s">
        <v>51</v>
      </c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</row>
    <row r="95" ht="15.75" customHeight="1">
      <c r="A95" s="24" t="s">
        <v>1237</v>
      </c>
      <c r="B95" s="10" t="s">
        <v>1238</v>
      </c>
      <c r="C95" s="10" t="s">
        <v>1239</v>
      </c>
      <c r="D95" s="12" t="s">
        <v>365</v>
      </c>
      <c r="E95" s="13" t="s">
        <v>1240</v>
      </c>
      <c r="F95" s="9" t="s">
        <v>1241</v>
      </c>
      <c r="G95" s="9" t="s">
        <v>1242</v>
      </c>
      <c r="H95" s="9" t="s">
        <v>127</v>
      </c>
      <c r="I95" s="10" t="s">
        <v>1243</v>
      </c>
      <c r="J95" s="12" t="s">
        <v>410</v>
      </c>
      <c r="K95" s="12" t="s">
        <v>1244</v>
      </c>
      <c r="L95" s="9" t="s">
        <v>1245</v>
      </c>
      <c r="M95" s="12" t="s">
        <v>140</v>
      </c>
      <c r="N95" s="12" t="s">
        <v>1212</v>
      </c>
      <c r="O95" s="11" t="s">
        <v>156</v>
      </c>
      <c r="P95" s="11" t="s">
        <v>1246</v>
      </c>
      <c r="Q95" s="12" t="s">
        <v>1247</v>
      </c>
      <c r="R95" s="9" t="s">
        <v>127</v>
      </c>
      <c r="S95" s="9" t="s">
        <v>127</v>
      </c>
      <c r="T95" s="9" t="s">
        <v>127</v>
      </c>
      <c r="U95" s="9" t="s">
        <v>1248</v>
      </c>
      <c r="V95" s="9" t="s">
        <v>127</v>
      </c>
      <c r="W95" s="15"/>
      <c r="X95" s="15">
        <v>150000.0</v>
      </c>
      <c r="Y95" s="15"/>
      <c r="Z95" s="15"/>
      <c r="AA95" s="28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29">
        <f t="shared" si="10"/>
        <v>150000</v>
      </c>
      <c r="AV95" s="12" t="s">
        <v>128</v>
      </c>
      <c r="AW95" s="10"/>
      <c r="AX95" s="10" t="s">
        <v>51</v>
      </c>
      <c r="AY95" s="19" t="s">
        <v>51</v>
      </c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</row>
    <row r="96" ht="15.75" customHeight="1">
      <c r="A96" s="24" t="s">
        <v>1249</v>
      </c>
      <c r="B96" s="11" t="s">
        <v>1250</v>
      </c>
      <c r="C96" s="11" t="s">
        <v>1251</v>
      </c>
      <c r="D96" s="12" t="s">
        <v>1252</v>
      </c>
      <c r="E96" s="13">
        <v>30234.0</v>
      </c>
      <c r="F96" s="12" t="s">
        <v>1253</v>
      </c>
      <c r="G96" s="9" t="s">
        <v>1254</v>
      </c>
      <c r="H96" s="12" t="s">
        <v>1255</v>
      </c>
      <c r="I96" s="10" t="s">
        <v>1256</v>
      </c>
      <c r="J96" s="12" t="s">
        <v>410</v>
      </c>
      <c r="K96" s="14" t="s">
        <v>602</v>
      </c>
      <c r="L96" s="12" t="s">
        <v>1257</v>
      </c>
      <c r="M96" s="12" t="s">
        <v>40</v>
      </c>
      <c r="N96" s="12" t="s">
        <v>65</v>
      </c>
      <c r="O96" s="11" t="s">
        <v>1258</v>
      </c>
      <c r="P96" s="11" t="s">
        <v>1259</v>
      </c>
      <c r="Q96" s="12" t="s">
        <v>1260</v>
      </c>
      <c r="R96" s="12" t="s">
        <v>1261</v>
      </c>
      <c r="S96" s="12"/>
      <c r="T96" s="12" t="s">
        <v>1262</v>
      </c>
      <c r="U96" s="12" t="s">
        <v>1263</v>
      </c>
      <c r="V96" s="12" t="s">
        <v>89</v>
      </c>
      <c r="W96" s="15">
        <v>32000.0</v>
      </c>
      <c r="X96" s="15">
        <v>0.0</v>
      </c>
      <c r="Y96" s="15">
        <v>88000.0</v>
      </c>
      <c r="Z96" s="15"/>
      <c r="AA96" s="15">
        <v>30000.0</v>
      </c>
      <c r="AB96" s="15">
        <v>0.0</v>
      </c>
      <c r="AC96" s="15"/>
      <c r="AD96" s="15"/>
      <c r="AE96" s="15"/>
      <c r="AF96" s="15"/>
      <c r="AG96" s="15"/>
      <c r="AH96" s="15"/>
      <c r="AI96" s="15"/>
      <c r="AJ96" s="15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7">
        <v>150000.0</v>
      </c>
      <c r="AV96" s="12" t="s">
        <v>48</v>
      </c>
      <c r="AW96" s="18" t="s">
        <v>1264</v>
      </c>
      <c r="AX96" s="10" t="s">
        <v>1265</v>
      </c>
      <c r="AY96" s="19" t="s">
        <v>51</v>
      </c>
      <c r="AZ96" s="2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</row>
    <row r="97" ht="15.75" customHeight="1">
      <c r="A97" s="24" t="s">
        <v>1266</v>
      </c>
      <c r="B97" s="10" t="s">
        <v>1267</v>
      </c>
      <c r="C97" s="10" t="s">
        <v>1268</v>
      </c>
      <c r="D97" s="12" t="s">
        <v>32</v>
      </c>
      <c r="E97" s="41" t="s">
        <v>1269</v>
      </c>
      <c r="F97" s="9" t="s">
        <v>1270</v>
      </c>
      <c r="G97" s="9" t="s">
        <v>1271</v>
      </c>
      <c r="H97" s="12" t="s">
        <v>1272</v>
      </c>
      <c r="I97" s="10" t="s">
        <v>1273</v>
      </c>
      <c r="J97" s="12" t="s">
        <v>277</v>
      </c>
      <c r="K97" s="12" t="s">
        <v>1274</v>
      </c>
      <c r="L97" s="9" t="s">
        <v>1275</v>
      </c>
      <c r="M97" s="12" t="s">
        <v>123</v>
      </c>
      <c r="N97" s="12" t="s">
        <v>467</v>
      </c>
      <c r="O97" s="11" t="s">
        <v>156</v>
      </c>
      <c r="P97" s="11" t="s">
        <v>1276</v>
      </c>
      <c r="Q97" s="12" t="s">
        <v>1277</v>
      </c>
      <c r="R97" s="9" t="s">
        <v>127</v>
      </c>
      <c r="S97" s="12" t="s">
        <v>1278</v>
      </c>
      <c r="T97" s="12" t="s">
        <v>1279</v>
      </c>
      <c r="U97" s="9" t="s">
        <v>127</v>
      </c>
      <c r="V97" s="9" t="s">
        <v>127</v>
      </c>
      <c r="W97" s="10"/>
      <c r="X97" s="10"/>
      <c r="Y97" s="51"/>
      <c r="Z97" s="10"/>
      <c r="AA97" s="52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29">
        <f t="shared" ref="AU97:AU100" si="11">SUM(W97:AT97)</f>
        <v>0</v>
      </c>
      <c r="AV97" s="12" t="s">
        <v>128</v>
      </c>
      <c r="AW97" s="10"/>
      <c r="AX97" s="10" t="s">
        <v>51</v>
      </c>
      <c r="AY97" s="19" t="s">
        <v>51</v>
      </c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</row>
    <row r="98" ht="15.75" customHeight="1">
      <c r="A98" s="24" t="s">
        <v>1280</v>
      </c>
      <c r="B98" s="10" t="s">
        <v>1281</v>
      </c>
      <c r="C98" s="10" t="s">
        <v>1282</v>
      </c>
      <c r="D98" s="12" t="s">
        <v>1283</v>
      </c>
      <c r="E98" s="41" t="s">
        <v>1284</v>
      </c>
      <c r="F98" s="9" t="s">
        <v>1285</v>
      </c>
      <c r="G98" s="12"/>
      <c r="H98" s="12" t="s">
        <v>1286</v>
      </c>
      <c r="I98" s="10" t="s">
        <v>1287</v>
      </c>
      <c r="J98" s="12" t="s">
        <v>612</v>
      </c>
      <c r="K98" s="12" t="s">
        <v>203</v>
      </c>
      <c r="L98" s="9" t="s">
        <v>1288</v>
      </c>
      <c r="M98" s="12" t="s">
        <v>140</v>
      </c>
      <c r="N98" s="12"/>
      <c r="O98" s="11" t="s">
        <v>156</v>
      </c>
      <c r="P98" s="11" t="s">
        <v>1289</v>
      </c>
      <c r="Q98" s="12" t="s">
        <v>1290</v>
      </c>
      <c r="R98" s="9" t="s">
        <v>127</v>
      </c>
      <c r="S98" s="9" t="s">
        <v>127</v>
      </c>
      <c r="T98" s="9" t="s">
        <v>127</v>
      </c>
      <c r="U98" s="9" t="s">
        <v>127</v>
      </c>
      <c r="V98" s="9" t="s">
        <v>127</v>
      </c>
      <c r="W98" s="15"/>
      <c r="X98" s="15"/>
      <c r="Y98" s="15"/>
      <c r="Z98" s="15"/>
      <c r="AA98" s="28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29">
        <f t="shared" si="11"/>
        <v>0</v>
      </c>
      <c r="AV98" s="12" t="s">
        <v>128</v>
      </c>
      <c r="AW98" s="50"/>
      <c r="AX98" s="10" t="s">
        <v>51</v>
      </c>
      <c r="AY98" s="55" t="s">
        <v>1291</v>
      </c>
      <c r="AZ98" s="56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</row>
    <row r="99" ht="15.75" customHeight="1">
      <c r="A99" s="24" t="s">
        <v>1292</v>
      </c>
      <c r="B99" s="11" t="s">
        <v>1293</v>
      </c>
      <c r="C99" s="11" t="s">
        <v>1294</v>
      </c>
      <c r="D99" s="12" t="s">
        <v>32</v>
      </c>
      <c r="E99" s="13">
        <v>26519.0</v>
      </c>
      <c r="F99" s="9" t="s">
        <v>1295</v>
      </c>
      <c r="G99" s="9" t="s">
        <v>1296</v>
      </c>
      <c r="H99" s="12" t="s">
        <v>1297</v>
      </c>
      <c r="I99" s="10" t="s">
        <v>1298</v>
      </c>
      <c r="J99" s="10" t="s">
        <v>262</v>
      </c>
      <c r="K99" s="10" t="s">
        <v>1299</v>
      </c>
      <c r="L99" s="9" t="s">
        <v>1300</v>
      </c>
      <c r="M99" s="12" t="s">
        <v>140</v>
      </c>
      <c r="N99" s="12" t="s">
        <v>41</v>
      </c>
      <c r="O99" s="10" t="s">
        <v>156</v>
      </c>
      <c r="P99" s="10" t="s">
        <v>1301</v>
      </c>
      <c r="Q99" s="12" t="s">
        <v>1302</v>
      </c>
      <c r="R99" s="12"/>
      <c r="S99" s="12"/>
      <c r="T99" s="12"/>
      <c r="U99" s="12"/>
      <c r="V99" s="15"/>
      <c r="W99" s="48">
        <v>540000.0</v>
      </c>
      <c r="X99" s="48"/>
      <c r="Y99" s="48">
        <v>630000.0</v>
      </c>
      <c r="Z99" s="48"/>
      <c r="AA99" s="48">
        <f>760000+50000</f>
        <v>810000</v>
      </c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9">
        <f t="shared" si="11"/>
        <v>1980000</v>
      </c>
      <c r="AV99" s="12" t="s">
        <v>48</v>
      </c>
      <c r="AW99" s="50"/>
      <c r="AX99" s="10" t="s">
        <v>1084</v>
      </c>
      <c r="AY99" s="53" t="s">
        <v>1303</v>
      </c>
      <c r="AZ99" s="2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</row>
    <row r="100" ht="15.75" customHeight="1">
      <c r="A100" s="24" t="s">
        <v>1304</v>
      </c>
      <c r="B100" s="10" t="s">
        <v>1305</v>
      </c>
      <c r="C100" s="10" t="s">
        <v>1306</v>
      </c>
      <c r="D100" s="12" t="s">
        <v>1307</v>
      </c>
      <c r="E100" s="12" t="s">
        <v>1308</v>
      </c>
      <c r="F100" s="12" t="s">
        <v>1309</v>
      </c>
      <c r="G100" s="12" t="s">
        <v>1310</v>
      </c>
      <c r="H100" s="12" t="s">
        <v>1311</v>
      </c>
      <c r="I100" s="10" t="s">
        <v>1312</v>
      </c>
      <c r="J100" s="12" t="s">
        <v>410</v>
      </c>
      <c r="K100" s="12" t="s">
        <v>1038</v>
      </c>
      <c r="L100" s="12" t="s">
        <v>1313</v>
      </c>
      <c r="M100" s="12" t="s">
        <v>140</v>
      </c>
      <c r="N100" s="12" t="s">
        <v>103</v>
      </c>
      <c r="O100" s="12" t="s">
        <v>1314</v>
      </c>
      <c r="P100" s="11" t="s">
        <v>579</v>
      </c>
      <c r="Q100" s="12" t="s">
        <v>1315</v>
      </c>
      <c r="R100" s="12" t="s">
        <v>127</v>
      </c>
      <c r="S100" s="12" t="s">
        <v>127</v>
      </c>
      <c r="T100" s="12" t="s">
        <v>127</v>
      </c>
      <c r="U100" s="12" t="s">
        <v>127</v>
      </c>
      <c r="V100" s="12" t="s">
        <v>127</v>
      </c>
      <c r="W100" s="15">
        <v>6000.0</v>
      </c>
      <c r="X100" s="15">
        <v>0.0</v>
      </c>
      <c r="Y100" s="15">
        <v>39000.0</v>
      </c>
      <c r="Z100" s="15">
        <v>0.0</v>
      </c>
      <c r="AA100" s="15">
        <v>0.0</v>
      </c>
      <c r="AB100" s="15">
        <v>0.0</v>
      </c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7">
        <f t="shared" si="11"/>
        <v>45000</v>
      </c>
      <c r="AV100" s="12" t="s">
        <v>128</v>
      </c>
      <c r="AW100" s="12"/>
      <c r="AX100" s="12" t="s">
        <v>581</v>
      </c>
      <c r="AY100" s="53" t="s">
        <v>51</v>
      </c>
      <c r="AZ100" s="2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</row>
    <row r="101" ht="15.75" customHeight="1">
      <c r="A101" s="24" t="s">
        <v>1316</v>
      </c>
      <c r="B101" s="10" t="s">
        <v>1317</v>
      </c>
      <c r="C101" s="11" t="s">
        <v>1318</v>
      </c>
      <c r="D101" s="12" t="s">
        <v>348</v>
      </c>
      <c r="E101" s="13" t="s">
        <v>1319</v>
      </c>
      <c r="F101" s="9" t="s">
        <v>1320</v>
      </c>
      <c r="G101" s="9" t="s">
        <v>1321</v>
      </c>
      <c r="H101" s="12" t="s">
        <v>127</v>
      </c>
      <c r="I101" s="10" t="s">
        <v>1322</v>
      </c>
      <c r="J101" s="12" t="s">
        <v>219</v>
      </c>
      <c r="K101" s="14" t="s">
        <v>559</v>
      </c>
      <c r="L101" s="14" t="s">
        <v>1323</v>
      </c>
      <c r="M101" s="12" t="s">
        <v>40</v>
      </c>
      <c r="N101" s="13"/>
      <c r="O101" s="11" t="s">
        <v>175</v>
      </c>
      <c r="P101" s="11" t="s">
        <v>1324</v>
      </c>
      <c r="Q101" s="12" t="s">
        <v>1325</v>
      </c>
      <c r="R101" s="12" t="s">
        <v>1326</v>
      </c>
      <c r="S101" s="12" t="s">
        <v>127</v>
      </c>
      <c r="T101" s="12" t="s">
        <v>47</v>
      </c>
      <c r="U101" s="12" t="s">
        <v>47</v>
      </c>
      <c r="V101" s="12" t="s">
        <v>47</v>
      </c>
      <c r="W101" s="15">
        <v>100000.0</v>
      </c>
      <c r="X101" s="15">
        <v>0.0</v>
      </c>
      <c r="Y101" s="15">
        <v>0.0</v>
      </c>
      <c r="Z101" s="15">
        <v>0.0</v>
      </c>
      <c r="AA101" s="15">
        <v>0.0</v>
      </c>
      <c r="AB101" s="15">
        <v>0.0</v>
      </c>
      <c r="AC101" s="15"/>
      <c r="AD101" s="15"/>
      <c r="AE101" s="15"/>
      <c r="AF101" s="15"/>
      <c r="AG101" s="15"/>
      <c r="AH101" s="15"/>
      <c r="AI101" s="15"/>
      <c r="AJ101" s="15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7">
        <v>100000.0</v>
      </c>
      <c r="AV101" s="12" t="s">
        <v>48</v>
      </c>
      <c r="AW101" s="11" t="s">
        <v>127</v>
      </c>
      <c r="AX101" s="10" t="s">
        <v>163</v>
      </c>
      <c r="AY101" s="53" t="s">
        <v>164</v>
      </c>
      <c r="AZ101" s="2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</row>
    <row r="102" ht="15.75" customHeight="1">
      <c r="A102" s="24" t="s">
        <v>1327</v>
      </c>
      <c r="B102" s="10" t="s">
        <v>1328</v>
      </c>
      <c r="C102" s="11" t="s">
        <v>1329</v>
      </c>
      <c r="D102" s="12" t="s">
        <v>32</v>
      </c>
      <c r="E102" s="13">
        <v>27289.0</v>
      </c>
      <c r="F102" s="27" t="s">
        <v>1330</v>
      </c>
      <c r="G102" s="9" t="s">
        <v>1331</v>
      </c>
      <c r="H102" s="12" t="s">
        <v>127</v>
      </c>
      <c r="I102" s="10" t="s">
        <v>1332</v>
      </c>
      <c r="J102" s="12" t="s">
        <v>306</v>
      </c>
      <c r="K102" s="14" t="s">
        <v>1333</v>
      </c>
      <c r="L102" s="12" t="s">
        <v>1334</v>
      </c>
      <c r="M102" s="12" t="s">
        <v>64</v>
      </c>
      <c r="N102" s="12" t="s">
        <v>65</v>
      </c>
      <c r="O102" s="45" t="s">
        <v>265</v>
      </c>
      <c r="P102" s="25" t="s">
        <v>1335</v>
      </c>
      <c r="Q102" s="12" t="s">
        <v>1336</v>
      </c>
      <c r="R102" s="12" t="s">
        <v>127</v>
      </c>
      <c r="S102" s="12" t="s">
        <v>127</v>
      </c>
      <c r="T102" s="12" t="s">
        <v>47</v>
      </c>
      <c r="U102" s="12" t="s">
        <v>47</v>
      </c>
      <c r="V102" s="12" t="s">
        <v>47</v>
      </c>
      <c r="W102" s="15">
        <v>0.0</v>
      </c>
      <c r="X102" s="15">
        <v>0.0</v>
      </c>
      <c r="Y102" s="15">
        <v>0.0</v>
      </c>
      <c r="Z102" s="15">
        <v>0.0</v>
      </c>
      <c r="AA102" s="15">
        <v>0.0</v>
      </c>
      <c r="AB102" s="15">
        <v>0.0</v>
      </c>
      <c r="AC102" s="15"/>
      <c r="AD102" s="15"/>
      <c r="AE102" s="15"/>
      <c r="AF102" s="15"/>
      <c r="AG102" s="15"/>
      <c r="AH102" s="15"/>
      <c r="AI102" s="15"/>
      <c r="AJ102" s="15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7">
        <v>0.0</v>
      </c>
      <c r="AV102" s="12" t="s">
        <v>48</v>
      </c>
      <c r="AW102" s="11" t="s">
        <v>127</v>
      </c>
      <c r="AX102" s="10" t="s">
        <v>1113</v>
      </c>
      <c r="AY102" s="53" t="s">
        <v>164</v>
      </c>
      <c r="AZ102" s="2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</row>
    <row r="103" ht="15.75" customHeight="1">
      <c r="A103" s="24" t="s">
        <v>1337</v>
      </c>
      <c r="B103" s="10" t="s">
        <v>1338</v>
      </c>
      <c r="C103" s="10" t="s">
        <v>1339</v>
      </c>
      <c r="D103" s="12" t="s">
        <v>133</v>
      </c>
      <c r="E103" s="12" t="s">
        <v>1340</v>
      </c>
      <c r="F103" s="12" t="s">
        <v>1341</v>
      </c>
      <c r="G103" s="12" t="s">
        <v>1342</v>
      </c>
      <c r="H103" s="12" t="s">
        <v>1343</v>
      </c>
      <c r="I103" s="10" t="s">
        <v>1344</v>
      </c>
      <c r="J103" s="12" t="s">
        <v>658</v>
      </c>
      <c r="K103" s="12" t="s">
        <v>575</v>
      </c>
      <c r="L103" s="12" t="s">
        <v>1345</v>
      </c>
      <c r="M103" s="12" t="s">
        <v>140</v>
      </c>
      <c r="N103" s="12" t="s">
        <v>103</v>
      </c>
      <c r="O103" s="12" t="s">
        <v>237</v>
      </c>
      <c r="P103" s="11" t="s">
        <v>1346</v>
      </c>
      <c r="Q103" s="12" t="s">
        <v>1347</v>
      </c>
      <c r="R103" s="12" t="s">
        <v>1348</v>
      </c>
      <c r="S103" s="12"/>
      <c r="T103" s="12" t="s">
        <v>1349</v>
      </c>
      <c r="U103" s="12" t="s">
        <v>1350</v>
      </c>
      <c r="V103" s="12"/>
      <c r="W103" s="15">
        <v>660000.0</v>
      </c>
      <c r="X103" s="15">
        <v>0.0</v>
      </c>
      <c r="Y103" s="15">
        <v>270000.0</v>
      </c>
      <c r="Z103" s="15">
        <v>0.0</v>
      </c>
      <c r="AA103" s="15">
        <v>80000.0</v>
      </c>
      <c r="AB103" s="15">
        <v>104000.0</v>
      </c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7">
        <f t="shared" ref="AU103:AU106" si="12">SUM(W103:AT103)</f>
        <v>1114000</v>
      </c>
      <c r="AV103" s="12" t="s">
        <v>128</v>
      </c>
      <c r="AW103" s="12"/>
      <c r="AX103" s="12" t="s">
        <v>1351</v>
      </c>
      <c r="AY103" s="57" t="s">
        <v>51</v>
      </c>
      <c r="AZ103" s="47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</row>
    <row r="104" ht="15.75" customHeight="1">
      <c r="A104" s="24" t="s">
        <v>1352</v>
      </c>
      <c r="B104" s="10" t="s">
        <v>1353</v>
      </c>
      <c r="C104" s="11" t="s">
        <v>1354</v>
      </c>
      <c r="D104" s="12" t="s">
        <v>32</v>
      </c>
      <c r="E104" s="41" t="s">
        <v>1355</v>
      </c>
      <c r="F104" s="9" t="s">
        <v>1356</v>
      </c>
      <c r="G104" s="9" t="s">
        <v>1357</v>
      </c>
      <c r="H104" s="12" t="s">
        <v>249</v>
      </c>
      <c r="I104" s="10" t="s">
        <v>1358</v>
      </c>
      <c r="J104" s="12" t="s">
        <v>1359</v>
      </c>
      <c r="K104" s="12" t="s">
        <v>1360</v>
      </c>
      <c r="L104" s="9" t="s">
        <v>1361</v>
      </c>
      <c r="M104" s="12" t="s">
        <v>140</v>
      </c>
      <c r="N104" s="12" t="s">
        <v>41</v>
      </c>
      <c r="O104" s="11" t="s">
        <v>156</v>
      </c>
      <c r="P104" s="11"/>
      <c r="Q104" s="12" t="s">
        <v>1362</v>
      </c>
      <c r="R104" s="9" t="s">
        <v>127</v>
      </c>
      <c r="S104" s="9" t="s">
        <v>127</v>
      </c>
      <c r="T104" s="9" t="s">
        <v>127</v>
      </c>
      <c r="U104" s="9" t="s">
        <v>127</v>
      </c>
      <c r="V104" s="9" t="s">
        <v>127</v>
      </c>
      <c r="W104" s="15"/>
      <c r="X104" s="15"/>
      <c r="Y104" s="15"/>
      <c r="Z104" s="15"/>
      <c r="AA104" s="28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29">
        <f t="shared" si="12"/>
        <v>0</v>
      </c>
      <c r="AV104" s="57" t="s">
        <v>565</v>
      </c>
      <c r="AW104" s="10"/>
      <c r="AX104" s="10" t="s">
        <v>51</v>
      </c>
      <c r="AY104" s="57" t="s">
        <v>51</v>
      </c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</row>
    <row r="105" ht="15.75" customHeight="1">
      <c r="A105" s="24" t="s">
        <v>1363</v>
      </c>
      <c r="B105" s="11" t="s">
        <v>1364</v>
      </c>
      <c r="C105" s="11" t="s">
        <v>1365</v>
      </c>
      <c r="D105" s="12" t="s">
        <v>32</v>
      </c>
      <c r="E105" s="13">
        <v>30109.0</v>
      </c>
      <c r="F105" s="27" t="s">
        <v>1366</v>
      </c>
      <c r="G105" s="27" t="s">
        <v>1367</v>
      </c>
      <c r="H105" s="9" t="s">
        <v>1368</v>
      </c>
      <c r="I105" s="10" t="s">
        <v>1369</v>
      </c>
      <c r="J105" s="10" t="s">
        <v>262</v>
      </c>
      <c r="K105" s="10" t="s">
        <v>1370</v>
      </c>
      <c r="L105" s="9" t="s">
        <v>1371</v>
      </c>
      <c r="M105" s="12" t="s">
        <v>140</v>
      </c>
      <c r="N105" s="12"/>
      <c r="O105" s="10" t="s">
        <v>1055</v>
      </c>
      <c r="P105" s="10" t="s">
        <v>1372</v>
      </c>
      <c r="Q105" s="12" t="s">
        <v>1373</v>
      </c>
      <c r="R105" s="12"/>
      <c r="S105" s="12"/>
      <c r="T105" s="12"/>
      <c r="U105" s="12"/>
      <c r="V105" s="12"/>
      <c r="W105" s="48">
        <v>3210000.0</v>
      </c>
      <c r="X105" s="48"/>
      <c r="Y105" s="48">
        <v>2420000.0</v>
      </c>
      <c r="Z105" s="48"/>
      <c r="AA105" s="48">
        <f>2530000+305000</f>
        <v>2835000</v>
      </c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9">
        <f t="shared" si="12"/>
        <v>8465000</v>
      </c>
      <c r="AV105" s="12" t="s">
        <v>48</v>
      </c>
      <c r="AW105" s="10"/>
      <c r="AX105" s="50" t="s">
        <v>376</v>
      </c>
      <c r="AY105" s="57" t="s">
        <v>1303</v>
      </c>
      <c r="AZ105" s="47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</row>
    <row r="106" ht="15.75" customHeight="1">
      <c r="A106" s="24" t="s">
        <v>1374</v>
      </c>
      <c r="B106" s="10" t="s">
        <v>1375</v>
      </c>
      <c r="C106" s="10" t="s">
        <v>1376</v>
      </c>
      <c r="D106" s="12" t="s">
        <v>598</v>
      </c>
      <c r="E106" s="41" t="s">
        <v>1377</v>
      </c>
      <c r="F106" s="9" t="s">
        <v>1378</v>
      </c>
      <c r="G106" s="9" t="s">
        <v>1379</v>
      </c>
      <c r="H106" s="12" t="s">
        <v>1380</v>
      </c>
      <c r="I106" s="10" t="s">
        <v>1381</v>
      </c>
      <c r="J106" s="12" t="s">
        <v>1382</v>
      </c>
      <c r="K106" s="12" t="s">
        <v>1383</v>
      </c>
      <c r="L106" s="9" t="s">
        <v>1384</v>
      </c>
      <c r="M106" s="12" t="s">
        <v>140</v>
      </c>
      <c r="N106" s="12" t="s">
        <v>85</v>
      </c>
      <c r="O106" s="11" t="s">
        <v>1385</v>
      </c>
      <c r="P106" s="11" t="s">
        <v>1386</v>
      </c>
      <c r="Q106" s="12" t="s">
        <v>1387</v>
      </c>
      <c r="R106" s="9" t="s">
        <v>127</v>
      </c>
      <c r="S106" s="9" t="s">
        <v>127</v>
      </c>
      <c r="T106" s="9" t="s">
        <v>127</v>
      </c>
      <c r="U106" s="9" t="s">
        <v>127</v>
      </c>
      <c r="V106" s="9" t="s">
        <v>127</v>
      </c>
      <c r="W106" s="10"/>
      <c r="X106" s="10"/>
      <c r="Y106" s="10"/>
      <c r="Z106" s="10"/>
      <c r="AA106" s="52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29">
        <f t="shared" si="12"/>
        <v>0</v>
      </c>
      <c r="AV106" s="12" t="s">
        <v>128</v>
      </c>
      <c r="AW106" s="10"/>
      <c r="AX106" s="10" t="s">
        <v>51</v>
      </c>
      <c r="AY106" s="19" t="s">
        <v>51</v>
      </c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</row>
    <row r="107" ht="15.75" customHeight="1">
      <c r="A107" s="24" t="s">
        <v>1388</v>
      </c>
      <c r="B107" s="10" t="s">
        <v>1389</v>
      </c>
      <c r="C107" s="11" t="s">
        <v>1390</v>
      </c>
      <c r="D107" s="12" t="s">
        <v>32</v>
      </c>
      <c r="E107" s="12" t="s">
        <v>1391</v>
      </c>
      <c r="F107" s="9" t="s">
        <v>1392</v>
      </c>
      <c r="G107" s="9" t="s">
        <v>1393</v>
      </c>
      <c r="H107" s="12" t="s">
        <v>89</v>
      </c>
      <c r="I107" s="10" t="s">
        <v>1394</v>
      </c>
      <c r="J107" s="12" t="s">
        <v>251</v>
      </c>
      <c r="K107" s="14" t="s">
        <v>187</v>
      </c>
      <c r="L107" s="12" t="s">
        <v>1395</v>
      </c>
      <c r="M107" s="12" t="s">
        <v>40</v>
      </c>
      <c r="N107" s="12" t="s">
        <v>65</v>
      </c>
      <c r="O107" s="11" t="s">
        <v>1396</v>
      </c>
      <c r="P107" s="11" t="s">
        <v>1397</v>
      </c>
      <c r="Q107" s="12" t="s">
        <v>1398</v>
      </c>
      <c r="R107" s="12" t="s">
        <v>89</v>
      </c>
      <c r="S107" s="12" t="s">
        <v>70</v>
      </c>
      <c r="T107" s="9" t="s">
        <v>1399</v>
      </c>
      <c r="U107" s="12" t="s">
        <v>1400</v>
      </c>
      <c r="V107" s="12" t="s">
        <v>89</v>
      </c>
      <c r="W107" s="15">
        <v>40000.0</v>
      </c>
      <c r="X107" s="15">
        <v>0.0</v>
      </c>
      <c r="Y107" s="15">
        <v>5000.0</v>
      </c>
      <c r="Z107" s="15"/>
      <c r="AA107" s="15">
        <v>5000.0</v>
      </c>
      <c r="AB107" s="15">
        <v>0.0</v>
      </c>
      <c r="AC107" s="15"/>
      <c r="AD107" s="15"/>
      <c r="AE107" s="15"/>
      <c r="AF107" s="15"/>
      <c r="AG107" s="15"/>
      <c r="AH107" s="15"/>
      <c r="AI107" s="15"/>
      <c r="AJ107" s="15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7">
        <v>50000.0</v>
      </c>
      <c r="AV107" s="12" t="s">
        <v>48</v>
      </c>
      <c r="AW107" s="18" t="s">
        <v>1401</v>
      </c>
      <c r="AX107" s="10" t="s">
        <v>1113</v>
      </c>
      <c r="AY107" s="57" t="s">
        <v>51</v>
      </c>
      <c r="AZ107" s="47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</row>
    <row r="108" ht="15.75" customHeight="1">
      <c r="A108" s="24" t="s">
        <v>1402</v>
      </c>
      <c r="B108" s="11" t="s">
        <v>1403</v>
      </c>
      <c r="C108" s="11" t="s">
        <v>1404</v>
      </c>
      <c r="D108" s="12" t="s">
        <v>1405</v>
      </c>
      <c r="E108" s="12" t="s">
        <v>1406</v>
      </c>
      <c r="F108" s="9" t="s">
        <v>1407</v>
      </c>
      <c r="G108" s="27" t="s">
        <v>1408</v>
      </c>
      <c r="H108" s="9" t="s">
        <v>1409</v>
      </c>
      <c r="I108" s="11" t="s">
        <v>1410</v>
      </c>
      <c r="J108" s="12" t="s">
        <v>534</v>
      </c>
      <c r="K108" s="12" t="s">
        <v>1078</v>
      </c>
      <c r="L108" s="12" t="s">
        <v>1411</v>
      </c>
      <c r="M108" s="12" t="s">
        <v>123</v>
      </c>
      <c r="N108" s="12"/>
      <c r="O108" s="11" t="s">
        <v>237</v>
      </c>
      <c r="P108" s="11" t="s">
        <v>1412</v>
      </c>
      <c r="Q108" s="12" t="s">
        <v>1407</v>
      </c>
      <c r="R108" s="9" t="s">
        <v>127</v>
      </c>
      <c r="S108" s="9" t="s">
        <v>127</v>
      </c>
      <c r="T108" s="12" t="s">
        <v>1413</v>
      </c>
      <c r="U108" s="9" t="s">
        <v>127</v>
      </c>
      <c r="V108" s="9" t="s">
        <v>127</v>
      </c>
      <c r="W108" s="37"/>
      <c r="X108" s="12"/>
      <c r="Y108" s="37"/>
      <c r="Z108" s="12"/>
      <c r="AA108" s="37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38">
        <f t="shared" ref="AU108:AU110" si="13">SUM(W108:AT108)</f>
        <v>0</v>
      </c>
      <c r="AV108" s="12" t="s">
        <v>128</v>
      </c>
      <c r="AW108" s="10"/>
      <c r="AX108" s="10" t="s">
        <v>1414</v>
      </c>
      <c r="AY108" s="57" t="s">
        <v>51</v>
      </c>
      <c r="AZ108" s="47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</row>
    <row r="109" ht="15.75" customHeight="1">
      <c r="A109" s="24" t="s">
        <v>1415</v>
      </c>
      <c r="B109" s="10" t="s">
        <v>1416</v>
      </c>
      <c r="C109" s="10" t="s">
        <v>1417</v>
      </c>
      <c r="D109" s="12" t="s">
        <v>32</v>
      </c>
      <c r="E109" s="41" t="s">
        <v>1418</v>
      </c>
      <c r="F109" s="9" t="s">
        <v>1419</v>
      </c>
      <c r="G109" s="12"/>
      <c r="H109" s="12" t="s">
        <v>1420</v>
      </c>
      <c r="I109" s="10" t="s">
        <v>1421</v>
      </c>
      <c r="J109" s="12" t="s">
        <v>452</v>
      </c>
      <c r="K109" s="12" t="s">
        <v>1422</v>
      </c>
      <c r="L109" s="12" t="s">
        <v>1423</v>
      </c>
      <c r="M109" s="12" t="s">
        <v>140</v>
      </c>
      <c r="N109" s="12"/>
      <c r="O109" s="11" t="s">
        <v>175</v>
      </c>
      <c r="P109" s="11" t="s">
        <v>1424</v>
      </c>
      <c r="Q109" s="12" t="s">
        <v>1425</v>
      </c>
      <c r="R109" s="9" t="s">
        <v>127</v>
      </c>
      <c r="S109" s="9" t="s">
        <v>127</v>
      </c>
      <c r="T109" s="12"/>
      <c r="U109" s="9" t="s">
        <v>127</v>
      </c>
      <c r="V109" s="9" t="s">
        <v>127</v>
      </c>
      <c r="W109" s="15"/>
      <c r="X109" s="15"/>
      <c r="Y109" s="15"/>
      <c r="Z109" s="15"/>
      <c r="AA109" s="28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29">
        <f t="shared" si="13"/>
        <v>0</v>
      </c>
      <c r="AV109" s="12" t="s">
        <v>128</v>
      </c>
      <c r="AW109" s="10"/>
      <c r="AX109" s="10" t="s">
        <v>51</v>
      </c>
      <c r="AY109" s="19" t="s">
        <v>51</v>
      </c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</row>
    <row r="110" ht="15.75" customHeight="1">
      <c r="A110" s="24" t="s">
        <v>1426</v>
      </c>
      <c r="B110" s="10" t="s">
        <v>1427</v>
      </c>
      <c r="C110" s="11" t="s">
        <v>1428</v>
      </c>
      <c r="D110" s="12" t="s">
        <v>1429</v>
      </c>
      <c r="E110" s="13" t="s">
        <v>1430</v>
      </c>
      <c r="F110" s="9" t="s">
        <v>1431</v>
      </c>
      <c r="G110" s="12"/>
      <c r="H110" s="12" t="s">
        <v>1432</v>
      </c>
      <c r="I110" s="10" t="s">
        <v>1433</v>
      </c>
      <c r="J110" s="12" t="s">
        <v>1009</v>
      </c>
      <c r="K110" s="12" t="s">
        <v>1434</v>
      </c>
      <c r="L110" s="9" t="s">
        <v>1435</v>
      </c>
      <c r="M110" s="12" t="s">
        <v>140</v>
      </c>
      <c r="N110" s="12"/>
      <c r="O110" s="11" t="s">
        <v>175</v>
      </c>
      <c r="P110" s="11" t="s">
        <v>1436</v>
      </c>
      <c r="Q110" s="12" t="s">
        <v>1437</v>
      </c>
      <c r="R110" s="9" t="s">
        <v>127</v>
      </c>
      <c r="S110" s="9" t="s">
        <v>127</v>
      </c>
      <c r="T110" s="9" t="s">
        <v>127</v>
      </c>
      <c r="U110" s="9" t="s">
        <v>127</v>
      </c>
      <c r="V110" s="9" t="s">
        <v>127</v>
      </c>
      <c r="W110" s="15"/>
      <c r="X110" s="15"/>
      <c r="Y110" s="15"/>
      <c r="Z110" s="15"/>
      <c r="AA110" s="30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29">
        <f t="shared" si="13"/>
        <v>0</v>
      </c>
      <c r="AV110" s="12" t="s">
        <v>128</v>
      </c>
      <c r="AW110" s="10"/>
      <c r="AX110" s="10" t="s">
        <v>51</v>
      </c>
      <c r="AY110" s="19" t="s">
        <v>51</v>
      </c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</row>
    <row r="111" ht="15.75" customHeight="1">
      <c r="A111" s="24" t="s">
        <v>1438</v>
      </c>
      <c r="B111" s="11" t="s">
        <v>1439</v>
      </c>
      <c r="C111" s="11" t="s">
        <v>1440</v>
      </c>
      <c r="D111" s="12" t="s">
        <v>214</v>
      </c>
      <c r="E111" s="13">
        <v>27662.0</v>
      </c>
      <c r="F111" s="9" t="s">
        <v>1441</v>
      </c>
      <c r="G111" s="9" t="s">
        <v>1442</v>
      </c>
      <c r="H111" s="26" t="s">
        <v>170</v>
      </c>
      <c r="I111" s="11" t="s">
        <v>1443</v>
      </c>
      <c r="J111" s="12" t="s">
        <v>277</v>
      </c>
      <c r="K111" s="14" t="s">
        <v>1274</v>
      </c>
      <c r="L111" s="12" t="s">
        <v>1444</v>
      </c>
      <c r="M111" s="12" t="s">
        <v>140</v>
      </c>
      <c r="N111" s="12" t="s">
        <v>65</v>
      </c>
      <c r="O111" s="10" t="s">
        <v>1445</v>
      </c>
      <c r="P111" s="10" t="s">
        <v>1446</v>
      </c>
      <c r="Q111" s="12" t="s">
        <v>1447</v>
      </c>
      <c r="R111" s="12" t="s">
        <v>1326</v>
      </c>
      <c r="S111" s="12" t="s">
        <v>1448</v>
      </c>
      <c r="T111" s="12" t="s">
        <v>47</v>
      </c>
      <c r="U111" s="12" t="s">
        <v>47</v>
      </c>
      <c r="V111" s="12" t="s">
        <v>47</v>
      </c>
      <c r="W111" s="15">
        <v>16000.0</v>
      </c>
      <c r="X111" s="15">
        <v>0.0</v>
      </c>
      <c r="Y111" s="15">
        <v>21000.0</v>
      </c>
      <c r="Z111" s="15">
        <v>0.0</v>
      </c>
      <c r="AA111" s="15">
        <v>61000.0</v>
      </c>
      <c r="AB111" s="15">
        <v>0.0</v>
      </c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31">
        <v>98000.0</v>
      </c>
      <c r="AV111" s="12" t="s">
        <v>48</v>
      </c>
      <c r="AW111" s="10"/>
      <c r="AX111" s="10" t="s">
        <v>1449</v>
      </c>
      <c r="AY111" s="19" t="s">
        <v>51</v>
      </c>
      <c r="AZ111" s="47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</row>
    <row r="112" ht="15.75" customHeight="1">
      <c r="A112" s="24" t="s">
        <v>1450</v>
      </c>
      <c r="B112" s="10" t="s">
        <v>1451</v>
      </c>
      <c r="C112" s="11" t="s">
        <v>1452</v>
      </c>
      <c r="D112" s="12" t="s">
        <v>32</v>
      </c>
      <c r="E112" s="13">
        <v>26908.0</v>
      </c>
      <c r="F112" s="12" t="s">
        <v>1453</v>
      </c>
      <c r="G112" s="9" t="s">
        <v>1454</v>
      </c>
      <c r="H112" s="12" t="s">
        <v>127</v>
      </c>
      <c r="I112" s="10" t="s">
        <v>1455</v>
      </c>
      <c r="J112" s="12" t="s">
        <v>262</v>
      </c>
      <c r="K112" s="12" t="s">
        <v>1299</v>
      </c>
      <c r="L112" s="12" t="s">
        <v>1456</v>
      </c>
      <c r="M112" s="12" t="s">
        <v>40</v>
      </c>
      <c r="N112" s="12" t="s">
        <v>41</v>
      </c>
      <c r="O112" s="11" t="s">
        <v>1457</v>
      </c>
      <c r="P112" s="11" t="s">
        <v>1458</v>
      </c>
      <c r="Q112" s="12" t="s">
        <v>1459</v>
      </c>
      <c r="R112" s="12" t="s">
        <v>127</v>
      </c>
      <c r="S112" s="12" t="s">
        <v>127</v>
      </c>
      <c r="T112" s="12" t="s">
        <v>47</v>
      </c>
      <c r="U112" s="12" t="s">
        <v>47</v>
      </c>
      <c r="V112" s="12" t="s">
        <v>47</v>
      </c>
      <c r="W112" s="15">
        <v>0.0</v>
      </c>
      <c r="X112" s="15">
        <v>0.0</v>
      </c>
      <c r="Y112" s="15">
        <v>0.0</v>
      </c>
      <c r="Z112" s="15">
        <v>0.0</v>
      </c>
      <c r="AA112" s="15">
        <v>0.0</v>
      </c>
      <c r="AB112" s="15">
        <v>0.0</v>
      </c>
      <c r="AC112" s="15"/>
      <c r="AD112" s="15"/>
      <c r="AE112" s="15"/>
      <c r="AF112" s="15"/>
      <c r="AG112" s="15"/>
      <c r="AH112" s="15"/>
      <c r="AI112" s="15"/>
      <c r="AJ112" s="15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7">
        <v>0.0</v>
      </c>
      <c r="AV112" s="12" t="s">
        <v>48</v>
      </c>
      <c r="AW112" s="11" t="s">
        <v>127</v>
      </c>
      <c r="AX112" s="10" t="s">
        <v>1113</v>
      </c>
      <c r="AY112" s="57" t="s">
        <v>1460</v>
      </c>
      <c r="AZ112" s="47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</row>
    <row r="113" ht="15.75" customHeight="1">
      <c r="A113" s="24" t="s">
        <v>1461</v>
      </c>
      <c r="B113" s="10" t="s">
        <v>1462</v>
      </c>
      <c r="C113" s="11" t="s">
        <v>1463</v>
      </c>
      <c r="D113" s="12" t="s">
        <v>245</v>
      </c>
      <c r="E113" s="12" t="s">
        <v>1464</v>
      </c>
      <c r="F113" s="27" t="s">
        <v>1465</v>
      </c>
      <c r="G113" s="9" t="s">
        <v>1466</v>
      </c>
      <c r="H113" s="12" t="s">
        <v>1467</v>
      </c>
      <c r="I113" s="10" t="s">
        <v>1468</v>
      </c>
      <c r="J113" s="12" t="s">
        <v>324</v>
      </c>
      <c r="K113" s="14" t="s">
        <v>801</v>
      </c>
      <c r="L113" s="14" t="s">
        <v>1469</v>
      </c>
      <c r="M113" s="12" t="s">
        <v>40</v>
      </c>
      <c r="N113" s="12" t="s">
        <v>41</v>
      </c>
      <c r="O113" s="11" t="s">
        <v>1470</v>
      </c>
      <c r="P113" s="11" t="s">
        <v>1470</v>
      </c>
      <c r="Q113" s="12" t="s">
        <v>1471</v>
      </c>
      <c r="R113" s="12" t="s">
        <v>1472</v>
      </c>
      <c r="S113" s="12" t="s">
        <v>127</v>
      </c>
      <c r="T113" s="12" t="s">
        <v>47</v>
      </c>
      <c r="U113" s="12" t="s">
        <v>47</v>
      </c>
      <c r="V113" s="12" t="s">
        <v>47</v>
      </c>
      <c r="W113" s="15">
        <v>0.0</v>
      </c>
      <c r="X113" s="15">
        <v>0.0</v>
      </c>
      <c r="Y113" s="15">
        <v>0.0</v>
      </c>
      <c r="Z113" s="15">
        <v>0.0</v>
      </c>
      <c r="AA113" s="15">
        <v>0.0</v>
      </c>
      <c r="AB113" s="15">
        <v>0.0</v>
      </c>
      <c r="AC113" s="15"/>
      <c r="AD113" s="15"/>
      <c r="AE113" s="15"/>
      <c r="AF113" s="15"/>
      <c r="AG113" s="15"/>
      <c r="AH113" s="15"/>
      <c r="AI113" s="15"/>
      <c r="AJ113" s="15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7">
        <v>0.0</v>
      </c>
      <c r="AV113" s="12" t="s">
        <v>48</v>
      </c>
      <c r="AW113" s="11" t="s">
        <v>127</v>
      </c>
      <c r="AX113" s="10" t="s">
        <v>163</v>
      </c>
      <c r="AY113" s="57" t="s">
        <v>51</v>
      </c>
      <c r="AZ113" s="47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</row>
    <row r="114" ht="15.75" customHeight="1">
      <c r="A114" s="24" t="s">
        <v>1473</v>
      </c>
      <c r="B114" s="10" t="s">
        <v>1474</v>
      </c>
      <c r="C114" s="11" t="s">
        <v>1475</v>
      </c>
      <c r="D114" s="12" t="s">
        <v>32</v>
      </c>
      <c r="E114" s="13">
        <v>30357.0</v>
      </c>
      <c r="F114" s="12" t="s">
        <v>1476</v>
      </c>
      <c r="G114" s="9" t="s">
        <v>1477</v>
      </c>
      <c r="H114" s="12" t="s">
        <v>1478</v>
      </c>
      <c r="I114" s="10" t="s">
        <v>1479</v>
      </c>
      <c r="J114" s="12" t="s">
        <v>234</v>
      </c>
      <c r="K114" s="14" t="s">
        <v>1480</v>
      </c>
      <c r="L114" s="12" t="s">
        <v>1481</v>
      </c>
      <c r="M114" s="12" t="s">
        <v>40</v>
      </c>
      <c r="N114" s="12" t="s">
        <v>41</v>
      </c>
      <c r="O114" s="11" t="s">
        <v>124</v>
      </c>
      <c r="P114" s="11" t="s">
        <v>1482</v>
      </c>
      <c r="Q114" s="12" t="s">
        <v>1483</v>
      </c>
      <c r="R114" s="12" t="s">
        <v>1484</v>
      </c>
      <c r="S114" s="12" t="s">
        <v>70</v>
      </c>
      <c r="T114" s="12" t="s">
        <v>47</v>
      </c>
      <c r="U114" s="12" t="s">
        <v>47</v>
      </c>
      <c r="V114" s="12" t="s">
        <v>47</v>
      </c>
      <c r="W114" s="15">
        <v>0.0</v>
      </c>
      <c r="X114" s="15">
        <v>0.0</v>
      </c>
      <c r="Y114" s="15">
        <v>0.0</v>
      </c>
      <c r="Z114" s="15">
        <v>0.0</v>
      </c>
      <c r="AA114" s="15">
        <v>0.0</v>
      </c>
      <c r="AB114" s="15">
        <v>0.0</v>
      </c>
      <c r="AC114" s="15"/>
      <c r="AD114" s="15"/>
      <c r="AE114" s="15"/>
      <c r="AF114" s="15"/>
      <c r="AG114" s="15"/>
      <c r="AH114" s="15"/>
      <c r="AI114" s="15"/>
      <c r="AJ114" s="15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7">
        <v>0.0</v>
      </c>
      <c r="AV114" s="12" t="s">
        <v>48</v>
      </c>
      <c r="AW114" s="18" t="s">
        <v>1485</v>
      </c>
      <c r="AX114" s="10" t="s">
        <v>1486</v>
      </c>
      <c r="AY114" s="57" t="s">
        <v>51</v>
      </c>
      <c r="AZ114" s="47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</row>
    <row r="115" ht="15.75" customHeight="1">
      <c r="A115" s="24" t="s">
        <v>1487</v>
      </c>
      <c r="B115" s="10" t="s">
        <v>1488</v>
      </c>
      <c r="C115" s="11" t="s">
        <v>1489</v>
      </c>
      <c r="D115" s="12" t="s">
        <v>271</v>
      </c>
      <c r="E115" s="13" t="s">
        <v>1490</v>
      </c>
      <c r="F115" s="27" t="s">
        <v>1491</v>
      </c>
      <c r="G115" s="9" t="s">
        <v>1492</v>
      </c>
      <c r="H115" s="12" t="s">
        <v>1493</v>
      </c>
      <c r="I115" s="10" t="s">
        <v>1494</v>
      </c>
      <c r="J115" s="12" t="s">
        <v>82</v>
      </c>
      <c r="K115" s="14" t="s">
        <v>1495</v>
      </c>
      <c r="L115" s="12" t="s">
        <v>1496</v>
      </c>
      <c r="M115" s="12" t="s">
        <v>40</v>
      </c>
      <c r="N115" s="12" t="s">
        <v>103</v>
      </c>
      <c r="O115" s="11" t="s">
        <v>156</v>
      </c>
      <c r="P115" s="11" t="s">
        <v>1497</v>
      </c>
      <c r="Q115" s="12" t="s">
        <v>1498</v>
      </c>
      <c r="R115" s="12" t="s">
        <v>127</v>
      </c>
      <c r="S115" s="12" t="s">
        <v>70</v>
      </c>
      <c r="T115" s="9" t="s">
        <v>1499</v>
      </c>
      <c r="U115" s="12" t="s">
        <v>1500</v>
      </c>
      <c r="V115" s="12" t="s">
        <v>127</v>
      </c>
      <c r="W115" s="15">
        <v>85000.0</v>
      </c>
      <c r="X115" s="15">
        <v>0.0</v>
      </c>
      <c r="Y115" s="15">
        <v>45000.0</v>
      </c>
      <c r="Z115" s="15"/>
      <c r="AA115" s="15">
        <v>75000.0</v>
      </c>
      <c r="AB115" s="15">
        <v>0.0</v>
      </c>
      <c r="AC115" s="15"/>
      <c r="AD115" s="15"/>
      <c r="AE115" s="15"/>
      <c r="AF115" s="15"/>
      <c r="AG115" s="15"/>
      <c r="AH115" s="15"/>
      <c r="AI115" s="15"/>
      <c r="AJ115" s="15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7">
        <v>205000.0</v>
      </c>
      <c r="AV115" s="12" t="s">
        <v>48</v>
      </c>
      <c r="AW115" s="11" t="s">
        <v>127</v>
      </c>
      <c r="AX115" s="10" t="s">
        <v>91</v>
      </c>
      <c r="AY115" s="57" t="s">
        <v>164</v>
      </c>
      <c r="AZ115" s="47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</row>
    <row r="116" ht="15.75" customHeight="1">
      <c r="A116" s="24" t="s">
        <v>1501</v>
      </c>
      <c r="B116" s="10" t="s">
        <v>1502</v>
      </c>
      <c r="C116" s="10" t="s">
        <v>1503</v>
      </c>
      <c r="D116" s="12" t="s">
        <v>32</v>
      </c>
      <c r="E116" s="13" t="s">
        <v>1504</v>
      </c>
      <c r="F116" s="9" t="s">
        <v>1505</v>
      </c>
      <c r="G116" s="9" t="s">
        <v>127</v>
      </c>
      <c r="H116" s="12" t="s">
        <v>1506</v>
      </c>
      <c r="I116" s="10" t="s">
        <v>1507</v>
      </c>
      <c r="J116" s="12" t="s">
        <v>172</v>
      </c>
      <c r="K116" s="12" t="s">
        <v>496</v>
      </c>
      <c r="L116" s="9" t="s">
        <v>1508</v>
      </c>
      <c r="M116" s="12" t="s">
        <v>123</v>
      </c>
      <c r="N116" s="12" t="s">
        <v>85</v>
      </c>
      <c r="O116" s="11" t="s">
        <v>265</v>
      </c>
      <c r="P116" s="11" t="s">
        <v>1509</v>
      </c>
      <c r="Q116" s="12" t="s">
        <v>1510</v>
      </c>
      <c r="R116" s="9" t="s">
        <v>127</v>
      </c>
      <c r="S116" s="9" t="s">
        <v>127</v>
      </c>
      <c r="T116" s="9" t="s">
        <v>127</v>
      </c>
      <c r="U116" s="9" t="s">
        <v>127</v>
      </c>
      <c r="V116" s="9" t="s">
        <v>127</v>
      </c>
      <c r="W116" s="15">
        <v>110000.0</v>
      </c>
      <c r="X116" s="15"/>
      <c r="Y116" s="15">
        <v>220000.0</v>
      </c>
      <c r="Z116" s="15"/>
      <c r="AA116" s="30">
        <v>230000.0</v>
      </c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29">
        <f t="shared" ref="AU116:AU120" si="14">SUM(W116:AT116)</f>
        <v>560000</v>
      </c>
      <c r="AV116" s="12" t="s">
        <v>128</v>
      </c>
      <c r="AW116" s="10"/>
      <c r="AX116" s="10" t="s">
        <v>51</v>
      </c>
      <c r="AY116" s="19" t="s">
        <v>51</v>
      </c>
      <c r="AZ116" s="20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</row>
    <row r="117" ht="15.75" customHeight="1">
      <c r="A117" s="24" t="s">
        <v>1511</v>
      </c>
      <c r="B117" s="11" t="s">
        <v>1512</v>
      </c>
      <c r="C117" s="11" t="s">
        <v>1513</v>
      </c>
      <c r="D117" s="12" t="s">
        <v>32</v>
      </c>
      <c r="E117" s="13">
        <v>29328.0</v>
      </c>
      <c r="F117" s="27" t="s">
        <v>1514</v>
      </c>
      <c r="G117" s="27" t="s">
        <v>1515</v>
      </c>
      <c r="H117" s="12"/>
      <c r="I117" s="10" t="s">
        <v>1516</v>
      </c>
      <c r="J117" s="10" t="s">
        <v>534</v>
      </c>
      <c r="K117" s="10" t="s">
        <v>1078</v>
      </c>
      <c r="L117" s="9" t="s">
        <v>1517</v>
      </c>
      <c r="M117" s="12" t="s">
        <v>140</v>
      </c>
      <c r="N117" s="12"/>
      <c r="O117" s="10" t="s">
        <v>1055</v>
      </c>
      <c r="P117" s="10" t="s">
        <v>1518</v>
      </c>
      <c r="Q117" s="12" t="s">
        <v>1519</v>
      </c>
      <c r="R117" s="12"/>
      <c r="S117" s="12"/>
      <c r="T117" s="12"/>
      <c r="U117" s="12"/>
      <c r="V117" s="12"/>
      <c r="W117" s="48">
        <v>1940000.0</v>
      </c>
      <c r="X117" s="48"/>
      <c r="Y117" s="48">
        <v>1180000.0</v>
      </c>
      <c r="Z117" s="48"/>
      <c r="AA117" s="48">
        <v>0.0</v>
      </c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9">
        <f t="shared" si="14"/>
        <v>3120000</v>
      </c>
      <c r="AV117" s="12" t="s">
        <v>48</v>
      </c>
      <c r="AW117" s="10"/>
      <c r="AX117" s="50" t="s">
        <v>376</v>
      </c>
      <c r="AY117" s="57" t="s">
        <v>1303</v>
      </c>
      <c r="AZ117" s="47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</row>
    <row r="118" ht="15.75" customHeight="1">
      <c r="A118" s="24" t="s">
        <v>1520</v>
      </c>
      <c r="B118" s="10" t="s">
        <v>1521</v>
      </c>
      <c r="C118" s="11" t="s">
        <v>1522</v>
      </c>
      <c r="D118" s="12" t="s">
        <v>32</v>
      </c>
      <c r="E118" s="13">
        <v>26177.0</v>
      </c>
      <c r="F118" s="9" t="s">
        <v>1523</v>
      </c>
      <c r="G118" s="9" t="s">
        <v>1524</v>
      </c>
      <c r="H118" s="12" t="s">
        <v>1525</v>
      </c>
      <c r="I118" s="10" t="s">
        <v>1526</v>
      </c>
      <c r="J118" s="12" t="s">
        <v>1382</v>
      </c>
      <c r="K118" s="12" t="s">
        <v>1383</v>
      </c>
      <c r="L118" s="12" t="s">
        <v>1527</v>
      </c>
      <c r="M118" s="12" t="s">
        <v>140</v>
      </c>
      <c r="N118" s="12" t="s">
        <v>41</v>
      </c>
      <c r="O118" s="11" t="s">
        <v>265</v>
      </c>
      <c r="P118" s="11" t="s">
        <v>1528</v>
      </c>
      <c r="Q118" s="12" t="s">
        <v>1529</v>
      </c>
      <c r="R118" s="9" t="s">
        <v>127</v>
      </c>
      <c r="S118" s="9" t="s">
        <v>127</v>
      </c>
      <c r="T118" s="9" t="s">
        <v>127</v>
      </c>
      <c r="U118" s="9" t="s">
        <v>127</v>
      </c>
      <c r="V118" s="9" t="s">
        <v>127</v>
      </c>
      <c r="W118" s="15"/>
      <c r="X118" s="15"/>
      <c r="Y118" s="15"/>
      <c r="Z118" s="15"/>
      <c r="AA118" s="30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29">
        <f t="shared" si="14"/>
        <v>0</v>
      </c>
      <c r="AV118" s="12" t="s">
        <v>128</v>
      </c>
      <c r="AW118" s="10"/>
      <c r="AX118" s="10" t="s">
        <v>51</v>
      </c>
      <c r="AY118" s="19" t="s">
        <v>51</v>
      </c>
      <c r="AZ118" s="20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</row>
    <row r="119" ht="15.75" customHeight="1">
      <c r="A119" s="24" t="s">
        <v>1530</v>
      </c>
      <c r="B119" s="10" t="s">
        <v>1531</v>
      </c>
      <c r="C119" s="11" t="s">
        <v>1532</v>
      </c>
      <c r="D119" s="12" t="s">
        <v>32</v>
      </c>
      <c r="E119" s="13">
        <v>32244.0</v>
      </c>
      <c r="F119" s="27" t="s">
        <v>1533</v>
      </c>
      <c r="G119" s="27" t="s">
        <v>1534</v>
      </c>
      <c r="H119" s="9" t="s">
        <v>1535</v>
      </c>
      <c r="I119" s="10" t="s">
        <v>1536</v>
      </c>
      <c r="J119" s="10" t="s">
        <v>324</v>
      </c>
      <c r="K119" s="10" t="s">
        <v>1537</v>
      </c>
      <c r="L119" s="9" t="s">
        <v>1538</v>
      </c>
      <c r="M119" s="12" t="s">
        <v>123</v>
      </c>
      <c r="N119" s="12" t="s">
        <v>41</v>
      </c>
      <c r="O119" s="10" t="s">
        <v>237</v>
      </c>
      <c r="P119" s="10" t="s">
        <v>1539</v>
      </c>
      <c r="Q119" s="12" t="s">
        <v>1540</v>
      </c>
      <c r="R119" s="9" t="s">
        <v>1541</v>
      </c>
      <c r="S119" s="12" t="s">
        <v>1542</v>
      </c>
      <c r="T119" s="9" t="s">
        <v>1543</v>
      </c>
      <c r="U119" s="12"/>
      <c r="V119" s="9" t="s">
        <v>1544</v>
      </c>
      <c r="W119" s="48">
        <v>1290000.0</v>
      </c>
      <c r="X119" s="48"/>
      <c r="Y119" s="48">
        <v>1140000.0</v>
      </c>
      <c r="Z119" s="48"/>
      <c r="AA119" s="48">
        <f>2010000+70000</f>
        <v>2080000</v>
      </c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49">
        <f t="shared" si="14"/>
        <v>4510000</v>
      </c>
      <c r="AV119" s="12" t="s">
        <v>48</v>
      </c>
      <c r="AW119" s="10"/>
      <c r="AX119" s="10" t="s">
        <v>1084</v>
      </c>
      <c r="AY119" s="57" t="s">
        <v>51</v>
      </c>
      <c r="AZ119" s="47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</row>
    <row r="120" ht="15.75" customHeight="1">
      <c r="A120" s="24" t="s">
        <v>1545</v>
      </c>
      <c r="B120" s="10" t="s">
        <v>1546</v>
      </c>
      <c r="C120" s="10" t="s">
        <v>1547</v>
      </c>
      <c r="D120" s="12" t="s">
        <v>32</v>
      </c>
      <c r="E120" s="41" t="s">
        <v>1548</v>
      </c>
      <c r="F120" s="9" t="s">
        <v>1549</v>
      </c>
      <c r="G120" s="9" t="s">
        <v>1550</v>
      </c>
      <c r="H120" s="12" t="s">
        <v>249</v>
      </c>
      <c r="I120" s="10" t="s">
        <v>1551</v>
      </c>
      <c r="J120" s="12" t="s">
        <v>410</v>
      </c>
      <c r="K120" s="12" t="s">
        <v>1038</v>
      </c>
      <c r="L120" s="9" t="s">
        <v>1552</v>
      </c>
      <c r="M120" s="12" t="s">
        <v>123</v>
      </c>
      <c r="N120" s="12" t="s">
        <v>784</v>
      </c>
      <c r="O120" s="11" t="s">
        <v>189</v>
      </c>
      <c r="P120" s="11" t="s">
        <v>1553</v>
      </c>
      <c r="Q120" s="12" t="s">
        <v>1554</v>
      </c>
      <c r="R120" s="9" t="s">
        <v>127</v>
      </c>
      <c r="S120" s="9" t="s">
        <v>127</v>
      </c>
      <c r="T120" s="9" t="s">
        <v>127</v>
      </c>
      <c r="U120" s="9" t="s">
        <v>127</v>
      </c>
      <c r="V120" s="9" t="s">
        <v>127</v>
      </c>
      <c r="W120" s="10"/>
      <c r="X120" s="10"/>
      <c r="Y120" s="51"/>
      <c r="Z120" s="10"/>
      <c r="AA120" s="52">
        <v>15000.0</v>
      </c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29">
        <f t="shared" si="14"/>
        <v>15000</v>
      </c>
      <c r="AV120" s="12" t="s">
        <v>128</v>
      </c>
      <c r="AW120" s="10"/>
      <c r="AX120" s="10" t="s">
        <v>51</v>
      </c>
      <c r="AY120" s="57" t="s">
        <v>51</v>
      </c>
      <c r="AZ120" s="20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</row>
    <row r="121" ht="15.75" customHeight="1">
      <c r="A121" s="24" t="s">
        <v>1555</v>
      </c>
      <c r="B121" s="10" t="s">
        <v>1556</v>
      </c>
      <c r="C121" s="11" t="s">
        <v>1557</v>
      </c>
      <c r="D121" s="12" t="s">
        <v>1005</v>
      </c>
      <c r="E121" s="13" t="s">
        <v>1558</v>
      </c>
      <c r="F121" s="27" t="s">
        <v>1559</v>
      </c>
      <c r="G121" s="9" t="s">
        <v>1560</v>
      </c>
      <c r="H121" s="12" t="s">
        <v>89</v>
      </c>
      <c r="I121" s="10" t="s">
        <v>1561</v>
      </c>
      <c r="J121" s="14" t="s">
        <v>410</v>
      </c>
      <c r="K121" s="14" t="s">
        <v>1562</v>
      </c>
      <c r="L121" s="12" t="s">
        <v>1563</v>
      </c>
      <c r="M121" s="12" t="s">
        <v>40</v>
      </c>
      <c r="N121" s="12" t="s">
        <v>65</v>
      </c>
      <c r="O121" s="11" t="s">
        <v>1564</v>
      </c>
      <c r="P121" s="11" t="s">
        <v>1565</v>
      </c>
      <c r="Q121" s="12" t="s">
        <v>1566</v>
      </c>
      <c r="R121" s="12" t="s">
        <v>89</v>
      </c>
      <c r="S121" s="12" t="s">
        <v>89</v>
      </c>
      <c r="T121" s="12" t="s">
        <v>47</v>
      </c>
      <c r="U121" s="12" t="s">
        <v>47</v>
      </c>
      <c r="V121" s="12" t="s">
        <v>47</v>
      </c>
      <c r="W121" s="15">
        <v>0.0</v>
      </c>
      <c r="X121" s="15">
        <v>0.0</v>
      </c>
      <c r="Y121" s="15">
        <v>0.0</v>
      </c>
      <c r="Z121" s="15">
        <v>0.0</v>
      </c>
      <c r="AA121" s="15">
        <v>290000.0</v>
      </c>
      <c r="AB121" s="15">
        <v>0.0</v>
      </c>
      <c r="AC121" s="15"/>
      <c r="AD121" s="15"/>
      <c r="AE121" s="15"/>
      <c r="AF121" s="15"/>
      <c r="AG121" s="15"/>
      <c r="AH121" s="15"/>
      <c r="AI121" s="15"/>
      <c r="AJ121" s="15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7">
        <v>290000.0</v>
      </c>
      <c r="AV121" s="12" t="s">
        <v>48</v>
      </c>
      <c r="AW121" s="18" t="s">
        <v>1567</v>
      </c>
      <c r="AX121" s="10" t="s">
        <v>1486</v>
      </c>
      <c r="AY121" s="57" t="s">
        <v>51</v>
      </c>
      <c r="AZ121" s="47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</row>
    <row r="122" ht="15.75" customHeight="1">
      <c r="A122" s="24" t="s">
        <v>1568</v>
      </c>
      <c r="B122" s="11" t="s">
        <v>1569</v>
      </c>
      <c r="C122" s="11" t="s">
        <v>1570</v>
      </c>
      <c r="D122" s="12" t="s">
        <v>32</v>
      </c>
      <c r="E122" s="13">
        <v>30451.0</v>
      </c>
      <c r="F122" s="9" t="s">
        <v>1571</v>
      </c>
      <c r="G122" s="9" t="s">
        <v>1572</v>
      </c>
      <c r="H122" s="9" t="s">
        <v>127</v>
      </c>
      <c r="I122" s="11" t="s">
        <v>1573</v>
      </c>
      <c r="J122" s="12" t="s">
        <v>398</v>
      </c>
      <c r="K122" s="12" t="s">
        <v>398</v>
      </c>
      <c r="L122" s="9" t="s">
        <v>1574</v>
      </c>
      <c r="M122" s="12" t="s">
        <v>40</v>
      </c>
      <c r="N122" s="12" t="s">
        <v>1575</v>
      </c>
      <c r="O122" s="11" t="s">
        <v>265</v>
      </c>
      <c r="P122" s="11" t="s">
        <v>1576</v>
      </c>
      <c r="Q122" s="27" t="s">
        <v>1577</v>
      </c>
      <c r="R122" s="12"/>
      <c r="S122" s="12"/>
      <c r="T122" s="12"/>
      <c r="U122" s="12"/>
      <c r="V122" s="9" t="s">
        <v>127</v>
      </c>
      <c r="W122" s="37">
        <v>0.0</v>
      </c>
      <c r="X122" s="37">
        <v>0.0</v>
      </c>
      <c r="Y122" s="37">
        <v>0.0</v>
      </c>
      <c r="Z122" s="37">
        <v>0.0</v>
      </c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8">
        <v>0.0</v>
      </c>
      <c r="AV122" s="12" t="s">
        <v>128</v>
      </c>
      <c r="AW122" s="10"/>
      <c r="AX122" s="10" t="s">
        <v>1578</v>
      </c>
      <c r="AY122" s="57" t="s">
        <v>51</v>
      </c>
      <c r="AZ122" s="47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</row>
    <row r="123" ht="15.75" customHeight="1">
      <c r="A123" s="24" t="s">
        <v>1579</v>
      </c>
      <c r="B123" s="10" t="s">
        <v>1580</v>
      </c>
      <c r="C123" s="10" t="s">
        <v>1581</v>
      </c>
      <c r="D123" s="12" t="s">
        <v>1582</v>
      </c>
      <c r="E123" s="13" t="s">
        <v>1583</v>
      </c>
      <c r="F123" s="9" t="s">
        <v>1584</v>
      </c>
      <c r="G123" s="12"/>
      <c r="H123" s="12" t="s">
        <v>1585</v>
      </c>
      <c r="I123" s="10" t="s">
        <v>1586</v>
      </c>
      <c r="J123" s="12" t="s">
        <v>1382</v>
      </c>
      <c r="K123" s="12" t="s">
        <v>1587</v>
      </c>
      <c r="L123" s="12" t="s">
        <v>1588</v>
      </c>
      <c r="M123" s="12" t="s">
        <v>140</v>
      </c>
      <c r="N123" s="12"/>
      <c r="O123" s="42" t="s">
        <v>237</v>
      </c>
      <c r="P123" s="11" t="s">
        <v>1589</v>
      </c>
      <c r="Q123" s="12" t="s">
        <v>1590</v>
      </c>
      <c r="R123" s="9" t="s">
        <v>127</v>
      </c>
      <c r="S123" s="9" t="s">
        <v>127</v>
      </c>
      <c r="T123" s="9" t="s">
        <v>127</v>
      </c>
      <c r="U123" s="9" t="s">
        <v>127</v>
      </c>
      <c r="V123" s="9" t="s">
        <v>127</v>
      </c>
      <c r="W123" s="15"/>
      <c r="X123" s="15"/>
      <c r="Y123" s="15"/>
      <c r="Z123" s="15"/>
      <c r="AA123" s="28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29">
        <f t="shared" ref="AU123:AU125" si="15">SUM(W123:AT123)</f>
        <v>0</v>
      </c>
      <c r="AV123" s="12" t="s">
        <v>128</v>
      </c>
      <c r="AW123" s="10"/>
      <c r="AX123" s="10" t="s">
        <v>51</v>
      </c>
      <c r="AY123" s="19" t="s">
        <v>1591</v>
      </c>
      <c r="AZ123" s="20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</row>
    <row r="124" ht="15.75" customHeight="1">
      <c r="A124" s="24" t="s">
        <v>1592</v>
      </c>
      <c r="B124" s="11" t="s">
        <v>1593</v>
      </c>
      <c r="C124" s="11" t="s">
        <v>1594</v>
      </c>
      <c r="D124" s="12" t="s">
        <v>598</v>
      </c>
      <c r="E124" s="13">
        <v>26179.0</v>
      </c>
      <c r="F124" s="14" t="s">
        <v>1595</v>
      </c>
      <c r="G124" s="33" t="s">
        <v>1596</v>
      </c>
      <c r="H124" s="12"/>
      <c r="I124" s="11" t="s">
        <v>1597</v>
      </c>
      <c r="J124" s="12" t="s">
        <v>61</v>
      </c>
      <c r="K124" s="12" t="s">
        <v>61</v>
      </c>
      <c r="L124" s="12" t="s">
        <v>1598</v>
      </c>
      <c r="M124" s="12" t="s">
        <v>140</v>
      </c>
      <c r="N124" s="12" t="s">
        <v>1012</v>
      </c>
      <c r="O124" s="11" t="s">
        <v>1599</v>
      </c>
      <c r="P124" s="11" t="s">
        <v>1600</v>
      </c>
      <c r="Q124" s="12" t="s">
        <v>1601</v>
      </c>
      <c r="R124" s="12"/>
      <c r="S124" s="12"/>
      <c r="T124" s="12"/>
      <c r="U124" s="12" t="s">
        <v>1602</v>
      </c>
      <c r="V124" s="12"/>
      <c r="W124" s="37">
        <v>84000.0</v>
      </c>
      <c r="X124" s="12"/>
      <c r="Y124" s="37">
        <v>12000.0</v>
      </c>
      <c r="Z124" s="12"/>
      <c r="AA124" s="37">
        <v>60000.0</v>
      </c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38">
        <f t="shared" si="15"/>
        <v>156000</v>
      </c>
      <c r="AV124" s="12" t="s">
        <v>128</v>
      </c>
      <c r="AW124" s="10"/>
      <c r="AX124" s="10" t="s">
        <v>1603</v>
      </c>
      <c r="AY124" s="58" t="s">
        <v>51</v>
      </c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</row>
    <row r="125" ht="15.75" customHeight="1">
      <c r="A125" s="24" t="s">
        <v>1604</v>
      </c>
      <c r="B125" s="10" t="s">
        <v>1605</v>
      </c>
      <c r="C125" s="10" t="s">
        <v>1606</v>
      </c>
      <c r="D125" s="12" t="s">
        <v>32</v>
      </c>
      <c r="E125" s="12" t="s">
        <v>1607</v>
      </c>
      <c r="F125" s="12" t="s">
        <v>1608</v>
      </c>
      <c r="G125" s="12" t="s">
        <v>1609</v>
      </c>
      <c r="H125" s="12" t="s">
        <v>1610</v>
      </c>
      <c r="I125" s="10" t="s">
        <v>1611</v>
      </c>
      <c r="J125" s="12" t="s">
        <v>100</v>
      </c>
      <c r="K125" s="12" t="s">
        <v>1612</v>
      </c>
      <c r="L125" s="12" t="s">
        <v>1613</v>
      </c>
      <c r="M125" s="12" t="s">
        <v>123</v>
      </c>
      <c r="N125" s="12" t="s">
        <v>85</v>
      </c>
      <c r="O125" s="12" t="s">
        <v>156</v>
      </c>
      <c r="P125" s="11" t="s">
        <v>1614</v>
      </c>
      <c r="Q125" s="12" t="s">
        <v>1615</v>
      </c>
      <c r="R125" s="12" t="s">
        <v>127</v>
      </c>
      <c r="S125" s="12" t="s">
        <v>127</v>
      </c>
      <c r="T125" s="12" t="s">
        <v>127</v>
      </c>
      <c r="U125" s="12" t="s">
        <v>127</v>
      </c>
      <c r="V125" s="12" t="s">
        <v>127</v>
      </c>
      <c r="W125" s="15">
        <v>210000.0</v>
      </c>
      <c r="X125" s="15">
        <v>0.0</v>
      </c>
      <c r="Y125" s="15">
        <v>259000.0</v>
      </c>
      <c r="Z125" s="15">
        <v>0.0</v>
      </c>
      <c r="AA125" s="15">
        <v>357000.0</v>
      </c>
      <c r="AB125" s="15">
        <v>0.0</v>
      </c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7">
        <f t="shared" si="15"/>
        <v>826000</v>
      </c>
      <c r="AV125" s="12" t="s">
        <v>128</v>
      </c>
      <c r="AW125" s="12"/>
      <c r="AX125" s="12" t="s">
        <v>1616</v>
      </c>
      <c r="AY125" s="58" t="s">
        <v>51</v>
      </c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</row>
    <row r="126" ht="15.75" customHeight="1">
      <c r="A126" s="24" t="s">
        <v>1617</v>
      </c>
      <c r="B126" s="10" t="s">
        <v>1618</v>
      </c>
      <c r="C126" s="11" t="s">
        <v>1619</v>
      </c>
      <c r="D126" s="26" t="s">
        <v>365</v>
      </c>
      <c r="E126" s="13" t="s">
        <v>1620</v>
      </c>
      <c r="F126" s="9" t="s">
        <v>1621</v>
      </c>
      <c r="G126" s="27" t="s">
        <v>1622</v>
      </c>
      <c r="H126" s="12" t="s">
        <v>1623</v>
      </c>
      <c r="I126" s="10" t="s">
        <v>1624</v>
      </c>
      <c r="J126" s="26" t="s">
        <v>100</v>
      </c>
      <c r="K126" s="26" t="s">
        <v>100</v>
      </c>
      <c r="L126" s="12" t="s">
        <v>1625</v>
      </c>
      <c r="M126" s="26" t="s">
        <v>40</v>
      </c>
      <c r="N126" s="12" t="s">
        <v>65</v>
      </c>
      <c r="O126" s="11" t="s">
        <v>175</v>
      </c>
      <c r="P126" s="11" t="s">
        <v>1626</v>
      </c>
      <c r="Q126" s="12" t="s">
        <v>1627</v>
      </c>
      <c r="R126" s="12" t="s">
        <v>127</v>
      </c>
      <c r="S126" s="12" t="s">
        <v>89</v>
      </c>
      <c r="T126" s="12" t="s">
        <v>47</v>
      </c>
      <c r="U126" s="12" t="s">
        <v>47</v>
      </c>
      <c r="V126" s="12" t="s">
        <v>47</v>
      </c>
      <c r="W126" s="15">
        <v>25000.0</v>
      </c>
      <c r="X126" s="15">
        <v>0.0</v>
      </c>
      <c r="Y126" s="15">
        <v>0.0</v>
      </c>
      <c r="Z126" s="15">
        <v>0.0</v>
      </c>
      <c r="AA126" s="15">
        <v>0.0</v>
      </c>
      <c r="AB126" s="15">
        <v>0.0</v>
      </c>
      <c r="AC126" s="15"/>
      <c r="AD126" s="15"/>
      <c r="AE126" s="15"/>
      <c r="AF126" s="15"/>
      <c r="AG126" s="15"/>
      <c r="AH126" s="15"/>
      <c r="AI126" s="15"/>
      <c r="AJ126" s="15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7">
        <v>25000.0</v>
      </c>
      <c r="AV126" s="12" t="s">
        <v>48</v>
      </c>
      <c r="AW126" s="18" t="s">
        <v>1628</v>
      </c>
      <c r="AX126" s="10" t="s">
        <v>91</v>
      </c>
      <c r="AY126" s="57" t="s">
        <v>51</v>
      </c>
      <c r="AZ126" s="47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</row>
    <row r="127" ht="15.75" customHeight="1">
      <c r="A127" s="24" t="s">
        <v>1629</v>
      </c>
      <c r="B127" s="10" t="s">
        <v>1630</v>
      </c>
      <c r="C127" s="11" t="s">
        <v>1631</v>
      </c>
      <c r="D127" s="12" t="s">
        <v>1208</v>
      </c>
      <c r="E127" s="12" t="s">
        <v>1632</v>
      </c>
      <c r="F127" s="12" t="s">
        <v>1633</v>
      </c>
      <c r="G127" s="12" t="s">
        <v>1634</v>
      </c>
      <c r="H127" s="12" t="s">
        <v>1635</v>
      </c>
      <c r="I127" s="11" t="s">
        <v>1636</v>
      </c>
      <c r="J127" s="12" t="s">
        <v>137</v>
      </c>
      <c r="K127" s="12" t="s">
        <v>684</v>
      </c>
      <c r="L127" s="12" t="s">
        <v>1637</v>
      </c>
      <c r="M127" s="12" t="s">
        <v>123</v>
      </c>
      <c r="N127" s="12" t="s">
        <v>85</v>
      </c>
      <c r="O127" s="12" t="s">
        <v>156</v>
      </c>
      <c r="P127" s="11" t="s">
        <v>1638</v>
      </c>
      <c r="Q127" s="12" t="s">
        <v>1639</v>
      </c>
      <c r="R127" s="12"/>
      <c r="S127" s="12"/>
      <c r="T127" s="12"/>
      <c r="U127" s="12"/>
      <c r="V127" s="12"/>
      <c r="W127" s="15">
        <v>255000.0</v>
      </c>
      <c r="X127" s="15">
        <v>0.0</v>
      </c>
      <c r="Y127" s="15">
        <v>295000.0</v>
      </c>
      <c r="Z127" s="15">
        <v>0.0</v>
      </c>
      <c r="AA127" s="15">
        <v>355000.0</v>
      </c>
      <c r="AB127" s="15">
        <v>0.0</v>
      </c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7">
        <f t="shared" ref="AU127:AU130" si="16">SUM(W127:AT127)</f>
        <v>905000</v>
      </c>
      <c r="AV127" s="12" t="s">
        <v>128</v>
      </c>
      <c r="AW127" s="12"/>
      <c r="AX127" s="12" t="s">
        <v>581</v>
      </c>
      <c r="AY127" s="57" t="s">
        <v>51</v>
      </c>
      <c r="AZ127" s="47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</row>
    <row r="128" ht="15.75" customHeight="1">
      <c r="A128" s="24" t="s">
        <v>1640</v>
      </c>
      <c r="B128" s="10" t="s">
        <v>1641</v>
      </c>
      <c r="C128" s="11" t="s">
        <v>1642</v>
      </c>
      <c r="D128" s="12" t="s">
        <v>32</v>
      </c>
      <c r="E128" s="41" t="s">
        <v>1643</v>
      </c>
      <c r="F128" s="9" t="s">
        <v>1644</v>
      </c>
      <c r="G128" s="9" t="s">
        <v>1645</v>
      </c>
      <c r="H128" s="9" t="s">
        <v>1646</v>
      </c>
      <c r="I128" s="10" t="s">
        <v>1647</v>
      </c>
      <c r="J128" s="12" t="s">
        <v>251</v>
      </c>
      <c r="K128" s="12" t="s">
        <v>815</v>
      </c>
      <c r="L128" s="9" t="s">
        <v>1648</v>
      </c>
      <c r="M128" s="12" t="s">
        <v>140</v>
      </c>
      <c r="N128" s="12" t="s">
        <v>726</v>
      </c>
      <c r="O128" s="11" t="s">
        <v>156</v>
      </c>
      <c r="P128" s="11" t="s">
        <v>1649</v>
      </c>
      <c r="Q128" s="12" t="s">
        <v>1650</v>
      </c>
      <c r="R128" s="9" t="s">
        <v>127</v>
      </c>
      <c r="S128" s="9" t="s">
        <v>127</v>
      </c>
      <c r="T128" s="9" t="s">
        <v>127</v>
      </c>
      <c r="U128" s="9" t="s">
        <v>127</v>
      </c>
      <c r="V128" s="9" t="s">
        <v>127</v>
      </c>
      <c r="W128" s="15"/>
      <c r="X128" s="15"/>
      <c r="Y128" s="15"/>
      <c r="Z128" s="15"/>
      <c r="AA128" s="32">
        <v>10000.0</v>
      </c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29">
        <f t="shared" si="16"/>
        <v>10000</v>
      </c>
      <c r="AV128" s="12" t="s">
        <v>128</v>
      </c>
      <c r="AW128" s="10"/>
      <c r="AX128" s="10" t="s">
        <v>51</v>
      </c>
      <c r="AY128" s="57" t="s">
        <v>51</v>
      </c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</row>
    <row r="129" ht="15.75" customHeight="1">
      <c r="A129" s="24" t="s">
        <v>1651</v>
      </c>
      <c r="B129" s="11" t="s">
        <v>1652</v>
      </c>
      <c r="C129" s="11" t="s">
        <v>1653</v>
      </c>
      <c r="D129" s="12" t="s">
        <v>32</v>
      </c>
      <c r="E129" s="13">
        <v>29704.0</v>
      </c>
      <c r="F129" s="9" t="s">
        <v>1654</v>
      </c>
      <c r="G129" s="12"/>
      <c r="H129" s="9" t="s">
        <v>1655</v>
      </c>
      <c r="I129" s="10" t="s">
        <v>1656</v>
      </c>
      <c r="J129" s="10" t="s">
        <v>61</v>
      </c>
      <c r="K129" s="10" t="s">
        <v>61</v>
      </c>
      <c r="L129" s="9" t="s">
        <v>1657</v>
      </c>
      <c r="M129" s="12" t="s">
        <v>140</v>
      </c>
      <c r="N129" s="12" t="s">
        <v>65</v>
      </c>
      <c r="O129" s="10" t="s">
        <v>156</v>
      </c>
      <c r="P129" s="10" t="s">
        <v>1658</v>
      </c>
      <c r="Q129" s="12" t="s">
        <v>1659</v>
      </c>
      <c r="R129" s="9" t="s">
        <v>1660</v>
      </c>
      <c r="S129" s="12"/>
      <c r="T129" s="12"/>
      <c r="U129" s="12"/>
      <c r="V129" s="12"/>
      <c r="W129" s="48">
        <v>0.0</v>
      </c>
      <c r="X129" s="48"/>
      <c r="Y129" s="48">
        <v>0.0</v>
      </c>
      <c r="Z129" s="48"/>
      <c r="AA129" s="48">
        <v>0.0</v>
      </c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9">
        <f t="shared" si="16"/>
        <v>0</v>
      </c>
      <c r="AV129" s="12" t="s">
        <v>48</v>
      </c>
      <c r="AW129" s="10"/>
      <c r="AX129" s="10" t="s">
        <v>1084</v>
      </c>
      <c r="AY129" s="57" t="s">
        <v>1303</v>
      </c>
      <c r="AZ129" s="47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</row>
    <row r="130" ht="15.75" customHeight="1">
      <c r="A130" s="24" t="s">
        <v>1661</v>
      </c>
      <c r="B130" s="10" t="s">
        <v>1662</v>
      </c>
      <c r="C130" s="11" t="s">
        <v>1663</v>
      </c>
      <c r="D130" s="12" t="s">
        <v>32</v>
      </c>
      <c r="E130" s="41" t="s">
        <v>1664</v>
      </c>
      <c r="F130" s="9" t="s">
        <v>1665</v>
      </c>
      <c r="G130" s="9" t="s">
        <v>1666</v>
      </c>
      <c r="H130" s="12" t="s">
        <v>249</v>
      </c>
      <c r="I130" s="10" t="s">
        <v>1667</v>
      </c>
      <c r="J130" s="12" t="s">
        <v>234</v>
      </c>
      <c r="K130" s="12" t="s">
        <v>234</v>
      </c>
      <c r="L130" s="9" t="s">
        <v>1668</v>
      </c>
      <c r="M130" s="12" t="s">
        <v>140</v>
      </c>
      <c r="N130" s="12" t="s">
        <v>85</v>
      </c>
      <c r="O130" s="11" t="s">
        <v>156</v>
      </c>
      <c r="P130" s="11"/>
      <c r="Q130" s="12" t="s">
        <v>1669</v>
      </c>
      <c r="R130" s="9" t="s">
        <v>127</v>
      </c>
      <c r="S130" s="9" t="s">
        <v>127</v>
      </c>
      <c r="T130" s="9" t="s">
        <v>127</v>
      </c>
      <c r="U130" s="9" t="s">
        <v>127</v>
      </c>
      <c r="V130" s="9" t="s">
        <v>127</v>
      </c>
      <c r="W130" s="15"/>
      <c r="X130" s="15"/>
      <c r="Y130" s="15"/>
      <c r="Z130" s="15"/>
      <c r="AA130" s="28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29">
        <f t="shared" si="16"/>
        <v>0</v>
      </c>
      <c r="AV130" s="12" t="s">
        <v>128</v>
      </c>
      <c r="AW130" s="10"/>
      <c r="AX130" s="10" t="s">
        <v>51</v>
      </c>
      <c r="AY130" s="57" t="s">
        <v>1303</v>
      </c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</row>
    <row r="131" ht="15.75" customHeight="1">
      <c r="A131" s="24" t="s">
        <v>1670</v>
      </c>
      <c r="B131" s="11" t="s">
        <v>1671</v>
      </c>
      <c r="C131" s="11" t="s">
        <v>1672</v>
      </c>
      <c r="D131" s="12" t="s">
        <v>32</v>
      </c>
      <c r="E131" s="13">
        <v>37306.0</v>
      </c>
      <c r="F131" s="59" t="s">
        <v>1673</v>
      </c>
      <c r="G131" s="9" t="s">
        <v>1674</v>
      </c>
      <c r="H131" s="12" t="s">
        <v>249</v>
      </c>
      <c r="I131" s="11" t="s">
        <v>1675</v>
      </c>
      <c r="J131" s="12" t="s">
        <v>172</v>
      </c>
      <c r="K131" s="14" t="s">
        <v>1676</v>
      </c>
      <c r="L131" s="9" t="s">
        <v>1677</v>
      </c>
      <c r="M131" s="12" t="s">
        <v>140</v>
      </c>
      <c r="N131" s="12" t="s">
        <v>85</v>
      </c>
      <c r="O131" s="12" t="s">
        <v>156</v>
      </c>
      <c r="P131" s="11" t="s">
        <v>1678</v>
      </c>
      <c r="Q131" s="12" t="s">
        <v>1679</v>
      </c>
      <c r="R131" s="12"/>
      <c r="S131" s="12"/>
      <c r="T131" s="12"/>
      <c r="U131" s="12"/>
      <c r="V131" s="12"/>
      <c r="W131" s="15">
        <v>0.0</v>
      </c>
      <c r="X131" s="15">
        <v>0.0</v>
      </c>
      <c r="Y131" s="15">
        <v>0.0</v>
      </c>
      <c r="Z131" s="15">
        <v>0.0</v>
      </c>
      <c r="AA131" s="15">
        <v>25000.0</v>
      </c>
      <c r="AB131" s="15">
        <v>50000.0</v>
      </c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7">
        <v>75000.0</v>
      </c>
      <c r="AV131" s="12" t="s">
        <v>128</v>
      </c>
      <c r="AW131" s="12"/>
      <c r="AX131" s="12" t="s">
        <v>581</v>
      </c>
      <c r="AY131" s="57" t="s">
        <v>51</v>
      </c>
      <c r="AZ131" s="47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</row>
    <row r="132" ht="15.75" customHeight="1">
      <c r="A132" s="24" t="s">
        <v>1680</v>
      </c>
      <c r="B132" s="10" t="s">
        <v>1681</v>
      </c>
      <c r="C132" s="10" t="s">
        <v>1682</v>
      </c>
      <c r="D132" s="12" t="s">
        <v>1307</v>
      </c>
      <c r="E132" s="41" t="s">
        <v>1683</v>
      </c>
      <c r="F132" s="12" t="s">
        <v>1684</v>
      </c>
      <c r="G132" s="9" t="s">
        <v>1685</v>
      </c>
      <c r="H132" s="12" t="s">
        <v>1686</v>
      </c>
      <c r="I132" s="10" t="s">
        <v>1687</v>
      </c>
      <c r="J132" s="12" t="s">
        <v>120</v>
      </c>
      <c r="K132" s="12" t="s">
        <v>120</v>
      </c>
      <c r="L132" s="9" t="s">
        <v>1688</v>
      </c>
      <c r="M132" s="12" t="s">
        <v>140</v>
      </c>
      <c r="N132" s="12"/>
      <c r="O132" s="11" t="s">
        <v>1689</v>
      </c>
      <c r="P132" s="11" t="s">
        <v>1690</v>
      </c>
      <c r="Q132" s="12" t="s">
        <v>1691</v>
      </c>
      <c r="R132" s="9" t="s">
        <v>127</v>
      </c>
      <c r="S132" s="9" t="s">
        <v>127</v>
      </c>
      <c r="T132" s="9" t="s">
        <v>127</v>
      </c>
      <c r="U132" s="9" t="s">
        <v>127</v>
      </c>
      <c r="V132" s="9" t="s">
        <v>127</v>
      </c>
      <c r="W132" s="15"/>
      <c r="X132" s="15"/>
      <c r="Y132" s="15">
        <v>14000.0</v>
      </c>
      <c r="Z132" s="15"/>
      <c r="AA132" s="32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29">
        <f>SUM(W132:AT132)</f>
        <v>14000</v>
      </c>
      <c r="AV132" s="12" t="s">
        <v>128</v>
      </c>
      <c r="AW132" s="10"/>
      <c r="AX132" s="10" t="s">
        <v>51</v>
      </c>
      <c r="AY132" s="57" t="s">
        <v>51</v>
      </c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</row>
    <row r="133" ht="15.75" customHeight="1">
      <c r="A133" s="24" t="s">
        <v>1692</v>
      </c>
      <c r="B133" s="10" t="s">
        <v>1693</v>
      </c>
      <c r="C133" s="11" t="s">
        <v>1694</v>
      </c>
      <c r="D133" s="12" t="s">
        <v>32</v>
      </c>
      <c r="E133" s="13">
        <v>25693.0</v>
      </c>
      <c r="F133" s="9" t="s">
        <v>1695</v>
      </c>
      <c r="G133" s="9" t="s">
        <v>1696</v>
      </c>
      <c r="H133" s="12" t="s">
        <v>1697</v>
      </c>
      <c r="I133" s="10" t="s">
        <v>1698</v>
      </c>
      <c r="J133" s="12" t="s">
        <v>100</v>
      </c>
      <c r="K133" s="12" t="s">
        <v>1699</v>
      </c>
      <c r="L133" s="9" t="s">
        <v>1700</v>
      </c>
      <c r="M133" s="12" t="s">
        <v>40</v>
      </c>
      <c r="N133" s="12" t="s">
        <v>41</v>
      </c>
      <c r="O133" s="11" t="s">
        <v>237</v>
      </c>
      <c r="P133" s="11" t="s">
        <v>1701</v>
      </c>
      <c r="Q133" s="12" t="s">
        <v>1702</v>
      </c>
      <c r="R133" s="12" t="s">
        <v>89</v>
      </c>
      <c r="S133" s="12" t="s">
        <v>89</v>
      </c>
      <c r="T133" s="9" t="s">
        <v>1703</v>
      </c>
      <c r="U133" s="12" t="s">
        <v>127</v>
      </c>
      <c r="V133" s="12" t="s">
        <v>127</v>
      </c>
      <c r="W133" s="15">
        <v>0.0</v>
      </c>
      <c r="X133" s="15">
        <v>0.0</v>
      </c>
      <c r="Y133" s="15">
        <v>0.0</v>
      </c>
      <c r="Z133" s="15">
        <v>0.0</v>
      </c>
      <c r="AA133" s="15">
        <v>0.0</v>
      </c>
      <c r="AB133" s="15">
        <v>0.0</v>
      </c>
      <c r="AC133" s="15"/>
      <c r="AD133" s="15"/>
      <c r="AE133" s="15"/>
      <c r="AF133" s="15"/>
      <c r="AG133" s="15"/>
      <c r="AH133" s="15"/>
      <c r="AI133" s="15"/>
      <c r="AJ133" s="15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7">
        <v>0.0</v>
      </c>
      <c r="AV133" s="12" t="s">
        <v>48</v>
      </c>
      <c r="AW133" s="18" t="s">
        <v>1704</v>
      </c>
      <c r="AX133" s="10" t="s">
        <v>1705</v>
      </c>
      <c r="AY133" s="57" t="s">
        <v>51</v>
      </c>
      <c r="AZ133" s="47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</row>
    <row r="134" ht="15.75" customHeight="1">
      <c r="A134" s="24" t="s">
        <v>1706</v>
      </c>
      <c r="B134" s="10" t="s">
        <v>1707</v>
      </c>
      <c r="C134" s="11" t="s">
        <v>1708</v>
      </c>
      <c r="D134" s="12" t="s">
        <v>32</v>
      </c>
      <c r="E134" s="13">
        <v>29994.0</v>
      </c>
      <c r="F134" s="9" t="s">
        <v>1709</v>
      </c>
      <c r="G134" s="9" t="s">
        <v>1710</v>
      </c>
      <c r="H134" s="12" t="s">
        <v>1711</v>
      </c>
      <c r="I134" s="10" t="s">
        <v>1712</v>
      </c>
      <c r="J134" s="12" t="s">
        <v>100</v>
      </c>
      <c r="K134" s="12" t="s">
        <v>1699</v>
      </c>
      <c r="L134" s="9" t="s">
        <v>1713</v>
      </c>
      <c r="M134" s="12" t="s">
        <v>40</v>
      </c>
      <c r="N134" s="12" t="s">
        <v>41</v>
      </c>
      <c r="O134" s="11" t="s">
        <v>156</v>
      </c>
      <c r="P134" s="11" t="s">
        <v>1714</v>
      </c>
      <c r="Q134" s="12" t="s">
        <v>1715</v>
      </c>
      <c r="R134" s="12" t="s">
        <v>1716</v>
      </c>
      <c r="S134" s="12" t="s">
        <v>127</v>
      </c>
      <c r="T134" s="9" t="s">
        <v>1717</v>
      </c>
      <c r="U134" s="12" t="s">
        <v>1718</v>
      </c>
      <c r="V134" s="12" t="s">
        <v>127</v>
      </c>
      <c r="W134" s="15"/>
      <c r="X134" s="15"/>
      <c r="Y134" s="15"/>
      <c r="Z134" s="15"/>
      <c r="AA134" s="15">
        <v>242000.0</v>
      </c>
      <c r="AB134" s="15">
        <v>0.0</v>
      </c>
      <c r="AC134" s="15"/>
      <c r="AD134" s="15"/>
      <c r="AE134" s="15"/>
      <c r="AF134" s="15"/>
      <c r="AG134" s="15"/>
      <c r="AH134" s="15"/>
      <c r="AI134" s="15"/>
      <c r="AJ134" s="15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7">
        <v>242000.0</v>
      </c>
      <c r="AV134" s="12"/>
      <c r="AW134" s="18"/>
      <c r="AX134" s="10" t="s">
        <v>91</v>
      </c>
      <c r="AY134" s="57" t="s">
        <v>164</v>
      </c>
      <c r="AZ134" s="47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</row>
    <row r="135" ht="15.75" customHeight="1">
      <c r="A135" s="24" t="s">
        <v>1719</v>
      </c>
      <c r="B135" s="11" t="s">
        <v>1720</v>
      </c>
      <c r="C135" s="11" t="s">
        <v>1721</v>
      </c>
      <c r="D135" s="12" t="s">
        <v>1722</v>
      </c>
      <c r="E135" s="13">
        <v>36685.0</v>
      </c>
      <c r="F135" s="26">
        <v>3.27502480600001E15</v>
      </c>
      <c r="G135" s="10"/>
      <c r="H135" s="10"/>
      <c r="I135" s="11" t="s">
        <v>1723</v>
      </c>
      <c r="J135" s="12" t="s">
        <v>398</v>
      </c>
      <c r="K135" s="12" t="s">
        <v>398</v>
      </c>
      <c r="L135" s="9" t="s">
        <v>1724</v>
      </c>
      <c r="M135" s="12" t="s">
        <v>40</v>
      </c>
      <c r="N135" s="12" t="s">
        <v>1725</v>
      </c>
      <c r="O135" s="11" t="s">
        <v>156</v>
      </c>
      <c r="P135" s="11" t="s">
        <v>1726</v>
      </c>
      <c r="Q135" s="12" t="s">
        <v>1727</v>
      </c>
      <c r="R135" s="12"/>
      <c r="S135" s="12"/>
      <c r="T135" s="12"/>
      <c r="U135" s="12"/>
      <c r="V135" s="12"/>
      <c r="W135" s="15">
        <v>380000.0</v>
      </c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7">
        <v>380000.0</v>
      </c>
      <c r="AV135" s="12" t="s">
        <v>128</v>
      </c>
      <c r="AW135" s="10"/>
      <c r="AX135" s="10" t="s">
        <v>539</v>
      </c>
      <c r="AY135" s="22" t="s">
        <v>539</v>
      </c>
      <c r="AZ135" s="47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</row>
    <row r="136" ht="15.75" customHeight="1">
      <c r="A136" s="24" t="s">
        <v>1728</v>
      </c>
      <c r="B136" s="10" t="s">
        <v>1729</v>
      </c>
      <c r="C136" s="10" t="s">
        <v>1730</v>
      </c>
      <c r="D136" s="12" t="s">
        <v>1307</v>
      </c>
      <c r="E136" s="13" t="s">
        <v>1731</v>
      </c>
      <c r="F136" s="27" t="s">
        <v>1732</v>
      </c>
      <c r="G136" s="26"/>
      <c r="H136" s="26"/>
      <c r="I136" s="10" t="s">
        <v>1733</v>
      </c>
      <c r="J136" s="12" t="s">
        <v>61</v>
      </c>
      <c r="K136" s="12" t="s">
        <v>1734</v>
      </c>
      <c r="L136" s="9" t="s">
        <v>1735</v>
      </c>
      <c r="M136" s="12" t="s">
        <v>140</v>
      </c>
      <c r="N136" s="12"/>
      <c r="O136" s="25" t="s">
        <v>156</v>
      </c>
      <c r="P136" s="25"/>
      <c r="Q136" s="12"/>
      <c r="R136" s="12"/>
      <c r="S136" s="12"/>
      <c r="T136" s="12"/>
      <c r="U136" s="12"/>
      <c r="V136" s="9" t="s">
        <v>127</v>
      </c>
      <c r="W136" s="15"/>
      <c r="X136" s="15"/>
      <c r="Y136" s="15"/>
      <c r="Z136" s="15"/>
      <c r="AA136" s="28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29">
        <f>SUM(W136:AT136)</f>
        <v>0</v>
      </c>
      <c r="AV136" s="57" t="s">
        <v>565</v>
      </c>
      <c r="AW136" s="10"/>
      <c r="AX136" s="10" t="s">
        <v>51</v>
      </c>
      <c r="AY136" s="60" t="s">
        <v>51</v>
      </c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</row>
    <row r="137" ht="15.75" customHeight="1">
      <c r="A137" s="24" t="s">
        <v>1736</v>
      </c>
      <c r="B137" s="11" t="s">
        <v>1737</v>
      </c>
      <c r="C137" s="11" t="s">
        <v>1738</v>
      </c>
      <c r="D137" s="12" t="s">
        <v>32</v>
      </c>
      <c r="E137" s="13">
        <v>31089.0</v>
      </c>
      <c r="F137" s="27" t="s">
        <v>1739</v>
      </c>
      <c r="G137" s="9" t="s">
        <v>1740</v>
      </c>
      <c r="H137" s="12" t="s">
        <v>127</v>
      </c>
      <c r="I137" s="10" t="s">
        <v>1741</v>
      </c>
      <c r="J137" s="12" t="s">
        <v>324</v>
      </c>
      <c r="K137" s="14" t="s">
        <v>422</v>
      </c>
      <c r="L137" s="33" t="s">
        <v>1742</v>
      </c>
      <c r="M137" s="12" t="s">
        <v>40</v>
      </c>
      <c r="N137" s="12" t="s">
        <v>1743</v>
      </c>
      <c r="O137" s="11" t="s">
        <v>1744</v>
      </c>
      <c r="P137" s="11" t="s">
        <v>1745</v>
      </c>
      <c r="Q137" s="26" t="s">
        <v>1746</v>
      </c>
      <c r="R137" s="26" t="s">
        <v>127</v>
      </c>
      <c r="S137" s="12" t="s">
        <v>127</v>
      </c>
      <c r="T137" s="26" t="s">
        <v>127</v>
      </c>
      <c r="U137" s="26" t="s">
        <v>127</v>
      </c>
      <c r="V137" s="12" t="s">
        <v>127</v>
      </c>
      <c r="W137" s="15">
        <v>0.0</v>
      </c>
      <c r="X137" s="15">
        <v>0.0</v>
      </c>
      <c r="Y137" s="15">
        <v>0.0</v>
      </c>
      <c r="Z137" s="15">
        <v>0.0</v>
      </c>
      <c r="AA137" s="15">
        <v>0.0</v>
      </c>
      <c r="AB137" s="15">
        <v>0.0</v>
      </c>
      <c r="AC137" s="15"/>
      <c r="AD137" s="15"/>
      <c r="AE137" s="15"/>
      <c r="AF137" s="15"/>
      <c r="AG137" s="15"/>
      <c r="AH137" s="15"/>
      <c r="AI137" s="15"/>
      <c r="AJ137" s="15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7">
        <v>0.0</v>
      </c>
      <c r="AV137" s="12" t="s">
        <v>48</v>
      </c>
      <c r="AW137" s="11" t="s">
        <v>127</v>
      </c>
      <c r="AX137" s="10" t="s">
        <v>163</v>
      </c>
      <c r="AY137" s="60" t="s">
        <v>51</v>
      </c>
      <c r="AZ137" s="47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</row>
    <row r="138" ht="15.75" customHeight="1">
      <c r="A138" s="24" t="s">
        <v>1747</v>
      </c>
      <c r="B138" s="11" t="s">
        <v>1748</v>
      </c>
      <c r="C138" s="11" t="s">
        <v>1749</v>
      </c>
      <c r="D138" s="12" t="s">
        <v>1750</v>
      </c>
      <c r="E138" s="13">
        <v>24463.0</v>
      </c>
      <c r="F138" s="9" t="s">
        <v>1751</v>
      </c>
      <c r="G138" s="12"/>
      <c r="H138" s="12"/>
      <c r="I138" s="10" t="s">
        <v>1752</v>
      </c>
      <c r="J138" s="10" t="s">
        <v>61</v>
      </c>
      <c r="K138" s="10" t="s">
        <v>1734</v>
      </c>
      <c r="L138" s="9" t="s">
        <v>1753</v>
      </c>
      <c r="M138" s="12" t="s">
        <v>123</v>
      </c>
      <c r="N138" s="12"/>
      <c r="O138" s="10" t="s">
        <v>156</v>
      </c>
      <c r="P138" s="10" t="s">
        <v>1754</v>
      </c>
      <c r="Q138" s="12" t="s">
        <v>1755</v>
      </c>
      <c r="R138" s="12"/>
      <c r="S138" s="12"/>
      <c r="T138" s="12"/>
      <c r="U138" s="12"/>
      <c r="V138" s="12"/>
      <c r="W138" s="48">
        <v>0.0</v>
      </c>
      <c r="X138" s="48"/>
      <c r="Y138" s="48">
        <v>0.0</v>
      </c>
      <c r="Z138" s="48"/>
      <c r="AA138" s="48">
        <v>0.0</v>
      </c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9">
        <f>SUM(W138:AT138)</f>
        <v>0</v>
      </c>
      <c r="AV138" s="12" t="s">
        <v>48</v>
      </c>
      <c r="AW138" s="10"/>
      <c r="AX138" s="50" t="s">
        <v>376</v>
      </c>
      <c r="AY138" s="22" t="s">
        <v>376</v>
      </c>
      <c r="AZ138" s="47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</row>
    <row r="139" ht="15.75" customHeight="1">
      <c r="A139" s="24" t="s">
        <v>1756</v>
      </c>
      <c r="B139" s="10" t="s">
        <v>1757</v>
      </c>
      <c r="C139" s="10" t="s">
        <v>1758</v>
      </c>
      <c r="D139" s="12" t="s">
        <v>32</v>
      </c>
      <c r="E139" s="13">
        <v>24651.0</v>
      </c>
      <c r="F139" s="27" t="s">
        <v>1759</v>
      </c>
      <c r="G139" s="27" t="s">
        <v>1760</v>
      </c>
      <c r="H139" s="12" t="s">
        <v>89</v>
      </c>
      <c r="I139" s="10" t="s">
        <v>1761</v>
      </c>
      <c r="J139" s="12" t="s">
        <v>100</v>
      </c>
      <c r="K139" s="14" t="s">
        <v>1762</v>
      </c>
      <c r="L139" s="12" t="s">
        <v>1104</v>
      </c>
      <c r="M139" s="12" t="s">
        <v>40</v>
      </c>
      <c r="N139" s="12" t="s">
        <v>41</v>
      </c>
      <c r="O139" s="42" t="s">
        <v>237</v>
      </c>
      <c r="P139" s="11" t="s">
        <v>1763</v>
      </c>
      <c r="Q139" s="12" t="s">
        <v>1764</v>
      </c>
      <c r="R139" s="12" t="s">
        <v>89</v>
      </c>
      <c r="S139" s="12" t="s">
        <v>70</v>
      </c>
      <c r="T139" s="12" t="s">
        <v>89</v>
      </c>
      <c r="U139" s="12" t="s">
        <v>89</v>
      </c>
      <c r="V139" s="12" t="s">
        <v>89</v>
      </c>
      <c r="W139" s="15">
        <v>10000.0</v>
      </c>
      <c r="X139" s="15">
        <v>0.0</v>
      </c>
      <c r="Y139" s="15">
        <v>10000.0</v>
      </c>
      <c r="Z139" s="15"/>
      <c r="AA139" s="15">
        <v>30000.0</v>
      </c>
      <c r="AB139" s="15">
        <v>0.0</v>
      </c>
      <c r="AC139" s="15"/>
      <c r="AD139" s="15"/>
      <c r="AE139" s="15"/>
      <c r="AF139" s="15"/>
      <c r="AG139" s="15"/>
      <c r="AH139" s="15"/>
      <c r="AI139" s="15"/>
      <c r="AJ139" s="15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7">
        <v>50000.0</v>
      </c>
      <c r="AV139" s="12" t="s">
        <v>48</v>
      </c>
      <c r="AW139" s="11" t="s">
        <v>127</v>
      </c>
      <c r="AX139" s="10" t="s">
        <v>1765</v>
      </c>
      <c r="AY139" s="53" t="s">
        <v>51</v>
      </c>
      <c r="AZ139" s="2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</row>
    <row r="140" ht="15.75" customHeight="1">
      <c r="A140" s="24" t="s">
        <v>1766</v>
      </c>
      <c r="B140" s="10" t="s">
        <v>1767</v>
      </c>
      <c r="C140" s="11" t="s">
        <v>1768</v>
      </c>
      <c r="D140" s="12" t="s">
        <v>32</v>
      </c>
      <c r="E140" s="41" t="s">
        <v>1769</v>
      </c>
      <c r="F140" s="9" t="s">
        <v>1770</v>
      </c>
      <c r="G140" s="9" t="s">
        <v>1771</v>
      </c>
      <c r="H140" s="9" t="s">
        <v>127</v>
      </c>
      <c r="I140" s="10" t="s">
        <v>1772</v>
      </c>
      <c r="J140" s="12" t="s">
        <v>1773</v>
      </c>
      <c r="K140" s="12" t="s">
        <v>410</v>
      </c>
      <c r="L140" s="12" t="s">
        <v>1774</v>
      </c>
      <c r="M140" s="12" t="s">
        <v>140</v>
      </c>
      <c r="N140" s="12" t="s">
        <v>85</v>
      </c>
      <c r="O140" s="11" t="s">
        <v>1775</v>
      </c>
      <c r="P140" s="11" t="s">
        <v>1776</v>
      </c>
      <c r="Q140" s="12" t="s">
        <v>1777</v>
      </c>
      <c r="R140" s="9" t="s">
        <v>127</v>
      </c>
      <c r="S140" s="9" t="s">
        <v>127</v>
      </c>
      <c r="T140" s="9" t="s">
        <v>127</v>
      </c>
      <c r="U140" s="9" t="s">
        <v>127</v>
      </c>
      <c r="V140" s="9" t="s">
        <v>127</v>
      </c>
      <c r="W140" s="15"/>
      <c r="X140" s="15"/>
      <c r="Y140" s="15"/>
      <c r="Z140" s="15"/>
      <c r="AA140" s="28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29">
        <f t="shared" ref="AU140:AU146" si="17">SUM(W140:AT140)</f>
        <v>0</v>
      </c>
      <c r="AV140" s="57" t="s">
        <v>565</v>
      </c>
      <c r="AW140" s="10"/>
      <c r="AX140" s="10" t="s">
        <v>51</v>
      </c>
      <c r="AY140" s="53" t="s">
        <v>51</v>
      </c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</row>
    <row r="141" ht="15.75" customHeight="1">
      <c r="A141" s="24" t="s">
        <v>1778</v>
      </c>
      <c r="B141" s="10" t="s">
        <v>1779</v>
      </c>
      <c r="C141" s="10" t="s">
        <v>1780</v>
      </c>
      <c r="D141" s="12" t="s">
        <v>32</v>
      </c>
      <c r="E141" s="41" t="s">
        <v>1781</v>
      </c>
      <c r="F141" s="9" t="s">
        <v>1782</v>
      </c>
      <c r="G141" s="9" t="s">
        <v>1783</v>
      </c>
      <c r="H141" s="12" t="s">
        <v>1784</v>
      </c>
      <c r="I141" s="10" t="s">
        <v>1785</v>
      </c>
      <c r="J141" s="12" t="s">
        <v>410</v>
      </c>
      <c r="K141" s="12" t="s">
        <v>1038</v>
      </c>
      <c r="L141" s="9" t="s">
        <v>1786</v>
      </c>
      <c r="M141" s="12" t="s">
        <v>140</v>
      </c>
      <c r="N141" s="12" t="s">
        <v>85</v>
      </c>
      <c r="O141" s="11" t="s">
        <v>156</v>
      </c>
      <c r="P141" s="11" t="s">
        <v>1787</v>
      </c>
      <c r="Q141" s="12" t="s">
        <v>1788</v>
      </c>
      <c r="R141" s="12" t="s">
        <v>1789</v>
      </c>
      <c r="S141" s="12"/>
      <c r="T141" s="12"/>
      <c r="U141" s="12"/>
      <c r="V141" s="12"/>
      <c r="W141" s="10"/>
      <c r="X141" s="10"/>
      <c r="Y141" s="51"/>
      <c r="Z141" s="10"/>
      <c r="AA141" s="52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29">
        <f t="shared" si="17"/>
        <v>0</v>
      </c>
      <c r="AV141" s="57" t="s">
        <v>565</v>
      </c>
      <c r="AW141" s="10"/>
      <c r="AX141" s="10" t="s">
        <v>51</v>
      </c>
      <c r="AY141" s="53" t="s">
        <v>51</v>
      </c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  <c r="BR141" s="20"/>
    </row>
    <row r="142" ht="15.75" customHeight="1">
      <c r="A142" s="24" t="s">
        <v>1790</v>
      </c>
      <c r="B142" s="10" t="s">
        <v>1791</v>
      </c>
      <c r="C142" s="10" t="s">
        <v>1792</v>
      </c>
      <c r="D142" s="12" t="s">
        <v>32</v>
      </c>
      <c r="E142" s="41" t="s">
        <v>1793</v>
      </c>
      <c r="F142" s="9" t="s">
        <v>1794</v>
      </c>
      <c r="G142" s="9" t="s">
        <v>1795</v>
      </c>
      <c r="H142" s="12" t="s">
        <v>1796</v>
      </c>
      <c r="I142" s="10" t="s">
        <v>1797</v>
      </c>
      <c r="J142" s="12" t="s">
        <v>137</v>
      </c>
      <c r="K142" s="12" t="s">
        <v>137</v>
      </c>
      <c r="L142" s="9" t="s">
        <v>1798</v>
      </c>
      <c r="M142" s="12" t="s">
        <v>140</v>
      </c>
      <c r="N142" s="12" t="s">
        <v>85</v>
      </c>
      <c r="O142" s="11" t="s">
        <v>1799</v>
      </c>
      <c r="P142" s="11" t="s">
        <v>1800</v>
      </c>
      <c r="Q142" s="12" t="s">
        <v>1175</v>
      </c>
      <c r="R142" s="9" t="s">
        <v>127</v>
      </c>
      <c r="S142" s="9" t="s">
        <v>127</v>
      </c>
      <c r="T142" s="9" t="s">
        <v>127</v>
      </c>
      <c r="U142" s="9" t="s">
        <v>127</v>
      </c>
      <c r="V142" s="9" t="s">
        <v>127</v>
      </c>
      <c r="W142" s="10"/>
      <c r="X142" s="10"/>
      <c r="Y142" s="51"/>
      <c r="Z142" s="10"/>
      <c r="AA142" s="52">
        <v>570000.0</v>
      </c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29">
        <f t="shared" si="17"/>
        <v>570000</v>
      </c>
      <c r="AV142" s="57" t="s">
        <v>128</v>
      </c>
      <c r="AW142" s="10"/>
      <c r="AX142" s="10" t="s">
        <v>51</v>
      </c>
      <c r="AY142" s="53" t="s">
        <v>51</v>
      </c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</row>
    <row r="143" ht="15.75" customHeight="1">
      <c r="A143" s="24" t="s">
        <v>1801</v>
      </c>
      <c r="B143" s="10" t="s">
        <v>1802</v>
      </c>
      <c r="C143" s="10" t="s">
        <v>1803</v>
      </c>
      <c r="D143" s="12" t="s">
        <v>1307</v>
      </c>
      <c r="E143" s="13" t="s">
        <v>1804</v>
      </c>
      <c r="F143" s="9" t="s">
        <v>1805</v>
      </c>
      <c r="G143" s="9" t="s">
        <v>1806</v>
      </c>
      <c r="H143" s="12" t="s">
        <v>1184</v>
      </c>
      <c r="I143" s="10" t="s">
        <v>1807</v>
      </c>
      <c r="J143" s="12" t="s">
        <v>464</v>
      </c>
      <c r="K143" s="12" t="s">
        <v>464</v>
      </c>
      <c r="L143" s="9" t="s">
        <v>1808</v>
      </c>
      <c r="M143" s="12" t="s">
        <v>140</v>
      </c>
      <c r="N143" s="12" t="s">
        <v>726</v>
      </c>
      <c r="O143" s="11" t="s">
        <v>156</v>
      </c>
      <c r="P143" s="11" t="s">
        <v>1809</v>
      </c>
      <c r="Q143" s="12" t="s">
        <v>1810</v>
      </c>
      <c r="R143" s="9" t="s">
        <v>127</v>
      </c>
      <c r="S143" s="9" t="s">
        <v>127</v>
      </c>
      <c r="T143" s="9" t="s">
        <v>127</v>
      </c>
      <c r="U143" s="9" t="s">
        <v>127</v>
      </c>
      <c r="V143" s="9" t="s">
        <v>127</v>
      </c>
      <c r="W143" s="15"/>
      <c r="X143" s="15"/>
      <c r="Y143" s="15">
        <v>56000.0</v>
      </c>
      <c r="Z143" s="15"/>
      <c r="AA143" s="61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29">
        <f t="shared" si="17"/>
        <v>56000</v>
      </c>
      <c r="AV143" s="12" t="s">
        <v>128</v>
      </c>
      <c r="AW143" s="10"/>
      <c r="AX143" s="10" t="s">
        <v>51</v>
      </c>
      <c r="AY143" s="53" t="s">
        <v>51</v>
      </c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20"/>
      <c r="BR143" s="20"/>
    </row>
    <row r="144" ht="15.75" customHeight="1">
      <c r="A144" s="24" t="s">
        <v>1811</v>
      </c>
      <c r="B144" s="10" t="s">
        <v>1812</v>
      </c>
      <c r="C144" s="11" t="s">
        <v>1813</v>
      </c>
      <c r="D144" s="12" t="s">
        <v>32</v>
      </c>
      <c r="E144" s="41" t="s">
        <v>1814</v>
      </c>
      <c r="F144" s="9" t="s">
        <v>1815</v>
      </c>
      <c r="G144" s="9" t="s">
        <v>127</v>
      </c>
      <c r="H144" s="12" t="s">
        <v>1816</v>
      </c>
      <c r="I144" s="10" t="s">
        <v>1817</v>
      </c>
      <c r="J144" s="12" t="s">
        <v>262</v>
      </c>
      <c r="K144" s="12" t="s">
        <v>1299</v>
      </c>
      <c r="L144" s="9" t="s">
        <v>1818</v>
      </c>
      <c r="M144" s="12" t="s">
        <v>123</v>
      </c>
      <c r="N144" s="12"/>
      <c r="O144" s="11" t="s">
        <v>1775</v>
      </c>
      <c r="P144" s="11"/>
      <c r="Q144" s="12" t="s">
        <v>1819</v>
      </c>
      <c r="R144" s="9" t="s">
        <v>127</v>
      </c>
      <c r="S144" s="9" t="s">
        <v>127</v>
      </c>
      <c r="T144" s="9" t="s">
        <v>127</v>
      </c>
      <c r="U144" s="9" t="s">
        <v>127</v>
      </c>
      <c r="V144" s="9" t="s">
        <v>127</v>
      </c>
      <c r="W144" s="15">
        <v>252000.0</v>
      </c>
      <c r="X144" s="15"/>
      <c r="Y144" s="15">
        <v>195000.0</v>
      </c>
      <c r="Z144" s="15"/>
      <c r="AA144" s="32">
        <v>309000.0</v>
      </c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29">
        <f t="shared" si="17"/>
        <v>756000</v>
      </c>
      <c r="AV144" s="12" t="s">
        <v>128</v>
      </c>
      <c r="AW144" s="10"/>
      <c r="AX144" s="10" t="s">
        <v>51</v>
      </c>
      <c r="AY144" s="19" t="s">
        <v>1303</v>
      </c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</row>
    <row r="145" ht="15.75" customHeight="1">
      <c r="A145" s="24" t="s">
        <v>1820</v>
      </c>
      <c r="B145" s="10" t="s">
        <v>1821</v>
      </c>
      <c r="C145" s="10" t="s">
        <v>1822</v>
      </c>
      <c r="D145" s="12" t="s">
        <v>1307</v>
      </c>
      <c r="E145" s="13" t="s">
        <v>1823</v>
      </c>
      <c r="F145" s="9" t="s">
        <v>1824</v>
      </c>
      <c r="G145" s="9" t="s">
        <v>1825</v>
      </c>
      <c r="H145" s="12" t="s">
        <v>1826</v>
      </c>
      <c r="I145" s="10" t="s">
        <v>1827</v>
      </c>
      <c r="J145" s="12" t="s">
        <v>575</v>
      </c>
      <c r="K145" s="12" t="s">
        <v>575</v>
      </c>
      <c r="L145" s="9" t="s">
        <v>1828</v>
      </c>
      <c r="M145" s="12" t="s">
        <v>140</v>
      </c>
      <c r="N145" s="12" t="s">
        <v>1212</v>
      </c>
      <c r="O145" s="11" t="s">
        <v>156</v>
      </c>
      <c r="P145" s="11"/>
      <c r="Q145" s="12" t="s">
        <v>1829</v>
      </c>
      <c r="R145" s="9" t="s">
        <v>127</v>
      </c>
      <c r="S145" s="9" t="s">
        <v>127</v>
      </c>
      <c r="T145" s="9" t="s">
        <v>127</v>
      </c>
      <c r="U145" s="9" t="s">
        <v>127</v>
      </c>
      <c r="V145" s="9" t="s">
        <v>127</v>
      </c>
      <c r="W145" s="15"/>
      <c r="X145" s="15"/>
      <c r="Y145" s="15"/>
      <c r="Z145" s="15"/>
      <c r="AA145" s="28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29">
        <f t="shared" si="17"/>
        <v>0</v>
      </c>
      <c r="AV145" s="12" t="s">
        <v>128</v>
      </c>
      <c r="AW145" s="10"/>
      <c r="AX145" s="10" t="s">
        <v>514</v>
      </c>
      <c r="AY145" s="19" t="s">
        <v>51</v>
      </c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</row>
    <row r="146" ht="15.75" customHeight="1">
      <c r="A146" s="24" t="s">
        <v>1830</v>
      </c>
      <c r="B146" s="10" t="s">
        <v>1831</v>
      </c>
      <c r="C146" s="10" t="s">
        <v>1832</v>
      </c>
      <c r="D146" s="12" t="s">
        <v>32</v>
      </c>
      <c r="E146" s="41" t="s">
        <v>1833</v>
      </c>
      <c r="F146" s="9" t="s">
        <v>1834</v>
      </c>
      <c r="G146" s="9" t="s">
        <v>1835</v>
      </c>
      <c r="H146" s="12" t="s">
        <v>1836</v>
      </c>
      <c r="I146" s="10" t="s">
        <v>1837</v>
      </c>
      <c r="J146" s="12" t="s">
        <v>1382</v>
      </c>
      <c r="K146" s="12" t="s">
        <v>1383</v>
      </c>
      <c r="L146" s="9" t="s">
        <v>1838</v>
      </c>
      <c r="M146" s="12" t="s">
        <v>140</v>
      </c>
      <c r="N146" s="12" t="s">
        <v>85</v>
      </c>
      <c r="O146" s="11" t="s">
        <v>156</v>
      </c>
      <c r="P146" s="11" t="s">
        <v>1839</v>
      </c>
      <c r="Q146" s="12" t="s">
        <v>1840</v>
      </c>
      <c r="R146" s="9" t="s">
        <v>127</v>
      </c>
      <c r="S146" s="9" t="s">
        <v>127</v>
      </c>
      <c r="T146" s="9" t="s">
        <v>127</v>
      </c>
      <c r="U146" s="9" t="s">
        <v>127</v>
      </c>
      <c r="V146" s="9" t="s">
        <v>127</v>
      </c>
      <c r="W146" s="10"/>
      <c r="X146" s="10"/>
      <c r="Y146" s="51"/>
      <c r="Z146" s="10"/>
      <c r="AA146" s="52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29">
        <f t="shared" si="17"/>
        <v>0</v>
      </c>
      <c r="AV146" s="57" t="s">
        <v>565</v>
      </c>
      <c r="AW146" s="10"/>
      <c r="AX146" s="10" t="s">
        <v>51</v>
      </c>
      <c r="AY146" s="19" t="s">
        <v>51</v>
      </c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</row>
    <row r="147" ht="15.75" customHeight="1">
      <c r="A147" s="24" t="s">
        <v>1841</v>
      </c>
      <c r="B147" s="10" t="s">
        <v>1842</v>
      </c>
      <c r="C147" s="11" t="s">
        <v>1843</v>
      </c>
      <c r="D147" s="12" t="s">
        <v>1844</v>
      </c>
      <c r="E147" s="13">
        <v>30115.0</v>
      </c>
      <c r="F147" s="27" t="s">
        <v>1845</v>
      </c>
      <c r="G147" s="9" t="s">
        <v>1846</v>
      </c>
      <c r="H147" s="12" t="s">
        <v>1847</v>
      </c>
      <c r="I147" s="10" t="s">
        <v>1848</v>
      </c>
      <c r="J147" s="12" t="s">
        <v>841</v>
      </c>
      <c r="K147" s="14" t="s">
        <v>842</v>
      </c>
      <c r="L147" s="14" t="s">
        <v>1849</v>
      </c>
      <c r="M147" s="12" t="s">
        <v>64</v>
      </c>
      <c r="N147" s="12" t="s">
        <v>41</v>
      </c>
      <c r="O147" s="11" t="s">
        <v>1850</v>
      </c>
      <c r="P147" s="11" t="s">
        <v>1851</v>
      </c>
      <c r="Q147" s="12" t="s">
        <v>1852</v>
      </c>
      <c r="R147" s="12" t="s">
        <v>127</v>
      </c>
      <c r="S147" s="12" t="s">
        <v>127</v>
      </c>
      <c r="T147" s="27" t="s">
        <v>1853</v>
      </c>
      <c r="U147" s="26" t="s">
        <v>1854</v>
      </c>
      <c r="V147" s="12" t="s">
        <v>89</v>
      </c>
      <c r="W147" s="15">
        <v>0.0</v>
      </c>
      <c r="X147" s="15">
        <v>0.0</v>
      </c>
      <c r="Y147" s="15">
        <v>0.0</v>
      </c>
      <c r="Z147" s="15">
        <v>0.0</v>
      </c>
      <c r="AA147" s="15">
        <v>0.0</v>
      </c>
      <c r="AB147" s="15">
        <v>0.0</v>
      </c>
      <c r="AC147" s="15"/>
      <c r="AD147" s="15"/>
      <c r="AE147" s="15"/>
      <c r="AF147" s="15"/>
      <c r="AG147" s="15"/>
      <c r="AH147" s="15"/>
      <c r="AI147" s="15"/>
      <c r="AJ147" s="15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7">
        <v>0.0</v>
      </c>
      <c r="AV147" s="12" t="s">
        <v>48</v>
      </c>
      <c r="AW147" s="18" t="s">
        <v>1855</v>
      </c>
      <c r="AX147" s="10" t="s">
        <v>91</v>
      </c>
      <c r="AY147" s="19" t="s">
        <v>51</v>
      </c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</row>
    <row r="148" ht="15.75" customHeight="1">
      <c r="A148" s="24" t="s">
        <v>1856</v>
      </c>
      <c r="B148" s="11" t="s">
        <v>1857</v>
      </c>
      <c r="C148" s="11" t="s">
        <v>1858</v>
      </c>
      <c r="D148" s="12" t="s">
        <v>348</v>
      </c>
      <c r="E148" s="13" t="s">
        <v>1859</v>
      </c>
      <c r="F148" s="27" t="s">
        <v>1860</v>
      </c>
      <c r="G148" s="9" t="s">
        <v>1861</v>
      </c>
      <c r="H148" s="12" t="s">
        <v>1862</v>
      </c>
      <c r="I148" s="10" t="s">
        <v>1863</v>
      </c>
      <c r="J148" s="12" t="s">
        <v>172</v>
      </c>
      <c r="K148" s="14" t="s">
        <v>496</v>
      </c>
      <c r="L148" s="14" t="s">
        <v>1864</v>
      </c>
      <c r="M148" s="12" t="s">
        <v>40</v>
      </c>
      <c r="N148" s="12" t="s">
        <v>65</v>
      </c>
      <c r="O148" s="11" t="s">
        <v>1865</v>
      </c>
      <c r="P148" s="11" t="s">
        <v>699</v>
      </c>
      <c r="Q148" s="12" t="s">
        <v>1866</v>
      </c>
      <c r="R148" s="9" t="s">
        <v>1867</v>
      </c>
      <c r="S148" s="12" t="s">
        <v>127</v>
      </c>
      <c r="T148" s="12" t="s">
        <v>47</v>
      </c>
      <c r="U148" s="12" t="s">
        <v>47</v>
      </c>
      <c r="V148" s="12" t="s">
        <v>47</v>
      </c>
      <c r="W148" s="15">
        <v>0.0</v>
      </c>
      <c r="X148" s="15">
        <v>0.0</v>
      </c>
      <c r="Y148" s="15">
        <v>0.0</v>
      </c>
      <c r="Z148" s="15">
        <v>0.0</v>
      </c>
      <c r="AA148" s="15">
        <v>0.0</v>
      </c>
      <c r="AB148" s="15">
        <v>0.0</v>
      </c>
      <c r="AC148" s="15"/>
      <c r="AD148" s="15"/>
      <c r="AE148" s="15"/>
      <c r="AF148" s="15"/>
      <c r="AG148" s="15"/>
      <c r="AH148" s="15"/>
      <c r="AI148" s="15"/>
      <c r="AJ148" s="15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7">
        <v>0.0</v>
      </c>
      <c r="AV148" s="12" t="s">
        <v>48</v>
      </c>
      <c r="AW148" s="18" t="s">
        <v>1868</v>
      </c>
      <c r="AX148" s="10" t="s">
        <v>163</v>
      </c>
      <c r="AY148" s="19" t="s">
        <v>51</v>
      </c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</row>
    <row r="149" ht="15.75" customHeight="1">
      <c r="A149" s="24" t="s">
        <v>1869</v>
      </c>
      <c r="B149" s="11" t="s">
        <v>1870</v>
      </c>
      <c r="C149" s="11" t="s">
        <v>1871</v>
      </c>
      <c r="D149" s="26" t="s">
        <v>518</v>
      </c>
      <c r="E149" s="35">
        <v>26002.0</v>
      </c>
      <c r="F149" s="12" t="s">
        <v>1872</v>
      </c>
      <c r="G149" s="12" t="s">
        <v>1873</v>
      </c>
      <c r="H149" s="12" t="s">
        <v>1874</v>
      </c>
      <c r="I149" s="10" t="s">
        <v>1875</v>
      </c>
      <c r="J149" s="12" t="s">
        <v>575</v>
      </c>
      <c r="K149" s="12" t="s">
        <v>576</v>
      </c>
      <c r="L149" s="12" t="s">
        <v>1876</v>
      </c>
      <c r="M149" s="12" t="s">
        <v>123</v>
      </c>
      <c r="N149" s="12" t="s">
        <v>41</v>
      </c>
      <c r="O149" s="11" t="s">
        <v>237</v>
      </c>
      <c r="P149" s="11" t="s">
        <v>1877</v>
      </c>
      <c r="Q149" s="12" t="s">
        <v>1764</v>
      </c>
      <c r="R149" s="36" t="s">
        <v>1878</v>
      </c>
      <c r="S149" s="36" t="s">
        <v>1879</v>
      </c>
      <c r="T149" s="12" t="s">
        <v>1880</v>
      </c>
      <c r="U149" s="12" t="s">
        <v>1881</v>
      </c>
      <c r="V149" s="36" t="s">
        <v>1879</v>
      </c>
      <c r="W149" s="37">
        <v>132000.0</v>
      </c>
      <c r="X149" s="37">
        <v>0.0</v>
      </c>
      <c r="Y149" s="37">
        <v>0.0</v>
      </c>
      <c r="Z149" s="37">
        <v>0.0</v>
      </c>
      <c r="AA149" s="37">
        <v>0.0</v>
      </c>
      <c r="AB149" s="37">
        <v>0.0</v>
      </c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8">
        <v>132000.0</v>
      </c>
      <c r="AV149" s="39" t="s">
        <v>240</v>
      </c>
      <c r="AW149" s="40"/>
      <c r="AX149" s="10" t="s">
        <v>1882</v>
      </c>
      <c r="AY149" s="19" t="s">
        <v>51</v>
      </c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</row>
    <row r="150" ht="15.75" customHeight="1">
      <c r="A150" s="24" t="s">
        <v>1883</v>
      </c>
      <c r="B150" s="10" t="s">
        <v>1884</v>
      </c>
      <c r="C150" s="11" t="s">
        <v>1885</v>
      </c>
      <c r="D150" s="12" t="s">
        <v>1886</v>
      </c>
      <c r="E150" s="12" t="s">
        <v>1887</v>
      </c>
      <c r="F150" s="9" t="s">
        <v>1888</v>
      </c>
      <c r="G150" s="9" t="s">
        <v>1889</v>
      </c>
      <c r="H150" s="12" t="s">
        <v>1890</v>
      </c>
      <c r="I150" s="10" t="s">
        <v>1891</v>
      </c>
      <c r="J150" s="12" t="s">
        <v>277</v>
      </c>
      <c r="K150" s="12" t="s">
        <v>829</v>
      </c>
      <c r="L150" s="12" t="s">
        <v>1892</v>
      </c>
      <c r="M150" s="12" t="s">
        <v>64</v>
      </c>
      <c r="N150" s="12" t="s">
        <v>41</v>
      </c>
      <c r="O150" s="11" t="s">
        <v>1893</v>
      </c>
      <c r="P150" s="11" t="s">
        <v>1894</v>
      </c>
      <c r="Q150" s="12" t="s">
        <v>1895</v>
      </c>
      <c r="R150" s="12" t="s">
        <v>89</v>
      </c>
      <c r="S150" s="12" t="s">
        <v>89</v>
      </c>
      <c r="T150" s="9" t="s">
        <v>1896</v>
      </c>
      <c r="U150" s="12" t="s">
        <v>89</v>
      </c>
      <c r="V150" s="12" t="s">
        <v>89</v>
      </c>
      <c r="W150" s="15">
        <v>0.0</v>
      </c>
      <c r="X150" s="15">
        <v>0.0</v>
      </c>
      <c r="Y150" s="15">
        <v>0.0</v>
      </c>
      <c r="Z150" s="15">
        <v>0.0</v>
      </c>
      <c r="AA150" s="15">
        <v>0.0</v>
      </c>
      <c r="AB150" s="15">
        <v>0.0</v>
      </c>
      <c r="AC150" s="15"/>
      <c r="AD150" s="15"/>
      <c r="AE150" s="15"/>
      <c r="AF150" s="15"/>
      <c r="AG150" s="15"/>
      <c r="AH150" s="15"/>
      <c r="AI150" s="15"/>
      <c r="AJ150" s="15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7">
        <v>0.0</v>
      </c>
      <c r="AV150" s="12" t="s">
        <v>48</v>
      </c>
      <c r="AW150" s="18" t="s">
        <v>1897</v>
      </c>
      <c r="AX150" s="10" t="s">
        <v>703</v>
      </c>
      <c r="AY150" s="19" t="s">
        <v>51</v>
      </c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</row>
    <row r="151" ht="15.75" customHeight="1">
      <c r="A151" s="24" t="s">
        <v>1898</v>
      </c>
      <c r="B151" s="10" t="s">
        <v>1899</v>
      </c>
      <c r="C151" s="11" t="s">
        <v>1900</v>
      </c>
      <c r="D151" s="12" t="s">
        <v>1901</v>
      </c>
      <c r="E151" s="13">
        <v>20125.0</v>
      </c>
      <c r="F151" s="27" t="s">
        <v>1902</v>
      </c>
      <c r="G151" s="27" t="s">
        <v>1903</v>
      </c>
      <c r="H151" s="9" t="s">
        <v>1904</v>
      </c>
      <c r="I151" s="10" t="s">
        <v>1905</v>
      </c>
      <c r="J151" s="12" t="s">
        <v>1025</v>
      </c>
      <c r="K151" s="12" t="s">
        <v>1025</v>
      </c>
      <c r="L151" s="14" t="s">
        <v>1906</v>
      </c>
      <c r="M151" s="12" t="s">
        <v>40</v>
      </c>
      <c r="N151" s="12" t="s">
        <v>482</v>
      </c>
      <c r="O151" s="12" t="s">
        <v>156</v>
      </c>
      <c r="P151" s="11" t="s">
        <v>1907</v>
      </c>
      <c r="Q151" s="12" t="s">
        <v>1908</v>
      </c>
      <c r="R151" s="12" t="s">
        <v>1909</v>
      </c>
      <c r="S151" s="12" t="s">
        <v>1910</v>
      </c>
      <c r="T151" s="12" t="s">
        <v>1911</v>
      </c>
      <c r="U151" s="12" t="s">
        <v>1912</v>
      </c>
      <c r="V151" s="12" t="s">
        <v>127</v>
      </c>
      <c r="W151" s="15">
        <v>0.0</v>
      </c>
      <c r="X151" s="15">
        <v>0.0</v>
      </c>
      <c r="Y151" s="15">
        <v>0.0</v>
      </c>
      <c r="Z151" s="15">
        <v>0.0</v>
      </c>
      <c r="AA151" s="15">
        <v>0.0</v>
      </c>
      <c r="AB151" s="15">
        <v>0.0</v>
      </c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31">
        <v>0.0</v>
      </c>
      <c r="AV151" s="12" t="s">
        <v>48</v>
      </c>
      <c r="AW151" s="40"/>
      <c r="AX151" s="10" t="s">
        <v>1913</v>
      </c>
      <c r="AY151" s="19" t="s">
        <v>51</v>
      </c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</row>
    <row r="152" ht="15.75" customHeight="1">
      <c r="A152" s="24" t="s">
        <v>1914</v>
      </c>
      <c r="B152" s="10" t="s">
        <v>1915</v>
      </c>
      <c r="C152" s="11" t="s">
        <v>1916</v>
      </c>
      <c r="D152" s="12" t="s">
        <v>32</v>
      </c>
      <c r="E152" s="13">
        <v>27631.0</v>
      </c>
      <c r="F152" s="12" t="s">
        <v>1917</v>
      </c>
      <c r="G152" s="9" t="s">
        <v>1918</v>
      </c>
      <c r="H152" s="12" t="s">
        <v>1919</v>
      </c>
      <c r="I152" s="10" t="s">
        <v>1920</v>
      </c>
      <c r="J152" s="12" t="s">
        <v>452</v>
      </c>
      <c r="K152" s="14" t="s">
        <v>1422</v>
      </c>
      <c r="L152" s="12" t="s">
        <v>1921</v>
      </c>
      <c r="M152" s="12" t="s">
        <v>40</v>
      </c>
      <c r="N152" s="12" t="s">
        <v>65</v>
      </c>
      <c r="O152" s="11" t="s">
        <v>1922</v>
      </c>
      <c r="P152" s="11" t="s">
        <v>1923</v>
      </c>
      <c r="Q152" s="12" t="s">
        <v>1924</v>
      </c>
      <c r="R152" s="12" t="s">
        <v>1925</v>
      </c>
      <c r="S152" s="12" t="s">
        <v>127</v>
      </c>
      <c r="T152" s="12" t="s">
        <v>47</v>
      </c>
      <c r="U152" s="12" t="s">
        <v>47</v>
      </c>
      <c r="V152" s="12" t="s">
        <v>47</v>
      </c>
      <c r="W152" s="15">
        <v>0.0</v>
      </c>
      <c r="X152" s="15">
        <v>0.0</v>
      </c>
      <c r="Y152" s="15">
        <v>25000.0</v>
      </c>
      <c r="Z152" s="15"/>
      <c r="AA152" s="15">
        <v>0.0</v>
      </c>
      <c r="AB152" s="15">
        <v>0.0</v>
      </c>
      <c r="AC152" s="15"/>
      <c r="AD152" s="15"/>
      <c r="AE152" s="15"/>
      <c r="AF152" s="15"/>
      <c r="AG152" s="15"/>
      <c r="AH152" s="15"/>
      <c r="AI152" s="15"/>
      <c r="AJ152" s="15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7">
        <v>25000.0</v>
      </c>
      <c r="AV152" s="12" t="s">
        <v>48</v>
      </c>
      <c r="AW152" s="18" t="s">
        <v>1926</v>
      </c>
      <c r="AX152" s="10" t="s">
        <v>1113</v>
      </c>
      <c r="AY152" s="19" t="s">
        <v>51</v>
      </c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</row>
    <row r="153" ht="15.75" customHeight="1">
      <c r="A153" s="24" t="s">
        <v>1927</v>
      </c>
      <c r="B153" s="11" t="s">
        <v>1928</v>
      </c>
      <c r="C153" s="11" t="s">
        <v>1929</v>
      </c>
      <c r="D153" s="12" t="s">
        <v>32</v>
      </c>
      <c r="E153" s="13" t="s">
        <v>1930</v>
      </c>
      <c r="F153" s="12" t="s">
        <v>1931</v>
      </c>
      <c r="G153" s="12" t="s">
        <v>1932</v>
      </c>
      <c r="H153" s="12" t="s">
        <v>1933</v>
      </c>
      <c r="I153" s="11" t="s">
        <v>1934</v>
      </c>
      <c r="J153" s="12" t="s">
        <v>251</v>
      </c>
      <c r="K153" s="12" t="s">
        <v>251</v>
      </c>
      <c r="L153" s="12" t="s">
        <v>1935</v>
      </c>
      <c r="M153" s="12" t="s">
        <v>140</v>
      </c>
      <c r="N153" s="12" t="s">
        <v>41</v>
      </c>
      <c r="O153" s="12" t="s">
        <v>156</v>
      </c>
      <c r="P153" s="11" t="s">
        <v>1936</v>
      </c>
      <c r="Q153" s="12" t="s">
        <v>1937</v>
      </c>
      <c r="R153" s="12" t="s">
        <v>127</v>
      </c>
      <c r="S153" s="12" t="s">
        <v>127</v>
      </c>
      <c r="T153" s="12" t="s">
        <v>127</v>
      </c>
      <c r="U153" s="12" t="s">
        <v>127</v>
      </c>
      <c r="V153" s="12" t="s">
        <v>127</v>
      </c>
      <c r="W153" s="15">
        <v>15000.0</v>
      </c>
      <c r="X153" s="15">
        <v>0.0</v>
      </c>
      <c r="Y153" s="15">
        <v>0.0</v>
      </c>
      <c r="Z153" s="15">
        <v>0.0</v>
      </c>
      <c r="AA153" s="15">
        <v>0.0</v>
      </c>
      <c r="AB153" s="15">
        <v>0.0</v>
      </c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7">
        <f t="shared" ref="AU153:AU154" si="18">SUM(W153:AT153)</f>
        <v>15000</v>
      </c>
      <c r="AV153" s="12" t="s">
        <v>128</v>
      </c>
      <c r="AW153" s="12"/>
      <c r="AX153" s="12" t="s">
        <v>1938</v>
      </c>
      <c r="AY153" s="19" t="s">
        <v>51</v>
      </c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</row>
    <row r="154" ht="15.75" customHeight="1">
      <c r="A154" s="24" t="s">
        <v>1939</v>
      </c>
      <c r="B154" s="10" t="s">
        <v>1940</v>
      </c>
      <c r="C154" s="11" t="s">
        <v>1941</v>
      </c>
      <c r="D154" s="12" t="s">
        <v>32</v>
      </c>
      <c r="E154" s="41" t="s">
        <v>1942</v>
      </c>
      <c r="F154" s="9" t="s">
        <v>1943</v>
      </c>
      <c r="G154" s="9" t="s">
        <v>1944</v>
      </c>
      <c r="H154" s="12" t="s">
        <v>249</v>
      </c>
      <c r="I154" s="10" t="s">
        <v>1945</v>
      </c>
      <c r="J154" s="12" t="s">
        <v>295</v>
      </c>
      <c r="K154" s="12" t="s">
        <v>296</v>
      </c>
      <c r="L154" s="9" t="s">
        <v>1946</v>
      </c>
      <c r="M154" s="12" t="s">
        <v>123</v>
      </c>
      <c r="N154" s="12" t="s">
        <v>85</v>
      </c>
      <c r="O154" s="11" t="s">
        <v>1947</v>
      </c>
      <c r="P154" s="11" t="s">
        <v>1948</v>
      </c>
      <c r="Q154" s="12" t="s">
        <v>1949</v>
      </c>
      <c r="R154" s="9" t="s">
        <v>127</v>
      </c>
      <c r="S154" s="9" t="s">
        <v>127</v>
      </c>
      <c r="T154" s="9" t="s">
        <v>127</v>
      </c>
      <c r="U154" s="9" t="s">
        <v>127</v>
      </c>
      <c r="V154" s="9" t="s">
        <v>127</v>
      </c>
      <c r="W154" s="15">
        <v>135000.0</v>
      </c>
      <c r="X154" s="15"/>
      <c r="Y154" s="15"/>
      <c r="Z154" s="15"/>
      <c r="AA154" s="28">
        <v>176500.0</v>
      </c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29">
        <f t="shared" si="18"/>
        <v>311500</v>
      </c>
      <c r="AV154" s="12" t="s">
        <v>128</v>
      </c>
      <c r="AW154" s="10"/>
      <c r="AX154" s="10" t="s">
        <v>1950</v>
      </c>
      <c r="AY154" s="19" t="s">
        <v>51</v>
      </c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</row>
    <row r="155" ht="15.75" customHeight="1">
      <c r="A155" s="24" t="s">
        <v>1951</v>
      </c>
      <c r="B155" s="10" t="s">
        <v>1952</v>
      </c>
      <c r="C155" s="10" t="s">
        <v>1953</v>
      </c>
      <c r="D155" s="12" t="s">
        <v>95</v>
      </c>
      <c r="E155" s="13">
        <v>27213.0</v>
      </c>
      <c r="F155" s="9" t="s">
        <v>1954</v>
      </c>
      <c r="G155" s="9" t="s">
        <v>127</v>
      </c>
      <c r="H155" s="12" t="s">
        <v>1955</v>
      </c>
      <c r="I155" s="10" t="s">
        <v>1956</v>
      </c>
      <c r="J155" s="12" t="s">
        <v>1025</v>
      </c>
      <c r="K155" s="12" t="s">
        <v>1026</v>
      </c>
      <c r="L155" s="12" t="s">
        <v>1957</v>
      </c>
      <c r="M155" s="12" t="s">
        <v>140</v>
      </c>
      <c r="N155" s="12" t="s">
        <v>85</v>
      </c>
      <c r="O155" s="11" t="s">
        <v>156</v>
      </c>
      <c r="P155" s="11" t="s">
        <v>1958</v>
      </c>
      <c r="Q155" s="12" t="s">
        <v>1959</v>
      </c>
      <c r="R155" s="9" t="s">
        <v>127</v>
      </c>
      <c r="S155" s="9" t="s">
        <v>127</v>
      </c>
      <c r="T155" s="9" t="s">
        <v>1960</v>
      </c>
      <c r="U155" s="9" t="s">
        <v>127</v>
      </c>
      <c r="V155" s="62"/>
      <c r="W155" s="62"/>
      <c r="X155" s="62"/>
      <c r="Y155" s="62"/>
      <c r="Z155" s="62"/>
      <c r="AA155" s="63">
        <v>24000.0</v>
      </c>
      <c r="AB155" s="62"/>
      <c r="AC155" s="62"/>
      <c r="AD155" s="62"/>
      <c r="AE155" s="62"/>
      <c r="AF155" s="62"/>
      <c r="AG155" s="62"/>
      <c r="AH155" s="62"/>
      <c r="AI155" s="62"/>
      <c r="AJ155" s="62"/>
      <c r="AK155" s="62"/>
      <c r="AL155" s="62"/>
      <c r="AM155" s="62"/>
      <c r="AN155" s="62"/>
      <c r="AO155" s="62"/>
      <c r="AP155" s="62"/>
      <c r="AQ155" s="62"/>
      <c r="AR155" s="62"/>
      <c r="AS155" s="62"/>
      <c r="AT155" s="17">
        <f t="shared" ref="AT155:AU155" si="19">SUM(V155:AS155)</f>
        <v>24000</v>
      </c>
      <c r="AU155" s="29">
        <f t="shared" si="19"/>
        <v>48000</v>
      </c>
      <c r="AV155" s="12" t="s">
        <v>128</v>
      </c>
      <c r="AW155" s="40"/>
      <c r="AX155" s="10" t="s">
        <v>1950</v>
      </c>
      <c r="AY155" s="19" t="s">
        <v>51</v>
      </c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</row>
    <row r="156" ht="15.75" customHeight="1">
      <c r="A156" s="24" t="s">
        <v>1961</v>
      </c>
      <c r="B156" s="11" t="s">
        <v>1962</v>
      </c>
      <c r="C156" s="11" t="s">
        <v>1963</v>
      </c>
      <c r="D156" s="12" t="s">
        <v>1964</v>
      </c>
      <c r="E156" s="13">
        <v>25001.0</v>
      </c>
      <c r="F156" s="27" t="s">
        <v>1965</v>
      </c>
      <c r="G156" s="27" t="s">
        <v>1966</v>
      </c>
      <c r="H156" s="9" t="s">
        <v>1967</v>
      </c>
      <c r="I156" s="10" t="s">
        <v>1968</v>
      </c>
      <c r="J156" s="10" t="s">
        <v>534</v>
      </c>
      <c r="K156" s="10" t="s">
        <v>1078</v>
      </c>
      <c r="L156" s="9" t="s">
        <v>1969</v>
      </c>
      <c r="M156" s="12" t="s">
        <v>140</v>
      </c>
      <c r="N156" s="12" t="s">
        <v>41</v>
      </c>
      <c r="O156" s="10" t="s">
        <v>156</v>
      </c>
      <c r="P156" s="10" t="s">
        <v>1970</v>
      </c>
      <c r="Q156" s="12" t="s">
        <v>1971</v>
      </c>
      <c r="R156" s="12"/>
      <c r="S156" s="12"/>
      <c r="T156" s="9" t="s">
        <v>1972</v>
      </c>
      <c r="U156" s="12" t="s">
        <v>1973</v>
      </c>
      <c r="V156" s="12"/>
      <c r="W156" s="48">
        <v>520000.0</v>
      </c>
      <c r="X156" s="48"/>
      <c r="Y156" s="48">
        <v>730000.0</v>
      </c>
      <c r="Z156" s="48"/>
      <c r="AA156" s="48">
        <f>480000+90000</f>
        <v>570000</v>
      </c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9">
        <f t="shared" ref="AU156:AU159" si="20">SUM(W156:AT156)</f>
        <v>1820000</v>
      </c>
      <c r="AV156" s="12" t="s">
        <v>48</v>
      </c>
      <c r="AW156" s="10"/>
      <c r="AX156" s="40" t="s">
        <v>376</v>
      </c>
      <c r="AY156" s="54" t="s">
        <v>1303</v>
      </c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</row>
    <row r="157" ht="15.75" customHeight="1">
      <c r="A157" s="24" t="s">
        <v>1974</v>
      </c>
      <c r="B157" s="10" t="s">
        <v>1975</v>
      </c>
      <c r="C157" s="11" t="s">
        <v>1976</v>
      </c>
      <c r="D157" s="12" t="s">
        <v>32</v>
      </c>
      <c r="E157" s="13">
        <v>25874.0</v>
      </c>
      <c r="F157" s="9" t="s">
        <v>1977</v>
      </c>
      <c r="G157" s="9" t="s">
        <v>1978</v>
      </c>
      <c r="H157" s="12" t="s">
        <v>1979</v>
      </c>
      <c r="I157" s="10" t="s">
        <v>1980</v>
      </c>
      <c r="J157" s="12" t="s">
        <v>711</v>
      </c>
      <c r="K157" s="12" t="s">
        <v>1562</v>
      </c>
      <c r="L157" s="9" t="s">
        <v>1981</v>
      </c>
      <c r="M157" s="12" t="s">
        <v>140</v>
      </c>
      <c r="N157" s="12" t="s">
        <v>41</v>
      </c>
      <c r="O157" s="11" t="s">
        <v>265</v>
      </c>
      <c r="P157" s="11" t="s">
        <v>1982</v>
      </c>
      <c r="Q157" s="12" t="s">
        <v>1983</v>
      </c>
      <c r="R157" s="9" t="s">
        <v>127</v>
      </c>
      <c r="S157" s="9" t="s">
        <v>127</v>
      </c>
      <c r="T157" s="9" t="s">
        <v>127</v>
      </c>
      <c r="U157" s="9" t="s">
        <v>127</v>
      </c>
      <c r="V157" s="9" t="s">
        <v>127</v>
      </c>
      <c r="W157" s="15"/>
      <c r="X157" s="15"/>
      <c r="Y157" s="15"/>
      <c r="Z157" s="15"/>
      <c r="AA157" s="32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29">
        <f t="shared" si="20"/>
        <v>0</v>
      </c>
      <c r="AV157" s="12" t="s">
        <v>128</v>
      </c>
      <c r="AW157" s="10"/>
      <c r="AX157" s="10" t="s">
        <v>1950</v>
      </c>
      <c r="AY157" s="54" t="s">
        <v>51</v>
      </c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</row>
    <row r="158" ht="15.75" customHeight="1">
      <c r="A158" s="24" t="s">
        <v>1984</v>
      </c>
      <c r="B158" s="10" t="s">
        <v>1985</v>
      </c>
      <c r="C158" s="10" t="s">
        <v>1986</v>
      </c>
      <c r="D158" s="12" t="s">
        <v>32</v>
      </c>
      <c r="E158" s="13" t="s">
        <v>1987</v>
      </c>
      <c r="F158" s="9" t="s">
        <v>1988</v>
      </c>
      <c r="G158" s="27" t="s">
        <v>1989</v>
      </c>
      <c r="H158" s="12"/>
      <c r="I158" s="10" t="s">
        <v>1990</v>
      </c>
      <c r="J158" s="12" t="s">
        <v>575</v>
      </c>
      <c r="K158" s="12" t="s">
        <v>575</v>
      </c>
      <c r="L158" s="12" t="s">
        <v>1991</v>
      </c>
      <c r="M158" s="12" t="s">
        <v>140</v>
      </c>
      <c r="N158" s="12" t="s">
        <v>65</v>
      </c>
      <c r="O158" s="11" t="s">
        <v>156</v>
      </c>
      <c r="P158" s="11" t="s">
        <v>1992</v>
      </c>
      <c r="Q158" s="12" t="s">
        <v>1993</v>
      </c>
      <c r="R158" s="12"/>
      <c r="S158" s="12"/>
      <c r="T158" s="12"/>
      <c r="U158" s="12"/>
      <c r="V158" s="9" t="s">
        <v>127</v>
      </c>
      <c r="W158" s="15">
        <v>65000.0</v>
      </c>
      <c r="X158" s="15"/>
      <c r="Y158" s="15">
        <v>35000.0</v>
      </c>
      <c r="Z158" s="15"/>
      <c r="AA158" s="32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29">
        <f t="shared" si="20"/>
        <v>100000</v>
      </c>
      <c r="AV158" s="12" t="s">
        <v>128</v>
      </c>
      <c r="AW158" s="10"/>
      <c r="AX158" s="10" t="s">
        <v>1950</v>
      </c>
      <c r="AY158" s="54" t="s">
        <v>51</v>
      </c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</row>
    <row r="159" ht="15.75" customHeight="1">
      <c r="A159" s="24" t="s">
        <v>1994</v>
      </c>
      <c r="B159" s="10" t="s">
        <v>1995</v>
      </c>
      <c r="C159" s="10" t="s">
        <v>1996</v>
      </c>
      <c r="D159" s="12" t="s">
        <v>32</v>
      </c>
      <c r="E159" s="13">
        <v>23507.0</v>
      </c>
      <c r="F159" s="12" t="s">
        <v>1997</v>
      </c>
      <c r="G159" s="12" t="s">
        <v>1998</v>
      </c>
      <c r="H159" s="12" t="s">
        <v>1999</v>
      </c>
      <c r="I159" s="10" t="s">
        <v>2000</v>
      </c>
      <c r="J159" s="12" t="s">
        <v>575</v>
      </c>
      <c r="K159" s="12" t="s">
        <v>575</v>
      </c>
      <c r="L159" s="12" t="s">
        <v>2001</v>
      </c>
      <c r="M159" s="12" t="s">
        <v>140</v>
      </c>
      <c r="N159" s="12" t="s">
        <v>85</v>
      </c>
      <c r="O159" s="12" t="s">
        <v>237</v>
      </c>
      <c r="P159" s="11" t="s">
        <v>238</v>
      </c>
      <c r="Q159" s="12" t="s">
        <v>1691</v>
      </c>
      <c r="R159" s="12" t="s">
        <v>2002</v>
      </c>
      <c r="S159" s="36" t="s">
        <v>2003</v>
      </c>
      <c r="T159" s="12" t="s">
        <v>2004</v>
      </c>
      <c r="U159" s="12" t="s">
        <v>2005</v>
      </c>
      <c r="V159" s="12" t="s">
        <v>127</v>
      </c>
      <c r="W159" s="15">
        <v>49000.0</v>
      </c>
      <c r="X159" s="15">
        <v>0.0</v>
      </c>
      <c r="Y159" s="15">
        <v>70000.0</v>
      </c>
      <c r="Z159" s="15">
        <v>0.0</v>
      </c>
      <c r="AA159" s="15">
        <v>70000.0</v>
      </c>
      <c r="AB159" s="15">
        <v>0.0</v>
      </c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7">
        <f t="shared" si="20"/>
        <v>189000</v>
      </c>
      <c r="AV159" s="12" t="s">
        <v>128</v>
      </c>
      <c r="AW159" s="12"/>
      <c r="AX159" s="12" t="s">
        <v>2006</v>
      </c>
      <c r="AY159" s="54" t="s">
        <v>51</v>
      </c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</row>
    <row r="160" ht="15.75" customHeight="1">
      <c r="A160" s="24" t="s">
        <v>2007</v>
      </c>
      <c r="B160" s="10" t="s">
        <v>2008</v>
      </c>
      <c r="C160" s="10" t="s">
        <v>2009</v>
      </c>
      <c r="D160" s="12" t="s">
        <v>32</v>
      </c>
      <c r="E160" s="13">
        <v>20091.0</v>
      </c>
      <c r="F160" s="27" t="s">
        <v>2010</v>
      </c>
      <c r="G160" s="27" t="s">
        <v>2011</v>
      </c>
      <c r="H160" s="12" t="s">
        <v>2012</v>
      </c>
      <c r="I160" s="11" t="s">
        <v>2013</v>
      </c>
      <c r="J160" s="12" t="s">
        <v>219</v>
      </c>
      <c r="K160" s="12" t="s">
        <v>220</v>
      </c>
      <c r="L160" s="9" t="s">
        <v>2014</v>
      </c>
      <c r="M160" s="12" t="s">
        <v>40</v>
      </c>
      <c r="N160" s="12" t="s">
        <v>65</v>
      </c>
      <c r="O160" s="10" t="s">
        <v>2015</v>
      </c>
      <c r="P160" s="10" t="s">
        <v>2016</v>
      </c>
      <c r="Q160" s="37" t="s">
        <v>2017</v>
      </c>
      <c r="R160" s="9" t="s">
        <v>2018</v>
      </c>
      <c r="S160" s="12" t="s">
        <v>2019</v>
      </c>
      <c r="T160" s="12" t="s">
        <v>127</v>
      </c>
      <c r="U160" s="9" t="s">
        <v>2020</v>
      </c>
      <c r="V160" s="12" t="s">
        <v>127</v>
      </c>
      <c r="W160" s="64">
        <v>0.0</v>
      </c>
      <c r="X160" s="64"/>
      <c r="Y160" s="64">
        <v>20000.0</v>
      </c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5">
        <v>20000.0</v>
      </c>
      <c r="AV160" s="12" t="s">
        <v>48</v>
      </c>
      <c r="AW160" s="10"/>
      <c r="AX160" s="10" t="s">
        <v>2021</v>
      </c>
      <c r="AY160" s="54" t="s">
        <v>51</v>
      </c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</row>
    <row r="161" ht="15.75" customHeight="1">
      <c r="A161" s="24" t="s">
        <v>2022</v>
      </c>
      <c r="B161" s="11" t="s">
        <v>2023</v>
      </c>
      <c r="C161" s="11" t="s">
        <v>2024</v>
      </c>
      <c r="D161" s="12" t="s">
        <v>32</v>
      </c>
      <c r="E161" s="13">
        <v>30500.0</v>
      </c>
      <c r="F161" s="9" t="s">
        <v>2025</v>
      </c>
      <c r="G161" s="27" t="s">
        <v>2026</v>
      </c>
      <c r="H161" s="26" t="s">
        <v>2027</v>
      </c>
      <c r="I161" s="10" t="s">
        <v>2028</v>
      </c>
      <c r="J161" s="12" t="s">
        <v>251</v>
      </c>
      <c r="K161" s="12" t="s">
        <v>252</v>
      </c>
      <c r="L161" s="12" t="s">
        <v>2029</v>
      </c>
      <c r="M161" s="12" t="s">
        <v>40</v>
      </c>
      <c r="N161" s="12" t="s">
        <v>65</v>
      </c>
      <c r="O161" s="10" t="s">
        <v>156</v>
      </c>
      <c r="P161" s="11" t="s">
        <v>2030</v>
      </c>
      <c r="Q161" s="12" t="s">
        <v>2031</v>
      </c>
      <c r="R161" s="12" t="s">
        <v>2032</v>
      </c>
      <c r="S161" s="12" t="s">
        <v>127</v>
      </c>
      <c r="T161" s="9" t="s">
        <v>2033</v>
      </c>
      <c r="U161" s="12" t="s">
        <v>2034</v>
      </c>
      <c r="V161" s="12" t="s">
        <v>127</v>
      </c>
      <c r="W161" s="15">
        <v>39000.0</v>
      </c>
      <c r="X161" s="15">
        <v>0.0</v>
      </c>
      <c r="Y161" s="15">
        <v>51000.0</v>
      </c>
      <c r="Z161" s="15"/>
      <c r="AA161" s="15">
        <v>39000.0</v>
      </c>
      <c r="AB161" s="15">
        <v>0.0</v>
      </c>
      <c r="AC161" s="15"/>
      <c r="AD161" s="15"/>
      <c r="AE161" s="15"/>
      <c r="AF161" s="15"/>
      <c r="AG161" s="15"/>
      <c r="AH161" s="15"/>
      <c r="AI161" s="15"/>
      <c r="AJ161" s="15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7">
        <v>129000.0</v>
      </c>
      <c r="AV161" s="12" t="s">
        <v>48</v>
      </c>
      <c r="AW161" s="34" t="s">
        <v>2035</v>
      </c>
      <c r="AX161" s="10" t="s">
        <v>2036</v>
      </c>
      <c r="AY161" s="54" t="s">
        <v>51</v>
      </c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</row>
    <row r="162" ht="15.75" customHeight="1">
      <c r="A162" s="24" t="s">
        <v>2037</v>
      </c>
      <c r="B162" s="10" t="s">
        <v>2038</v>
      </c>
      <c r="C162" s="11" t="s">
        <v>2039</v>
      </c>
      <c r="D162" s="12" t="s">
        <v>127</v>
      </c>
      <c r="E162" s="12" t="s">
        <v>127</v>
      </c>
      <c r="F162" s="9" t="s">
        <v>2040</v>
      </c>
      <c r="G162" s="9" t="s">
        <v>2041</v>
      </c>
      <c r="H162" s="12" t="s">
        <v>127</v>
      </c>
      <c r="I162" s="10" t="s">
        <v>2042</v>
      </c>
      <c r="J162" s="12" t="s">
        <v>1359</v>
      </c>
      <c r="K162" s="12" t="s">
        <v>127</v>
      </c>
      <c r="L162" s="12" t="s">
        <v>2043</v>
      </c>
      <c r="M162" s="12" t="s">
        <v>40</v>
      </c>
      <c r="N162" s="12" t="s">
        <v>127</v>
      </c>
      <c r="O162" s="11" t="s">
        <v>265</v>
      </c>
      <c r="P162" s="11" t="s">
        <v>2044</v>
      </c>
      <c r="Q162" s="12" t="s">
        <v>2045</v>
      </c>
      <c r="R162" s="12" t="s">
        <v>127</v>
      </c>
      <c r="S162" s="12" t="s">
        <v>127</v>
      </c>
      <c r="T162" s="12" t="s">
        <v>47</v>
      </c>
      <c r="U162" s="12" t="s">
        <v>47</v>
      </c>
      <c r="V162" s="12" t="s">
        <v>47</v>
      </c>
      <c r="W162" s="15">
        <v>0.0</v>
      </c>
      <c r="X162" s="15">
        <v>0.0</v>
      </c>
      <c r="Y162" s="15">
        <v>0.0</v>
      </c>
      <c r="Z162" s="15">
        <v>0.0</v>
      </c>
      <c r="AA162" s="15">
        <v>0.0</v>
      </c>
      <c r="AB162" s="15">
        <v>0.0</v>
      </c>
      <c r="AC162" s="15"/>
      <c r="AD162" s="15"/>
      <c r="AE162" s="15"/>
      <c r="AF162" s="15"/>
      <c r="AG162" s="15"/>
      <c r="AH162" s="15"/>
      <c r="AI162" s="15"/>
      <c r="AJ162" s="15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7">
        <v>0.0</v>
      </c>
      <c r="AV162" s="12" t="s">
        <v>565</v>
      </c>
      <c r="AW162" s="11" t="s">
        <v>127</v>
      </c>
      <c r="AX162" s="10" t="s">
        <v>163</v>
      </c>
      <c r="AY162" s="54" t="s">
        <v>164</v>
      </c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</row>
    <row r="163" ht="15.75" customHeight="1">
      <c r="A163" s="24" t="s">
        <v>2046</v>
      </c>
      <c r="B163" s="10" t="s">
        <v>2047</v>
      </c>
      <c r="C163" s="11" t="s">
        <v>2048</v>
      </c>
      <c r="D163" s="12" t="s">
        <v>707</v>
      </c>
      <c r="E163" s="13">
        <v>21431.0</v>
      </c>
      <c r="F163" s="27" t="s">
        <v>2049</v>
      </c>
      <c r="G163" s="9" t="s">
        <v>2050</v>
      </c>
      <c r="H163" s="12" t="s">
        <v>2051</v>
      </c>
      <c r="I163" s="10" t="s">
        <v>2052</v>
      </c>
      <c r="J163" s="12" t="s">
        <v>353</v>
      </c>
      <c r="K163" s="14" t="s">
        <v>2053</v>
      </c>
      <c r="L163" s="12" t="s">
        <v>2054</v>
      </c>
      <c r="M163" s="12" t="s">
        <v>40</v>
      </c>
      <c r="N163" s="12" t="s">
        <v>41</v>
      </c>
      <c r="O163" s="25" t="s">
        <v>175</v>
      </c>
      <c r="P163" s="25" t="s">
        <v>2055</v>
      </c>
      <c r="Q163" s="12" t="s">
        <v>2056</v>
      </c>
      <c r="R163" s="9" t="s">
        <v>2057</v>
      </c>
      <c r="S163" s="12" t="s">
        <v>89</v>
      </c>
      <c r="T163" s="12" t="s">
        <v>47</v>
      </c>
      <c r="U163" s="12" t="s">
        <v>47</v>
      </c>
      <c r="V163" s="12" t="s">
        <v>47</v>
      </c>
      <c r="W163" s="15">
        <v>0.0</v>
      </c>
      <c r="X163" s="15">
        <v>0.0</v>
      </c>
      <c r="Y163" s="15">
        <v>0.0</v>
      </c>
      <c r="Z163" s="15">
        <v>0.0</v>
      </c>
      <c r="AA163" s="15">
        <v>0.0</v>
      </c>
      <c r="AB163" s="15">
        <v>0.0</v>
      </c>
      <c r="AC163" s="15"/>
      <c r="AD163" s="15"/>
      <c r="AE163" s="15"/>
      <c r="AF163" s="15"/>
      <c r="AG163" s="15"/>
      <c r="AH163" s="15"/>
      <c r="AI163" s="15"/>
      <c r="AJ163" s="15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7">
        <v>0.0</v>
      </c>
      <c r="AV163" s="12" t="s">
        <v>48</v>
      </c>
      <c r="AW163" s="34" t="s">
        <v>2058</v>
      </c>
      <c r="AX163" s="10" t="s">
        <v>2059</v>
      </c>
      <c r="AY163" s="54" t="s">
        <v>51</v>
      </c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</row>
    <row r="164" ht="15.75" customHeight="1">
      <c r="A164" s="24" t="s">
        <v>2060</v>
      </c>
      <c r="B164" s="10" t="s">
        <v>2061</v>
      </c>
      <c r="C164" s="11" t="s">
        <v>2062</v>
      </c>
      <c r="D164" s="12" t="s">
        <v>32</v>
      </c>
      <c r="E164" s="13">
        <v>24582.0</v>
      </c>
      <c r="F164" s="12" t="s">
        <v>2063</v>
      </c>
      <c r="G164" s="9" t="s">
        <v>2064</v>
      </c>
      <c r="H164" s="12" t="s">
        <v>2065</v>
      </c>
      <c r="I164" s="10" t="s">
        <v>2066</v>
      </c>
      <c r="J164" s="12" t="s">
        <v>251</v>
      </c>
      <c r="K164" s="14" t="s">
        <v>252</v>
      </c>
      <c r="L164" s="12" t="s">
        <v>2067</v>
      </c>
      <c r="M164" s="12" t="s">
        <v>40</v>
      </c>
      <c r="N164" s="12" t="s">
        <v>41</v>
      </c>
      <c r="O164" s="11" t="s">
        <v>2068</v>
      </c>
      <c r="P164" s="11" t="s">
        <v>2069</v>
      </c>
      <c r="Q164" s="12" t="s">
        <v>2070</v>
      </c>
      <c r="R164" s="12" t="s">
        <v>89</v>
      </c>
      <c r="S164" s="12" t="s">
        <v>89</v>
      </c>
      <c r="T164" s="9" t="s">
        <v>2071</v>
      </c>
      <c r="U164" s="12" t="s">
        <v>89</v>
      </c>
      <c r="V164" s="12" t="s">
        <v>89</v>
      </c>
      <c r="W164" s="15">
        <v>0.0</v>
      </c>
      <c r="X164" s="15">
        <v>0.0</v>
      </c>
      <c r="Y164" s="15">
        <v>0.0</v>
      </c>
      <c r="Z164" s="15">
        <v>0.0</v>
      </c>
      <c r="AA164" s="15">
        <v>57000.0</v>
      </c>
      <c r="AB164" s="15">
        <v>0.0</v>
      </c>
      <c r="AC164" s="15"/>
      <c r="AD164" s="15"/>
      <c r="AE164" s="15"/>
      <c r="AF164" s="15"/>
      <c r="AG164" s="15"/>
      <c r="AH164" s="15"/>
      <c r="AI164" s="15"/>
      <c r="AJ164" s="15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7">
        <v>57000.0</v>
      </c>
      <c r="AV164" s="12" t="s">
        <v>48</v>
      </c>
      <c r="AW164" s="34" t="s">
        <v>2072</v>
      </c>
      <c r="AX164" s="10" t="s">
        <v>2073</v>
      </c>
      <c r="AY164" s="54" t="s">
        <v>51</v>
      </c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</row>
    <row r="165" ht="15.75" customHeight="1">
      <c r="A165" s="24" t="s">
        <v>2074</v>
      </c>
      <c r="B165" s="11" t="s">
        <v>2075</v>
      </c>
      <c r="C165" s="11" t="s">
        <v>2076</v>
      </c>
      <c r="D165" s="26" t="s">
        <v>32</v>
      </c>
      <c r="E165" s="13">
        <v>21455.0</v>
      </c>
      <c r="F165" s="9" t="s">
        <v>2077</v>
      </c>
      <c r="G165" s="9" t="s">
        <v>2078</v>
      </c>
      <c r="H165" s="9" t="s">
        <v>127</v>
      </c>
      <c r="I165" s="11" t="s">
        <v>2079</v>
      </c>
      <c r="J165" s="12" t="s">
        <v>137</v>
      </c>
      <c r="K165" s="12" t="s">
        <v>2080</v>
      </c>
      <c r="L165" s="9" t="s">
        <v>2081</v>
      </c>
      <c r="M165" s="12" t="s">
        <v>40</v>
      </c>
      <c r="N165" s="12" t="s">
        <v>2082</v>
      </c>
      <c r="O165" s="11" t="s">
        <v>265</v>
      </c>
      <c r="P165" s="11" t="s">
        <v>2083</v>
      </c>
      <c r="Q165" s="12" t="s">
        <v>2084</v>
      </c>
      <c r="R165" s="66"/>
      <c r="S165" s="66"/>
      <c r="T165" s="12"/>
      <c r="U165" s="12"/>
      <c r="V165" s="37"/>
      <c r="W165" s="37">
        <v>30000.0</v>
      </c>
      <c r="X165" s="37">
        <v>0.0</v>
      </c>
      <c r="Y165" s="37">
        <v>0.0</v>
      </c>
      <c r="Z165" s="37">
        <v>0.0</v>
      </c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8">
        <v>30000.0</v>
      </c>
      <c r="AV165" s="12" t="s">
        <v>128</v>
      </c>
      <c r="AW165" s="10"/>
      <c r="AX165" s="10" t="s">
        <v>2085</v>
      </c>
      <c r="AY165" s="54" t="s">
        <v>51</v>
      </c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</row>
    <row r="166" ht="15.75" customHeight="1">
      <c r="A166" s="24" t="s">
        <v>2086</v>
      </c>
      <c r="B166" s="10" t="s">
        <v>2087</v>
      </c>
      <c r="C166" s="10" t="s">
        <v>2088</v>
      </c>
      <c r="D166" s="12" t="s">
        <v>2089</v>
      </c>
      <c r="E166" s="41" t="s">
        <v>2090</v>
      </c>
      <c r="F166" s="9" t="s">
        <v>2091</v>
      </c>
      <c r="G166" s="12"/>
      <c r="H166" s="12" t="s">
        <v>2092</v>
      </c>
      <c r="I166" s="10" t="s">
        <v>2093</v>
      </c>
      <c r="J166" s="12" t="s">
        <v>534</v>
      </c>
      <c r="K166" s="12" t="s">
        <v>1078</v>
      </c>
      <c r="L166" s="9" t="s">
        <v>2094</v>
      </c>
      <c r="M166" s="12" t="s">
        <v>140</v>
      </c>
      <c r="N166" s="12"/>
      <c r="O166" s="11" t="s">
        <v>265</v>
      </c>
      <c r="P166" s="11"/>
      <c r="Q166" s="12" t="s">
        <v>2095</v>
      </c>
      <c r="R166" s="9" t="s">
        <v>127</v>
      </c>
      <c r="S166" s="9" t="s">
        <v>127</v>
      </c>
      <c r="T166" s="9" t="s">
        <v>127</v>
      </c>
      <c r="U166" s="9" t="s">
        <v>127</v>
      </c>
      <c r="V166" s="9" t="s">
        <v>127</v>
      </c>
      <c r="W166" s="15"/>
      <c r="X166" s="15"/>
      <c r="Y166" s="15"/>
      <c r="Z166" s="15"/>
      <c r="AA166" s="28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29">
        <f>SUM(W166:AT166)</f>
        <v>0</v>
      </c>
      <c r="AV166" s="12" t="s">
        <v>128</v>
      </c>
      <c r="AW166" s="10"/>
      <c r="AX166" s="10" t="s">
        <v>1950</v>
      </c>
      <c r="AY166" s="54" t="s">
        <v>51</v>
      </c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</row>
    <row r="167" ht="15.75" customHeight="1">
      <c r="A167" s="24" t="s">
        <v>2096</v>
      </c>
      <c r="B167" s="10" t="s">
        <v>2097</v>
      </c>
      <c r="C167" s="10" t="s">
        <v>2098</v>
      </c>
      <c r="D167" s="12" t="s">
        <v>32</v>
      </c>
      <c r="E167" s="13">
        <v>22823.0</v>
      </c>
      <c r="F167" s="9" t="s">
        <v>2099</v>
      </c>
      <c r="G167" s="9" t="s">
        <v>2050</v>
      </c>
      <c r="H167" s="9" t="s">
        <v>2100</v>
      </c>
      <c r="I167" s="11" t="s">
        <v>2101</v>
      </c>
      <c r="J167" s="12" t="s">
        <v>1359</v>
      </c>
      <c r="K167" s="12" t="s">
        <v>2102</v>
      </c>
      <c r="L167" s="9" t="s">
        <v>2103</v>
      </c>
      <c r="M167" s="12" t="s">
        <v>40</v>
      </c>
      <c r="N167" s="12" t="s">
        <v>65</v>
      </c>
      <c r="O167" s="10" t="s">
        <v>2104</v>
      </c>
      <c r="P167" s="10" t="s">
        <v>2105</v>
      </c>
      <c r="Q167" s="9" t="s">
        <v>2106</v>
      </c>
      <c r="R167" s="12" t="s">
        <v>2107</v>
      </c>
      <c r="S167" s="12" t="s">
        <v>2108</v>
      </c>
      <c r="T167" s="12" t="s">
        <v>2107</v>
      </c>
      <c r="U167" s="12" t="s">
        <v>2107</v>
      </c>
      <c r="V167" s="12" t="s">
        <v>2107</v>
      </c>
      <c r="W167" s="67">
        <v>0.0</v>
      </c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  <c r="AJ167" s="67"/>
      <c r="AK167" s="67"/>
      <c r="AL167" s="67"/>
      <c r="AM167" s="67"/>
      <c r="AN167" s="67"/>
      <c r="AO167" s="67"/>
      <c r="AP167" s="67"/>
      <c r="AQ167" s="67"/>
      <c r="AR167" s="67"/>
      <c r="AS167" s="64"/>
      <c r="AT167" s="64"/>
      <c r="AU167" s="65">
        <v>0.0</v>
      </c>
      <c r="AV167" s="12" t="s">
        <v>48</v>
      </c>
      <c r="AW167" s="10"/>
      <c r="AX167" s="10" t="s">
        <v>2109</v>
      </c>
      <c r="AY167" s="54" t="s">
        <v>51</v>
      </c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</row>
    <row r="168" ht="15.75" customHeight="1">
      <c r="A168" s="24" t="s">
        <v>2110</v>
      </c>
      <c r="B168" s="10" t="s">
        <v>2111</v>
      </c>
      <c r="C168" s="10" t="s">
        <v>2112</v>
      </c>
      <c r="D168" s="12" t="s">
        <v>133</v>
      </c>
      <c r="E168" s="13">
        <v>23512.0</v>
      </c>
      <c r="F168" s="27" t="s">
        <v>2113</v>
      </c>
      <c r="G168" s="27" t="s">
        <v>2114</v>
      </c>
      <c r="H168" s="12" t="s">
        <v>2115</v>
      </c>
      <c r="I168" s="11" t="s">
        <v>2116</v>
      </c>
      <c r="J168" s="12" t="s">
        <v>575</v>
      </c>
      <c r="K168" s="12" t="s">
        <v>575</v>
      </c>
      <c r="L168" s="9" t="s">
        <v>2117</v>
      </c>
      <c r="M168" s="12" t="s">
        <v>40</v>
      </c>
      <c r="N168" s="12" t="s">
        <v>2118</v>
      </c>
      <c r="O168" s="11" t="s">
        <v>2119</v>
      </c>
      <c r="P168" s="11" t="s">
        <v>2120</v>
      </c>
      <c r="Q168" s="12" t="s">
        <v>2121</v>
      </c>
      <c r="R168" s="12"/>
      <c r="S168" s="12"/>
      <c r="T168" s="12"/>
      <c r="U168" s="12"/>
      <c r="V168" s="12"/>
      <c r="W168" s="15">
        <v>236000.0</v>
      </c>
      <c r="X168" s="15"/>
      <c r="Y168" s="15">
        <v>207000.0</v>
      </c>
      <c r="Z168" s="15"/>
      <c r="AA168" s="15">
        <v>291000.0</v>
      </c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7">
        <v>734000.0</v>
      </c>
      <c r="AV168" s="12" t="s">
        <v>128</v>
      </c>
      <c r="AW168" s="10"/>
      <c r="AX168" s="10" t="s">
        <v>2122</v>
      </c>
      <c r="AY168" s="54" t="s">
        <v>51</v>
      </c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</row>
    <row r="169" ht="15.75" customHeight="1">
      <c r="A169" s="24" t="s">
        <v>2123</v>
      </c>
      <c r="B169" s="10" t="s">
        <v>2124</v>
      </c>
      <c r="C169" s="11" t="s">
        <v>1318</v>
      </c>
      <c r="D169" s="26" t="s">
        <v>1208</v>
      </c>
      <c r="E169" s="13">
        <v>28194.0</v>
      </c>
      <c r="F169" s="9" t="s">
        <v>2125</v>
      </c>
      <c r="G169" s="27" t="s">
        <v>2126</v>
      </c>
      <c r="H169" s="9" t="s">
        <v>2127</v>
      </c>
      <c r="I169" s="10" t="s">
        <v>2128</v>
      </c>
      <c r="J169" s="12" t="s">
        <v>2129</v>
      </c>
      <c r="K169" s="12" t="s">
        <v>2130</v>
      </c>
      <c r="L169" s="9" t="s">
        <v>2131</v>
      </c>
      <c r="M169" s="12" t="s">
        <v>40</v>
      </c>
      <c r="N169" s="12" t="s">
        <v>65</v>
      </c>
      <c r="O169" s="11" t="s">
        <v>265</v>
      </c>
      <c r="P169" s="11" t="s">
        <v>2132</v>
      </c>
      <c r="Q169" s="12" t="s">
        <v>2133</v>
      </c>
      <c r="R169" s="12" t="s">
        <v>2134</v>
      </c>
      <c r="S169" s="12" t="s">
        <v>2135</v>
      </c>
      <c r="T169" s="12" t="s">
        <v>47</v>
      </c>
      <c r="U169" s="12" t="s">
        <v>47</v>
      </c>
      <c r="V169" s="12" t="s">
        <v>47</v>
      </c>
      <c r="W169" s="37">
        <v>0.0</v>
      </c>
      <c r="X169" s="37">
        <v>0.0</v>
      </c>
      <c r="Y169" s="37">
        <v>0.0</v>
      </c>
      <c r="Z169" s="37">
        <v>0.0</v>
      </c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8">
        <v>0.0</v>
      </c>
      <c r="AV169" s="12" t="s">
        <v>128</v>
      </c>
      <c r="AW169" s="10"/>
      <c r="AX169" s="10" t="s">
        <v>2136</v>
      </c>
      <c r="AY169" s="54" t="s">
        <v>51</v>
      </c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</row>
    <row r="170" ht="15.75" customHeight="1">
      <c r="A170" s="24" t="s">
        <v>2137</v>
      </c>
      <c r="B170" s="11" t="s">
        <v>2138</v>
      </c>
      <c r="C170" s="11" t="s">
        <v>2139</v>
      </c>
      <c r="D170" s="12" t="s">
        <v>32</v>
      </c>
      <c r="E170" s="13">
        <v>36233.0</v>
      </c>
      <c r="F170" s="27" t="s">
        <v>2140</v>
      </c>
      <c r="G170" s="27" t="s">
        <v>2141</v>
      </c>
      <c r="H170" s="9" t="s">
        <v>2142</v>
      </c>
      <c r="I170" s="10" t="s">
        <v>2143</v>
      </c>
      <c r="J170" s="10" t="s">
        <v>534</v>
      </c>
      <c r="K170" s="10" t="s">
        <v>697</v>
      </c>
      <c r="L170" s="9" t="s">
        <v>2144</v>
      </c>
      <c r="M170" s="12" t="s">
        <v>123</v>
      </c>
      <c r="N170" s="12" t="s">
        <v>65</v>
      </c>
      <c r="O170" s="10" t="s">
        <v>156</v>
      </c>
      <c r="P170" s="10" t="s">
        <v>1754</v>
      </c>
      <c r="Q170" s="12" t="s">
        <v>2145</v>
      </c>
      <c r="R170" s="12"/>
      <c r="S170" s="12"/>
      <c r="T170" s="12"/>
      <c r="U170" s="12"/>
      <c r="V170" s="12"/>
      <c r="W170" s="48">
        <v>0.0</v>
      </c>
      <c r="X170" s="48"/>
      <c r="Y170" s="48">
        <v>0.0</v>
      </c>
      <c r="Z170" s="48"/>
      <c r="AA170" s="48">
        <f>820000+209000</f>
        <v>1029000</v>
      </c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  <c r="AR170" s="48"/>
      <c r="AS170" s="48"/>
      <c r="AT170" s="48"/>
      <c r="AU170" s="49">
        <f>SUM(W170:AT170)</f>
        <v>1029000</v>
      </c>
      <c r="AV170" s="12" t="s">
        <v>48</v>
      </c>
      <c r="AW170" s="10"/>
      <c r="AX170" s="40" t="s">
        <v>376</v>
      </c>
      <c r="AY170" s="58" t="s">
        <v>376</v>
      </c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</row>
    <row r="171" ht="15.75" customHeight="1">
      <c r="A171" s="24" t="s">
        <v>2146</v>
      </c>
      <c r="B171" s="11" t="s">
        <v>2147</v>
      </c>
      <c r="C171" s="10" t="s">
        <v>2148</v>
      </c>
      <c r="D171" s="12" t="s">
        <v>32</v>
      </c>
      <c r="E171" s="13" t="s">
        <v>2149</v>
      </c>
      <c r="F171" s="9" t="s">
        <v>2150</v>
      </c>
      <c r="G171" s="12"/>
      <c r="H171" s="12"/>
      <c r="I171" s="10" t="s">
        <v>2151</v>
      </c>
      <c r="J171" s="12" t="s">
        <v>100</v>
      </c>
      <c r="K171" s="12" t="s">
        <v>2152</v>
      </c>
      <c r="L171" s="12" t="s">
        <v>2153</v>
      </c>
      <c r="M171" s="12" t="s">
        <v>123</v>
      </c>
      <c r="N171" s="12"/>
      <c r="O171" s="42" t="s">
        <v>265</v>
      </c>
      <c r="P171" s="11" t="s">
        <v>2154</v>
      </c>
      <c r="Q171" s="12" t="s">
        <v>2155</v>
      </c>
      <c r="R171" s="12"/>
      <c r="S171" s="12"/>
      <c r="T171" s="11"/>
      <c r="U171" s="10"/>
      <c r="V171" s="11"/>
      <c r="W171" s="15">
        <v>0.0</v>
      </c>
      <c r="X171" s="15">
        <v>0.0</v>
      </c>
      <c r="Y171" s="15">
        <v>0.0</v>
      </c>
      <c r="Z171" s="15">
        <v>0.0</v>
      </c>
      <c r="AA171" s="15">
        <v>0.0</v>
      </c>
      <c r="AB171" s="15">
        <v>200000.0</v>
      </c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31">
        <v>200000.0</v>
      </c>
      <c r="AV171" s="12" t="s">
        <v>48</v>
      </c>
      <c r="AW171" s="10"/>
      <c r="AX171" s="10" t="s">
        <v>2156</v>
      </c>
      <c r="AY171" s="68" t="s">
        <v>51</v>
      </c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</row>
    <row r="172" ht="15.75" customHeight="1">
      <c r="A172" s="24" t="s">
        <v>2157</v>
      </c>
      <c r="B172" s="10" t="s">
        <v>2158</v>
      </c>
      <c r="C172" s="11" t="s">
        <v>2159</v>
      </c>
      <c r="D172" s="26" t="s">
        <v>1208</v>
      </c>
      <c r="E172" s="13">
        <v>18021.0</v>
      </c>
      <c r="F172" s="9" t="s">
        <v>2160</v>
      </c>
      <c r="G172" s="27" t="s">
        <v>2161</v>
      </c>
      <c r="H172" s="12" t="s">
        <v>1184</v>
      </c>
      <c r="I172" s="10" t="s">
        <v>2162</v>
      </c>
      <c r="J172" s="12" t="s">
        <v>436</v>
      </c>
      <c r="K172" s="12" t="s">
        <v>2163</v>
      </c>
      <c r="L172" s="9" t="s">
        <v>2164</v>
      </c>
      <c r="M172" s="12" t="s">
        <v>40</v>
      </c>
      <c r="N172" s="12" t="s">
        <v>2165</v>
      </c>
      <c r="O172" s="11" t="s">
        <v>156</v>
      </c>
      <c r="P172" s="11" t="s">
        <v>2166</v>
      </c>
      <c r="Q172" s="12" t="s">
        <v>2167</v>
      </c>
      <c r="R172" s="66"/>
      <c r="S172" s="66"/>
      <c r="T172" s="12"/>
      <c r="U172" s="12"/>
      <c r="V172" s="37"/>
      <c r="W172" s="37">
        <v>36000.0</v>
      </c>
      <c r="X172" s="37">
        <v>0.0</v>
      </c>
      <c r="Y172" s="37">
        <v>34000.0</v>
      </c>
      <c r="Z172" s="37">
        <v>0.0</v>
      </c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8">
        <v>70000.0</v>
      </c>
      <c r="AV172" s="12" t="s">
        <v>128</v>
      </c>
      <c r="AW172" s="10"/>
      <c r="AX172" s="10" t="s">
        <v>2085</v>
      </c>
      <c r="AY172" s="68" t="s">
        <v>51</v>
      </c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</row>
    <row r="173" ht="15.75" customHeight="1">
      <c r="A173" s="24" t="s">
        <v>2168</v>
      </c>
      <c r="B173" s="10" t="s">
        <v>2169</v>
      </c>
      <c r="C173" s="11" t="s">
        <v>2170</v>
      </c>
      <c r="D173" s="12" t="s">
        <v>32</v>
      </c>
      <c r="E173" s="12" t="s">
        <v>2171</v>
      </c>
      <c r="F173" s="9" t="s">
        <v>2172</v>
      </c>
      <c r="G173" s="9" t="s">
        <v>2173</v>
      </c>
      <c r="H173" s="12" t="s">
        <v>2174</v>
      </c>
      <c r="I173" s="10" t="s">
        <v>2175</v>
      </c>
      <c r="J173" s="12" t="s">
        <v>436</v>
      </c>
      <c r="K173" s="12" t="s">
        <v>437</v>
      </c>
      <c r="L173" s="12" t="s">
        <v>2176</v>
      </c>
      <c r="M173" s="12" t="s">
        <v>40</v>
      </c>
      <c r="N173" s="12" t="s">
        <v>1012</v>
      </c>
      <c r="O173" s="11" t="s">
        <v>156</v>
      </c>
      <c r="P173" s="11" t="s">
        <v>2177</v>
      </c>
      <c r="Q173" s="12" t="s">
        <v>2178</v>
      </c>
      <c r="R173" s="12" t="s">
        <v>2179</v>
      </c>
      <c r="S173" s="12" t="s">
        <v>127</v>
      </c>
      <c r="T173" s="9" t="s">
        <v>2180</v>
      </c>
      <c r="U173" s="12" t="s">
        <v>2181</v>
      </c>
      <c r="V173" s="12" t="s">
        <v>127</v>
      </c>
      <c r="W173" s="15">
        <v>130000.0</v>
      </c>
      <c r="X173" s="15">
        <v>0.0</v>
      </c>
      <c r="Y173" s="15">
        <v>65000.0</v>
      </c>
      <c r="Z173" s="15"/>
      <c r="AA173" s="15">
        <v>182000.0</v>
      </c>
      <c r="AB173" s="15">
        <v>0.0</v>
      </c>
      <c r="AC173" s="15"/>
      <c r="AD173" s="15"/>
      <c r="AE173" s="15"/>
      <c r="AF173" s="15"/>
      <c r="AG173" s="15"/>
      <c r="AH173" s="15"/>
      <c r="AI173" s="15"/>
      <c r="AJ173" s="15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7">
        <v>377000.0</v>
      </c>
      <c r="AV173" s="12" t="s">
        <v>48</v>
      </c>
      <c r="AW173" s="34" t="s">
        <v>2182</v>
      </c>
      <c r="AX173" s="11" t="s">
        <v>2183</v>
      </c>
      <c r="AY173" s="68" t="s">
        <v>51</v>
      </c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</row>
    <row r="174" ht="15.75" customHeight="1">
      <c r="A174" s="24" t="s">
        <v>2184</v>
      </c>
      <c r="B174" s="11" t="s">
        <v>2185</v>
      </c>
      <c r="C174" s="11" t="s">
        <v>2186</v>
      </c>
      <c r="D174" s="11" t="s">
        <v>32</v>
      </c>
      <c r="E174" s="13">
        <v>29839.0</v>
      </c>
      <c r="F174" s="9" t="s">
        <v>2187</v>
      </c>
      <c r="G174" s="9" t="s">
        <v>2188</v>
      </c>
      <c r="H174" s="12" t="s">
        <v>2189</v>
      </c>
      <c r="I174" s="11" t="s">
        <v>2190</v>
      </c>
      <c r="J174" s="12" t="s">
        <v>277</v>
      </c>
      <c r="K174" s="12" t="s">
        <v>1274</v>
      </c>
      <c r="L174" s="9" t="s">
        <v>2191</v>
      </c>
      <c r="M174" s="12" t="s">
        <v>40</v>
      </c>
      <c r="N174" s="12" t="s">
        <v>65</v>
      </c>
      <c r="O174" s="11" t="s">
        <v>2192</v>
      </c>
      <c r="P174" s="11" t="s">
        <v>2193</v>
      </c>
      <c r="Q174" s="12" t="s">
        <v>2194</v>
      </c>
      <c r="R174" s="12" t="s">
        <v>89</v>
      </c>
      <c r="S174" s="12" t="s">
        <v>89</v>
      </c>
      <c r="T174" s="12" t="s">
        <v>89</v>
      </c>
      <c r="U174" s="12" t="s">
        <v>89</v>
      </c>
      <c r="V174" s="12" t="s">
        <v>89</v>
      </c>
      <c r="W174" s="15">
        <v>0.0</v>
      </c>
      <c r="X174" s="15">
        <v>0.0</v>
      </c>
      <c r="Y174" s="15">
        <v>0.0</v>
      </c>
      <c r="Z174" s="15">
        <v>0.0</v>
      </c>
      <c r="AA174" s="15">
        <v>70000.0</v>
      </c>
      <c r="AB174" s="15">
        <v>0.0</v>
      </c>
      <c r="AC174" s="15"/>
      <c r="AD174" s="15"/>
      <c r="AE174" s="15"/>
      <c r="AF174" s="15"/>
      <c r="AG174" s="15"/>
      <c r="AH174" s="15"/>
      <c r="AI174" s="15"/>
      <c r="AJ174" s="15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7">
        <v>70000.0</v>
      </c>
      <c r="AV174" s="12" t="s">
        <v>48</v>
      </c>
      <c r="AW174" s="34" t="s">
        <v>2195</v>
      </c>
      <c r="AX174" s="11" t="s">
        <v>2183</v>
      </c>
      <c r="AY174" s="68" t="s">
        <v>51</v>
      </c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</row>
    <row r="175" ht="15.75" customHeight="1">
      <c r="A175" s="24" t="s">
        <v>2196</v>
      </c>
      <c r="B175" s="10" t="s">
        <v>2197</v>
      </c>
      <c r="C175" s="11" t="s">
        <v>2198</v>
      </c>
      <c r="D175" s="12" t="s">
        <v>32</v>
      </c>
      <c r="E175" s="13">
        <v>28067.0</v>
      </c>
      <c r="F175" s="9" t="s">
        <v>2199</v>
      </c>
      <c r="G175" s="12"/>
      <c r="H175" s="12" t="s">
        <v>2200</v>
      </c>
      <c r="I175" s="10" t="s">
        <v>2201</v>
      </c>
      <c r="J175" s="12" t="s">
        <v>1009</v>
      </c>
      <c r="K175" s="12" t="s">
        <v>2202</v>
      </c>
      <c r="L175" s="9" t="s">
        <v>2203</v>
      </c>
      <c r="M175" s="12" t="s">
        <v>140</v>
      </c>
      <c r="N175" s="12"/>
      <c r="O175" s="11" t="s">
        <v>156</v>
      </c>
      <c r="P175" s="11" t="s">
        <v>2204</v>
      </c>
      <c r="Q175" s="12" t="s">
        <v>2205</v>
      </c>
      <c r="R175" s="9" t="s">
        <v>2206</v>
      </c>
      <c r="S175" s="9" t="s">
        <v>127</v>
      </c>
      <c r="T175" s="9" t="s">
        <v>127</v>
      </c>
      <c r="U175" s="9" t="s">
        <v>127</v>
      </c>
      <c r="V175" s="9" t="s">
        <v>127</v>
      </c>
      <c r="W175" s="15">
        <v>125000.0</v>
      </c>
      <c r="X175" s="15"/>
      <c r="Y175" s="15">
        <v>150000.0</v>
      </c>
      <c r="Z175" s="15"/>
      <c r="AA175" s="30">
        <v>225000.0</v>
      </c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29">
        <f>SUM(W175:AT175)</f>
        <v>500000</v>
      </c>
      <c r="AV175" s="12" t="s">
        <v>128</v>
      </c>
      <c r="AW175" s="10"/>
      <c r="AX175" s="10" t="s">
        <v>1950</v>
      </c>
      <c r="AY175" s="68" t="s">
        <v>51</v>
      </c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</row>
    <row r="176" ht="15.75" customHeight="1">
      <c r="A176" s="24" t="s">
        <v>2207</v>
      </c>
      <c r="B176" s="69" t="s">
        <v>2208</v>
      </c>
      <c r="C176" s="70" t="s">
        <v>2209</v>
      </c>
      <c r="D176" s="71" t="s">
        <v>2210</v>
      </c>
      <c r="E176" s="72" t="s">
        <v>2211</v>
      </c>
      <c r="F176" s="71" t="s">
        <v>2212</v>
      </c>
      <c r="G176" s="73" t="s">
        <v>2213</v>
      </c>
      <c r="H176" s="59" t="s">
        <v>2214</v>
      </c>
      <c r="I176" s="70" t="s">
        <v>2215</v>
      </c>
      <c r="J176" s="71" t="s">
        <v>219</v>
      </c>
      <c r="K176" s="71" t="s">
        <v>220</v>
      </c>
      <c r="L176" s="59" t="s">
        <v>1588</v>
      </c>
      <c r="M176" s="71" t="s">
        <v>140</v>
      </c>
      <c r="N176" s="71" t="s">
        <v>85</v>
      </c>
      <c r="O176" s="69" t="s">
        <v>2216</v>
      </c>
      <c r="P176" s="69" t="s">
        <v>2216</v>
      </c>
      <c r="Q176" s="71" t="s">
        <v>1590</v>
      </c>
      <c r="R176" s="59" t="s">
        <v>2217</v>
      </c>
      <c r="S176" s="59" t="s">
        <v>127</v>
      </c>
      <c r="T176" s="69" t="s">
        <v>2218</v>
      </c>
      <c r="U176" s="70" t="s">
        <v>2219</v>
      </c>
      <c r="V176" s="71" t="s">
        <v>127</v>
      </c>
      <c r="W176" s="74">
        <v>0.0</v>
      </c>
      <c r="X176" s="74">
        <v>0.0</v>
      </c>
      <c r="Y176" s="74">
        <v>0.0</v>
      </c>
      <c r="Z176" s="74">
        <v>0.0</v>
      </c>
      <c r="AA176" s="74">
        <v>43000.0</v>
      </c>
      <c r="AB176" s="74">
        <v>0.0</v>
      </c>
      <c r="AC176" s="74"/>
      <c r="AD176" s="74"/>
      <c r="AE176" s="74"/>
      <c r="AF176" s="74"/>
      <c r="AG176" s="74"/>
      <c r="AH176" s="74"/>
      <c r="AI176" s="74"/>
      <c r="AJ176" s="74"/>
      <c r="AK176" s="74"/>
      <c r="AL176" s="74"/>
      <c r="AM176" s="74"/>
      <c r="AN176" s="74"/>
      <c r="AO176" s="74"/>
      <c r="AP176" s="74"/>
      <c r="AQ176" s="74"/>
      <c r="AR176" s="74"/>
      <c r="AS176" s="74"/>
      <c r="AT176" s="74"/>
      <c r="AU176" s="75">
        <v>43000.0</v>
      </c>
      <c r="AV176" s="71" t="s">
        <v>48</v>
      </c>
      <c r="AW176" s="70"/>
      <c r="AX176" s="76" t="s">
        <v>2220</v>
      </c>
      <c r="AY176" s="76" t="s">
        <v>2221</v>
      </c>
      <c r="AZ176" s="77"/>
      <c r="BA176" s="77"/>
      <c r="BB176" s="77"/>
      <c r="BC176" s="77"/>
      <c r="BD176" s="77"/>
      <c r="BE176" s="77"/>
      <c r="BF176" s="77"/>
      <c r="BG176" s="77"/>
      <c r="BH176" s="77"/>
      <c r="BI176" s="77"/>
      <c r="BJ176" s="77"/>
      <c r="BK176" s="77"/>
      <c r="BL176" s="77"/>
      <c r="BM176" s="77"/>
      <c r="BN176" s="77"/>
      <c r="BO176" s="77"/>
      <c r="BP176" s="77"/>
      <c r="BQ176" s="77"/>
      <c r="BR176" s="77"/>
    </row>
    <row r="177" ht="15.75" customHeight="1">
      <c r="A177" s="24" t="s">
        <v>2222</v>
      </c>
      <c r="B177" s="70" t="s">
        <v>2223</v>
      </c>
      <c r="C177" s="69" t="s">
        <v>2224</v>
      </c>
      <c r="D177" s="71" t="s">
        <v>32</v>
      </c>
      <c r="E177" s="72">
        <v>29885.0</v>
      </c>
      <c r="F177" s="71" t="s">
        <v>2225</v>
      </c>
      <c r="G177" s="59" t="s">
        <v>2226</v>
      </c>
      <c r="H177" s="71" t="s">
        <v>2227</v>
      </c>
      <c r="I177" s="70" t="s">
        <v>2228</v>
      </c>
      <c r="J177" s="71" t="s">
        <v>172</v>
      </c>
      <c r="K177" s="78" t="s">
        <v>2229</v>
      </c>
      <c r="L177" s="71" t="s">
        <v>2230</v>
      </c>
      <c r="M177" s="71" t="s">
        <v>64</v>
      </c>
      <c r="N177" s="71" t="s">
        <v>65</v>
      </c>
      <c r="O177" s="69" t="s">
        <v>156</v>
      </c>
      <c r="P177" s="69" t="s">
        <v>2231</v>
      </c>
      <c r="Q177" s="71" t="s">
        <v>2232</v>
      </c>
      <c r="R177" s="71" t="s">
        <v>89</v>
      </c>
      <c r="S177" s="71" t="s">
        <v>2233</v>
      </c>
      <c r="T177" s="71" t="s">
        <v>70</v>
      </c>
      <c r="U177" s="59" t="s">
        <v>2234</v>
      </c>
      <c r="V177" s="71" t="s">
        <v>89</v>
      </c>
      <c r="W177" s="74">
        <v>0.0</v>
      </c>
      <c r="X177" s="74">
        <v>0.0</v>
      </c>
      <c r="Y177" s="74">
        <v>56000.0</v>
      </c>
      <c r="Z177" s="74"/>
      <c r="AA177" s="74">
        <v>28000.0</v>
      </c>
      <c r="AB177" s="74">
        <v>0.0</v>
      </c>
      <c r="AC177" s="74"/>
      <c r="AD177" s="74"/>
      <c r="AE177" s="74"/>
      <c r="AF177" s="74"/>
      <c r="AG177" s="74"/>
      <c r="AH177" s="74"/>
      <c r="AI177" s="74"/>
      <c r="AJ177" s="74"/>
      <c r="AK177" s="79"/>
      <c r="AL177" s="79"/>
      <c r="AM177" s="79"/>
      <c r="AN177" s="79"/>
      <c r="AO177" s="79"/>
      <c r="AP177" s="79"/>
      <c r="AQ177" s="79"/>
      <c r="AR177" s="79"/>
      <c r="AS177" s="79"/>
      <c r="AT177" s="79"/>
      <c r="AU177" s="80">
        <v>84000.0</v>
      </c>
      <c r="AV177" s="71" t="s">
        <v>48</v>
      </c>
      <c r="AW177" s="81" t="s">
        <v>2235</v>
      </c>
      <c r="AX177" s="82" t="s">
        <v>2236</v>
      </c>
      <c r="AY177" s="82" t="s">
        <v>1950</v>
      </c>
      <c r="AZ177" s="77"/>
      <c r="BA177" s="77"/>
      <c r="BB177" s="77"/>
      <c r="BC177" s="77"/>
      <c r="BD177" s="77"/>
      <c r="BE177" s="77"/>
      <c r="BF177" s="77"/>
      <c r="BG177" s="77"/>
      <c r="BH177" s="77"/>
      <c r="BI177" s="77"/>
      <c r="BJ177" s="77"/>
      <c r="BK177" s="77"/>
      <c r="BL177" s="77"/>
      <c r="BM177" s="77"/>
      <c r="BN177" s="77"/>
      <c r="BO177" s="77"/>
      <c r="BP177" s="77"/>
      <c r="BQ177" s="77"/>
      <c r="BR177" s="77"/>
    </row>
    <row r="178" ht="15.75" customHeight="1">
      <c r="A178" s="24" t="s">
        <v>2237</v>
      </c>
      <c r="B178" s="70" t="s">
        <v>2238</v>
      </c>
      <c r="C178" s="70" t="s">
        <v>2239</v>
      </c>
      <c r="D178" s="71" t="s">
        <v>32</v>
      </c>
      <c r="E178" s="72">
        <v>24725.0</v>
      </c>
      <c r="F178" s="71" t="s">
        <v>2240</v>
      </c>
      <c r="G178" s="71"/>
      <c r="H178" s="71"/>
      <c r="I178" s="70" t="s">
        <v>2241</v>
      </c>
      <c r="J178" s="71" t="s">
        <v>452</v>
      </c>
      <c r="K178" s="71" t="s">
        <v>120</v>
      </c>
      <c r="L178" s="71" t="s">
        <v>2242</v>
      </c>
      <c r="M178" s="71" t="s">
        <v>140</v>
      </c>
      <c r="N178" s="71"/>
      <c r="O178" s="69" t="s">
        <v>124</v>
      </c>
      <c r="P178" s="69" t="s">
        <v>2243</v>
      </c>
      <c r="Q178" s="71" t="s">
        <v>2244</v>
      </c>
      <c r="R178" s="71"/>
      <c r="S178" s="71"/>
      <c r="T178" s="71"/>
      <c r="U178" s="71"/>
      <c r="V178" s="59" t="s">
        <v>127</v>
      </c>
      <c r="W178" s="74">
        <v>15000.0</v>
      </c>
      <c r="X178" s="74"/>
      <c r="Y178" s="74"/>
      <c r="Z178" s="74"/>
      <c r="AA178" s="83"/>
      <c r="AB178" s="74"/>
      <c r="AC178" s="74"/>
      <c r="AD178" s="74"/>
      <c r="AE178" s="74"/>
      <c r="AF178" s="74"/>
      <c r="AG178" s="74"/>
      <c r="AH178" s="74"/>
      <c r="AI178" s="74"/>
      <c r="AJ178" s="74"/>
      <c r="AK178" s="74"/>
      <c r="AL178" s="74"/>
      <c r="AM178" s="74"/>
      <c r="AN178" s="74"/>
      <c r="AO178" s="74"/>
      <c r="AP178" s="74"/>
      <c r="AQ178" s="74"/>
      <c r="AR178" s="74"/>
      <c r="AS178" s="74"/>
      <c r="AT178" s="74"/>
      <c r="AU178" s="84">
        <f>SUM(W178:AT178)</f>
        <v>15000</v>
      </c>
      <c r="AV178" s="71" t="s">
        <v>128</v>
      </c>
      <c r="AW178" s="70"/>
      <c r="AX178" s="76" t="s">
        <v>1950</v>
      </c>
      <c r="AY178" s="70" t="s">
        <v>1950</v>
      </c>
      <c r="AZ178" s="77"/>
      <c r="BA178" s="77"/>
      <c r="BB178" s="77"/>
      <c r="BC178" s="77"/>
      <c r="BD178" s="77"/>
      <c r="BE178" s="77"/>
      <c r="BF178" s="77"/>
      <c r="BG178" s="77"/>
      <c r="BH178" s="77"/>
      <c r="BI178" s="77"/>
      <c r="BJ178" s="77"/>
      <c r="BK178" s="77"/>
      <c r="BL178" s="77"/>
      <c r="BM178" s="77"/>
      <c r="BN178" s="77"/>
      <c r="BO178" s="77"/>
      <c r="BP178" s="77"/>
      <c r="BQ178" s="77"/>
      <c r="BR178" s="77"/>
    </row>
    <row r="179" ht="15.75" customHeight="1">
      <c r="A179" s="24" t="s">
        <v>2245</v>
      </c>
      <c r="B179" s="70" t="s">
        <v>2246</v>
      </c>
      <c r="C179" s="69" t="s">
        <v>2247</v>
      </c>
      <c r="D179" s="71" t="s">
        <v>32</v>
      </c>
      <c r="E179" s="72">
        <v>27999.0</v>
      </c>
      <c r="F179" s="71" t="s">
        <v>2248</v>
      </c>
      <c r="G179" s="59" t="s">
        <v>2249</v>
      </c>
      <c r="H179" s="71" t="s">
        <v>2250</v>
      </c>
      <c r="I179" s="70" t="s">
        <v>2251</v>
      </c>
      <c r="J179" s="71" t="s">
        <v>353</v>
      </c>
      <c r="K179" s="78" t="s">
        <v>2252</v>
      </c>
      <c r="L179" s="71" t="s">
        <v>2253</v>
      </c>
      <c r="M179" s="71" t="s">
        <v>64</v>
      </c>
      <c r="N179" s="71" t="s">
        <v>1012</v>
      </c>
      <c r="O179" s="69" t="s">
        <v>2254</v>
      </c>
      <c r="P179" s="69" t="s">
        <v>2255</v>
      </c>
      <c r="Q179" s="71" t="s">
        <v>2256</v>
      </c>
      <c r="R179" s="71" t="s">
        <v>2257</v>
      </c>
      <c r="S179" s="71" t="s">
        <v>89</v>
      </c>
      <c r="T179" s="71" t="s">
        <v>47</v>
      </c>
      <c r="U179" s="71" t="s">
        <v>47</v>
      </c>
      <c r="V179" s="71" t="s">
        <v>47</v>
      </c>
      <c r="W179" s="74">
        <v>0.0</v>
      </c>
      <c r="X179" s="74">
        <v>0.0</v>
      </c>
      <c r="Y179" s="74">
        <v>0.0</v>
      </c>
      <c r="Z179" s="74">
        <v>0.0</v>
      </c>
      <c r="AA179" s="74">
        <v>0.0</v>
      </c>
      <c r="AB179" s="74">
        <v>0.0</v>
      </c>
      <c r="AC179" s="74"/>
      <c r="AD179" s="74"/>
      <c r="AE179" s="74"/>
      <c r="AF179" s="74"/>
      <c r="AG179" s="74"/>
      <c r="AH179" s="74"/>
      <c r="AI179" s="74"/>
      <c r="AJ179" s="74"/>
      <c r="AK179" s="79"/>
      <c r="AL179" s="79"/>
      <c r="AM179" s="79"/>
      <c r="AN179" s="79"/>
      <c r="AO179" s="79"/>
      <c r="AP179" s="79"/>
      <c r="AQ179" s="79"/>
      <c r="AR179" s="79"/>
      <c r="AS179" s="79"/>
      <c r="AT179" s="79"/>
      <c r="AU179" s="80">
        <v>0.0</v>
      </c>
      <c r="AV179" s="71" t="s">
        <v>48</v>
      </c>
      <c r="AW179" s="81" t="s">
        <v>2258</v>
      </c>
      <c r="AX179" s="76" t="s">
        <v>2059</v>
      </c>
      <c r="AY179" s="76" t="s">
        <v>539</v>
      </c>
      <c r="AZ179" s="77"/>
      <c r="BA179" s="77"/>
      <c r="BB179" s="77"/>
      <c r="BC179" s="77"/>
      <c r="BD179" s="77"/>
      <c r="BE179" s="77"/>
      <c r="BF179" s="77"/>
      <c r="BG179" s="77"/>
      <c r="BH179" s="77"/>
      <c r="BI179" s="77"/>
      <c r="BJ179" s="77"/>
      <c r="BK179" s="77"/>
      <c r="BL179" s="77"/>
      <c r="BM179" s="77"/>
      <c r="BN179" s="77"/>
      <c r="BO179" s="77"/>
      <c r="BP179" s="77"/>
      <c r="BQ179" s="77"/>
      <c r="BR179" s="77"/>
    </row>
    <row r="180" ht="15.75" customHeight="1">
      <c r="A180" s="24" t="s">
        <v>2259</v>
      </c>
      <c r="B180" s="70" t="s">
        <v>2260</v>
      </c>
      <c r="C180" s="69" t="s">
        <v>2261</v>
      </c>
      <c r="D180" s="71" t="s">
        <v>32</v>
      </c>
      <c r="E180" s="72">
        <v>23013.0</v>
      </c>
      <c r="F180" s="59" t="s">
        <v>2262</v>
      </c>
      <c r="G180" s="59" t="s">
        <v>2263</v>
      </c>
      <c r="H180" s="71" t="s">
        <v>2264</v>
      </c>
      <c r="I180" s="70" t="s">
        <v>2265</v>
      </c>
      <c r="J180" s="71" t="s">
        <v>353</v>
      </c>
      <c r="K180" s="78" t="s">
        <v>2266</v>
      </c>
      <c r="L180" s="71" t="s">
        <v>2267</v>
      </c>
      <c r="M180" s="71" t="s">
        <v>40</v>
      </c>
      <c r="N180" s="71" t="s">
        <v>65</v>
      </c>
      <c r="O180" s="85" t="s">
        <v>1258</v>
      </c>
      <c r="P180" s="86" t="s">
        <v>2268</v>
      </c>
      <c r="Q180" s="71" t="s">
        <v>2269</v>
      </c>
      <c r="R180" s="59" t="s">
        <v>2270</v>
      </c>
      <c r="S180" s="71" t="s">
        <v>89</v>
      </c>
      <c r="T180" s="59" t="s">
        <v>2271</v>
      </c>
      <c r="U180" s="71" t="s">
        <v>2272</v>
      </c>
      <c r="V180" s="71" t="s">
        <v>89</v>
      </c>
      <c r="W180" s="74">
        <v>0.0</v>
      </c>
      <c r="X180" s="74">
        <v>0.0</v>
      </c>
      <c r="Y180" s="74">
        <v>0.0</v>
      </c>
      <c r="Z180" s="74">
        <v>0.0</v>
      </c>
      <c r="AA180" s="74">
        <v>0.0</v>
      </c>
      <c r="AB180" s="74">
        <v>0.0</v>
      </c>
      <c r="AC180" s="74"/>
      <c r="AD180" s="74"/>
      <c r="AE180" s="74"/>
      <c r="AF180" s="74"/>
      <c r="AG180" s="74"/>
      <c r="AH180" s="74"/>
      <c r="AI180" s="74"/>
      <c r="AJ180" s="74"/>
      <c r="AK180" s="79"/>
      <c r="AL180" s="79"/>
      <c r="AM180" s="79"/>
      <c r="AN180" s="79"/>
      <c r="AO180" s="79"/>
      <c r="AP180" s="79"/>
      <c r="AQ180" s="79"/>
      <c r="AR180" s="79"/>
      <c r="AS180" s="79"/>
      <c r="AT180" s="79"/>
      <c r="AU180" s="80">
        <v>0.0</v>
      </c>
      <c r="AV180" s="71" t="s">
        <v>565</v>
      </c>
      <c r="AW180" s="81" t="s">
        <v>2273</v>
      </c>
      <c r="AX180" s="82" t="s">
        <v>2274</v>
      </c>
      <c r="AY180" s="82" t="s">
        <v>1950</v>
      </c>
      <c r="AZ180" s="77"/>
      <c r="BA180" s="77"/>
      <c r="BB180" s="77"/>
      <c r="BC180" s="77"/>
      <c r="BD180" s="77"/>
      <c r="BE180" s="77"/>
      <c r="BF180" s="77"/>
      <c r="BG180" s="77"/>
      <c r="BH180" s="77"/>
      <c r="BI180" s="77"/>
      <c r="BJ180" s="77"/>
      <c r="BK180" s="77"/>
      <c r="BL180" s="77"/>
      <c r="BM180" s="77"/>
      <c r="BN180" s="77"/>
      <c r="BO180" s="77"/>
      <c r="BP180" s="77"/>
      <c r="BQ180" s="77"/>
      <c r="BR180" s="77"/>
    </row>
    <row r="181" ht="15.75" customHeight="1">
      <c r="A181" s="24" t="s">
        <v>2275</v>
      </c>
      <c r="B181" s="70" t="s">
        <v>2276</v>
      </c>
      <c r="C181" s="70" t="s">
        <v>2277</v>
      </c>
      <c r="D181" s="71" t="s">
        <v>2278</v>
      </c>
      <c r="E181" s="72">
        <v>26910.0</v>
      </c>
      <c r="F181" s="59" t="s">
        <v>2279</v>
      </c>
      <c r="G181" s="59" t="s">
        <v>2280</v>
      </c>
      <c r="H181" s="71" t="s">
        <v>170</v>
      </c>
      <c r="I181" s="70" t="s">
        <v>2281</v>
      </c>
      <c r="J181" s="71" t="s">
        <v>219</v>
      </c>
      <c r="K181" s="71" t="s">
        <v>296</v>
      </c>
      <c r="L181" s="71" t="s">
        <v>2282</v>
      </c>
      <c r="M181" s="71" t="s">
        <v>140</v>
      </c>
      <c r="N181" s="71" t="s">
        <v>41</v>
      </c>
      <c r="O181" s="69" t="s">
        <v>265</v>
      </c>
      <c r="P181" s="69" t="s">
        <v>752</v>
      </c>
      <c r="Q181" s="71" t="s">
        <v>2283</v>
      </c>
      <c r="R181" s="59" t="s">
        <v>127</v>
      </c>
      <c r="S181" s="59" t="s">
        <v>127</v>
      </c>
      <c r="T181" s="59" t="s">
        <v>127</v>
      </c>
      <c r="U181" s="59" t="s">
        <v>127</v>
      </c>
      <c r="V181" s="59" t="s">
        <v>127</v>
      </c>
      <c r="W181" s="74"/>
      <c r="X181" s="74"/>
      <c r="Y181" s="74"/>
      <c r="Z181" s="74"/>
      <c r="AA181" s="83"/>
      <c r="AB181" s="74"/>
      <c r="AC181" s="74"/>
      <c r="AD181" s="74"/>
      <c r="AE181" s="74"/>
      <c r="AF181" s="74"/>
      <c r="AG181" s="74"/>
      <c r="AH181" s="74"/>
      <c r="AI181" s="74"/>
      <c r="AJ181" s="74"/>
      <c r="AK181" s="74"/>
      <c r="AL181" s="74"/>
      <c r="AM181" s="74"/>
      <c r="AN181" s="74"/>
      <c r="AO181" s="74"/>
      <c r="AP181" s="74"/>
      <c r="AQ181" s="74"/>
      <c r="AR181" s="74"/>
      <c r="AS181" s="74"/>
      <c r="AT181" s="74"/>
      <c r="AU181" s="84">
        <f>SUM(W181:AT181)</f>
        <v>0</v>
      </c>
      <c r="AV181" s="71" t="s">
        <v>128</v>
      </c>
      <c r="AW181" s="70"/>
      <c r="AX181" s="76" t="s">
        <v>1950</v>
      </c>
      <c r="AY181" s="70" t="s">
        <v>1950</v>
      </c>
      <c r="AZ181" s="77"/>
      <c r="BA181" s="77"/>
      <c r="BB181" s="77"/>
      <c r="BC181" s="77"/>
      <c r="BD181" s="77"/>
      <c r="BE181" s="77"/>
      <c r="BF181" s="77"/>
      <c r="BG181" s="77"/>
      <c r="BH181" s="77"/>
      <c r="BI181" s="77"/>
      <c r="BJ181" s="77"/>
      <c r="BK181" s="77"/>
      <c r="BL181" s="77"/>
      <c r="BM181" s="77"/>
      <c r="BN181" s="77"/>
      <c r="BO181" s="77"/>
      <c r="BP181" s="77"/>
      <c r="BQ181" s="77"/>
      <c r="BR181" s="77"/>
    </row>
    <row r="182" ht="15.75" customHeight="1">
      <c r="A182" s="24" t="s">
        <v>2284</v>
      </c>
      <c r="B182" s="70" t="s">
        <v>2285</v>
      </c>
      <c r="C182" s="69" t="s">
        <v>2286</v>
      </c>
      <c r="D182" s="71" t="s">
        <v>348</v>
      </c>
      <c r="E182" s="72">
        <v>19874.0</v>
      </c>
      <c r="F182" s="71" t="s">
        <v>2287</v>
      </c>
      <c r="G182" s="59" t="s">
        <v>2288</v>
      </c>
      <c r="H182" s="71" t="s">
        <v>2289</v>
      </c>
      <c r="I182" s="70" t="s">
        <v>2290</v>
      </c>
      <c r="J182" s="71" t="s">
        <v>219</v>
      </c>
      <c r="K182" s="71" t="s">
        <v>220</v>
      </c>
      <c r="L182" s="71" t="s">
        <v>2291</v>
      </c>
      <c r="M182" s="71" t="s">
        <v>40</v>
      </c>
      <c r="N182" s="71" t="s">
        <v>65</v>
      </c>
      <c r="O182" s="69" t="s">
        <v>2292</v>
      </c>
      <c r="P182" s="69" t="s">
        <v>2293</v>
      </c>
      <c r="Q182" s="71" t="s">
        <v>2294</v>
      </c>
      <c r="R182" s="71" t="s">
        <v>2295</v>
      </c>
      <c r="S182" s="71" t="s">
        <v>2296</v>
      </c>
      <c r="T182" s="71" t="s">
        <v>47</v>
      </c>
      <c r="U182" s="71" t="s">
        <v>47</v>
      </c>
      <c r="V182" s="71" t="s">
        <v>47</v>
      </c>
      <c r="W182" s="74">
        <v>0.0</v>
      </c>
      <c r="X182" s="74">
        <v>0.0</v>
      </c>
      <c r="Y182" s="74">
        <v>0.0</v>
      </c>
      <c r="Z182" s="74">
        <v>0.0</v>
      </c>
      <c r="AA182" s="74">
        <v>0.0</v>
      </c>
      <c r="AB182" s="74">
        <v>0.0</v>
      </c>
      <c r="AC182" s="74"/>
      <c r="AD182" s="74"/>
      <c r="AE182" s="74"/>
      <c r="AF182" s="74"/>
      <c r="AG182" s="74"/>
      <c r="AH182" s="74"/>
      <c r="AI182" s="74"/>
      <c r="AJ182" s="74"/>
      <c r="AK182" s="79"/>
      <c r="AL182" s="79"/>
      <c r="AM182" s="79"/>
      <c r="AN182" s="79"/>
      <c r="AO182" s="79"/>
      <c r="AP182" s="79"/>
      <c r="AQ182" s="79"/>
      <c r="AR182" s="79"/>
      <c r="AS182" s="79"/>
      <c r="AT182" s="79"/>
      <c r="AU182" s="80">
        <v>0.0</v>
      </c>
      <c r="AV182" s="71" t="s">
        <v>48</v>
      </c>
      <c r="AW182" s="81" t="s">
        <v>2297</v>
      </c>
      <c r="AX182" s="76" t="s">
        <v>2298</v>
      </c>
      <c r="AY182" s="76" t="s">
        <v>1950</v>
      </c>
      <c r="AZ182" s="77"/>
      <c r="BA182" s="77"/>
      <c r="BB182" s="77"/>
      <c r="BC182" s="77"/>
      <c r="BD182" s="77"/>
      <c r="BE182" s="77"/>
      <c r="BF182" s="77"/>
      <c r="BG182" s="77"/>
      <c r="BH182" s="77"/>
      <c r="BI182" s="77"/>
      <c r="BJ182" s="77"/>
      <c r="BK182" s="77"/>
      <c r="BL182" s="77"/>
      <c r="BM182" s="77"/>
      <c r="BN182" s="77"/>
      <c r="BO182" s="77"/>
      <c r="BP182" s="77"/>
      <c r="BQ182" s="77"/>
      <c r="BR182" s="77"/>
    </row>
    <row r="183" ht="15.75" customHeight="1">
      <c r="A183" s="24" t="s">
        <v>2299</v>
      </c>
      <c r="B183" s="70" t="s">
        <v>2300</v>
      </c>
      <c r="C183" s="70" t="s">
        <v>2301</v>
      </c>
      <c r="D183" s="71" t="s">
        <v>365</v>
      </c>
      <c r="E183" s="72">
        <v>27702.0</v>
      </c>
      <c r="F183" s="59" t="s">
        <v>2302</v>
      </c>
      <c r="G183" s="59" t="s">
        <v>2303</v>
      </c>
      <c r="H183" s="71" t="s">
        <v>170</v>
      </c>
      <c r="I183" s="70" t="s">
        <v>2304</v>
      </c>
      <c r="J183" s="71" t="s">
        <v>452</v>
      </c>
      <c r="K183" s="71" t="s">
        <v>2305</v>
      </c>
      <c r="L183" s="71" t="s">
        <v>2306</v>
      </c>
      <c r="M183" s="71" t="s">
        <v>123</v>
      </c>
      <c r="N183" s="71" t="s">
        <v>41</v>
      </c>
      <c r="O183" s="69" t="s">
        <v>400</v>
      </c>
      <c r="P183" s="69" t="s">
        <v>2307</v>
      </c>
      <c r="Q183" s="71" t="s">
        <v>1993</v>
      </c>
      <c r="R183" s="59" t="s">
        <v>127</v>
      </c>
      <c r="S183" s="59" t="s">
        <v>127</v>
      </c>
      <c r="T183" s="59" t="s">
        <v>127</v>
      </c>
      <c r="U183" s="59" t="s">
        <v>2308</v>
      </c>
      <c r="V183" s="59" t="s">
        <v>127</v>
      </c>
      <c r="W183" s="74">
        <v>80000.0</v>
      </c>
      <c r="X183" s="74"/>
      <c r="Y183" s="74">
        <v>104000.0</v>
      </c>
      <c r="Z183" s="74"/>
      <c r="AA183" s="87">
        <v>144000.0</v>
      </c>
      <c r="AB183" s="74"/>
      <c r="AC183" s="74"/>
      <c r="AD183" s="74"/>
      <c r="AE183" s="74"/>
      <c r="AF183" s="74"/>
      <c r="AG183" s="74"/>
      <c r="AH183" s="74"/>
      <c r="AI183" s="74"/>
      <c r="AJ183" s="74"/>
      <c r="AK183" s="74"/>
      <c r="AL183" s="74"/>
      <c r="AM183" s="74"/>
      <c r="AN183" s="74"/>
      <c r="AO183" s="74"/>
      <c r="AP183" s="74"/>
      <c r="AQ183" s="74"/>
      <c r="AR183" s="74"/>
      <c r="AS183" s="74"/>
      <c r="AT183" s="74"/>
      <c r="AU183" s="84">
        <f>SUM(W183:AT183)</f>
        <v>328000</v>
      </c>
      <c r="AV183" s="71" t="s">
        <v>128</v>
      </c>
      <c r="AW183" s="70"/>
      <c r="AX183" s="76" t="s">
        <v>2309</v>
      </c>
      <c r="AY183" s="76" t="s">
        <v>1950</v>
      </c>
      <c r="AZ183" s="77"/>
      <c r="BA183" s="77"/>
      <c r="BB183" s="77"/>
      <c r="BC183" s="77"/>
      <c r="BD183" s="77"/>
      <c r="BE183" s="77"/>
      <c r="BF183" s="77"/>
      <c r="BG183" s="77"/>
      <c r="BH183" s="77"/>
      <c r="BI183" s="77"/>
      <c r="BJ183" s="77"/>
      <c r="BK183" s="77"/>
      <c r="BL183" s="77"/>
      <c r="BM183" s="77"/>
      <c r="BN183" s="77"/>
      <c r="BO183" s="77"/>
      <c r="BP183" s="77"/>
      <c r="BQ183" s="77"/>
      <c r="BR183" s="77"/>
    </row>
    <row r="184" ht="15.75" customHeight="1">
      <c r="A184" s="24" t="s">
        <v>2310</v>
      </c>
      <c r="B184" s="82" t="s">
        <v>2311</v>
      </c>
      <c r="C184" s="69" t="s">
        <v>2312</v>
      </c>
      <c r="D184" s="88" t="s">
        <v>2313</v>
      </c>
      <c r="E184" s="72">
        <v>25760.0</v>
      </c>
      <c r="F184" s="73" t="s">
        <v>2314</v>
      </c>
      <c r="G184" s="73" t="s">
        <v>2315</v>
      </c>
      <c r="H184" s="73" t="s">
        <v>127</v>
      </c>
      <c r="I184" s="70" t="s">
        <v>2316</v>
      </c>
      <c r="J184" s="71" t="s">
        <v>1009</v>
      </c>
      <c r="K184" s="71" t="s">
        <v>1274</v>
      </c>
      <c r="L184" s="59" t="s">
        <v>2317</v>
      </c>
      <c r="M184" s="71" t="s">
        <v>40</v>
      </c>
      <c r="N184" s="71" t="s">
        <v>65</v>
      </c>
      <c r="O184" s="89" t="s">
        <v>265</v>
      </c>
      <c r="P184" s="89" t="s">
        <v>2318</v>
      </c>
      <c r="Q184" s="88" t="s">
        <v>2319</v>
      </c>
      <c r="R184" s="90"/>
      <c r="S184" s="90"/>
      <c r="T184" s="71"/>
      <c r="U184" s="71"/>
      <c r="V184" s="91"/>
      <c r="W184" s="91">
        <v>0.0</v>
      </c>
      <c r="X184" s="91">
        <v>0.0</v>
      </c>
      <c r="Y184" s="91">
        <v>0.0</v>
      </c>
      <c r="Z184" s="91">
        <v>0.0</v>
      </c>
      <c r="AA184" s="91">
        <v>2000.0</v>
      </c>
      <c r="AB184" s="91"/>
      <c r="AC184" s="91"/>
      <c r="AD184" s="91"/>
      <c r="AE184" s="91"/>
      <c r="AF184" s="91"/>
      <c r="AG184" s="91"/>
      <c r="AH184" s="91"/>
      <c r="AI184" s="91"/>
      <c r="AJ184" s="91"/>
      <c r="AK184" s="91"/>
      <c r="AL184" s="91"/>
      <c r="AM184" s="91"/>
      <c r="AN184" s="91"/>
      <c r="AO184" s="91"/>
      <c r="AP184" s="91"/>
      <c r="AQ184" s="91"/>
      <c r="AR184" s="91"/>
      <c r="AS184" s="91"/>
      <c r="AT184" s="91"/>
      <c r="AU184" s="92">
        <v>2000.0</v>
      </c>
      <c r="AV184" s="71" t="s">
        <v>128</v>
      </c>
      <c r="AW184" s="70"/>
      <c r="AX184" s="76" t="s">
        <v>2320</v>
      </c>
      <c r="AY184" s="76" t="s">
        <v>1950</v>
      </c>
      <c r="AZ184" s="77"/>
      <c r="BA184" s="77"/>
      <c r="BB184" s="77"/>
      <c r="BC184" s="77"/>
      <c r="BD184" s="77"/>
      <c r="BE184" s="77"/>
      <c r="BF184" s="77"/>
      <c r="BG184" s="77"/>
      <c r="BH184" s="77"/>
      <c r="BI184" s="77"/>
      <c r="BJ184" s="77"/>
      <c r="BK184" s="77"/>
      <c r="BL184" s="77"/>
      <c r="BM184" s="77"/>
      <c r="BN184" s="77"/>
      <c r="BO184" s="77"/>
      <c r="BP184" s="77"/>
      <c r="BQ184" s="77"/>
      <c r="BR184" s="77"/>
    </row>
    <row r="185" ht="15.75" customHeight="1">
      <c r="A185" s="24" t="s">
        <v>2321</v>
      </c>
      <c r="B185" s="70" t="s">
        <v>2322</v>
      </c>
      <c r="C185" s="70" t="s">
        <v>2323</v>
      </c>
      <c r="D185" s="71" t="s">
        <v>1844</v>
      </c>
      <c r="E185" s="72">
        <v>33181.0</v>
      </c>
      <c r="F185" s="59" t="s">
        <v>2324</v>
      </c>
      <c r="G185" s="59" t="s">
        <v>127</v>
      </c>
      <c r="H185" s="71" t="s">
        <v>2325</v>
      </c>
      <c r="I185" s="70" t="s">
        <v>2326</v>
      </c>
      <c r="J185" s="71" t="s">
        <v>1009</v>
      </c>
      <c r="K185" s="71" t="s">
        <v>1009</v>
      </c>
      <c r="L185" s="71" t="s">
        <v>2327</v>
      </c>
      <c r="M185" s="71" t="s">
        <v>140</v>
      </c>
      <c r="N185" s="71" t="s">
        <v>85</v>
      </c>
      <c r="O185" s="69" t="s">
        <v>265</v>
      </c>
      <c r="P185" s="69" t="s">
        <v>2328</v>
      </c>
      <c r="Q185" s="71" t="s">
        <v>2329</v>
      </c>
      <c r="R185" s="71" t="s">
        <v>2330</v>
      </c>
      <c r="S185" s="59" t="s">
        <v>127</v>
      </c>
      <c r="T185" s="59" t="s">
        <v>127</v>
      </c>
      <c r="U185" s="59" t="s">
        <v>127</v>
      </c>
      <c r="V185" s="59" t="s">
        <v>127</v>
      </c>
      <c r="W185" s="74"/>
      <c r="X185" s="74"/>
      <c r="Y185" s="74"/>
      <c r="Z185" s="74"/>
      <c r="AA185" s="83"/>
      <c r="AB185" s="74"/>
      <c r="AC185" s="74"/>
      <c r="AD185" s="74"/>
      <c r="AE185" s="74"/>
      <c r="AF185" s="74"/>
      <c r="AG185" s="74"/>
      <c r="AH185" s="74"/>
      <c r="AI185" s="74"/>
      <c r="AJ185" s="74"/>
      <c r="AK185" s="74"/>
      <c r="AL185" s="74"/>
      <c r="AM185" s="74"/>
      <c r="AN185" s="74"/>
      <c r="AO185" s="74"/>
      <c r="AP185" s="74"/>
      <c r="AQ185" s="74"/>
      <c r="AR185" s="74"/>
      <c r="AS185" s="74"/>
      <c r="AT185" s="74"/>
      <c r="AU185" s="84">
        <f t="shared" ref="AU185:AU188" si="21">SUM(W185:AT185)</f>
        <v>0</v>
      </c>
      <c r="AV185" s="71" t="s">
        <v>128</v>
      </c>
      <c r="AW185" s="70"/>
      <c r="AX185" s="76" t="s">
        <v>1950</v>
      </c>
      <c r="AY185" s="76" t="s">
        <v>1950</v>
      </c>
      <c r="AZ185" s="77"/>
      <c r="BA185" s="77"/>
      <c r="BB185" s="77"/>
      <c r="BC185" s="77"/>
      <c r="BD185" s="77"/>
      <c r="BE185" s="77"/>
      <c r="BF185" s="77"/>
      <c r="BG185" s="77"/>
      <c r="BH185" s="77"/>
      <c r="BI185" s="77"/>
      <c r="BJ185" s="77"/>
      <c r="BK185" s="77"/>
      <c r="BL185" s="77"/>
      <c r="BM185" s="77"/>
      <c r="BN185" s="77"/>
      <c r="BO185" s="77"/>
      <c r="BP185" s="77"/>
      <c r="BQ185" s="77"/>
      <c r="BR185" s="77"/>
    </row>
    <row r="186" ht="15.75" customHeight="1">
      <c r="A186" s="24" t="s">
        <v>2331</v>
      </c>
      <c r="B186" s="70" t="s">
        <v>2332</v>
      </c>
      <c r="C186" s="70" t="s">
        <v>2333</v>
      </c>
      <c r="D186" s="71" t="s">
        <v>32</v>
      </c>
      <c r="E186" s="71" t="s">
        <v>2334</v>
      </c>
      <c r="F186" s="71" t="s">
        <v>2335</v>
      </c>
      <c r="G186" s="71" t="s">
        <v>2336</v>
      </c>
      <c r="H186" s="71" t="s">
        <v>2325</v>
      </c>
      <c r="I186" s="70" t="s">
        <v>2337</v>
      </c>
      <c r="J186" s="71" t="s">
        <v>575</v>
      </c>
      <c r="K186" s="71" t="s">
        <v>575</v>
      </c>
      <c r="L186" s="71" t="s">
        <v>2338</v>
      </c>
      <c r="M186" s="71" t="s">
        <v>140</v>
      </c>
      <c r="N186" s="71" t="s">
        <v>85</v>
      </c>
      <c r="O186" s="71" t="s">
        <v>156</v>
      </c>
      <c r="P186" s="69" t="s">
        <v>2339</v>
      </c>
      <c r="Q186" s="71" t="s">
        <v>2340</v>
      </c>
      <c r="R186" s="71" t="s">
        <v>127</v>
      </c>
      <c r="S186" s="71" t="s">
        <v>127</v>
      </c>
      <c r="T186" s="71" t="s">
        <v>127</v>
      </c>
      <c r="U186" s="71" t="s">
        <v>127</v>
      </c>
      <c r="V186" s="71" t="s">
        <v>127</v>
      </c>
      <c r="W186" s="74">
        <v>0.0</v>
      </c>
      <c r="X186" s="74">
        <v>0.0</v>
      </c>
      <c r="Y186" s="74">
        <v>0.0</v>
      </c>
      <c r="Z186" s="74">
        <v>0.0</v>
      </c>
      <c r="AA186" s="74">
        <v>0.0</v>
      </c>
      <c r="AB186" s="74">
        <v>0.0</v>
      </c>
      <c r="AC186" s="74"/>
      <c r="AD186" s="74"/>
      <c r="AE186" s="74"/>
      <c r="AF186" s="74"/>
      <c r="AG186" s="74"/>
      <c r="AH186" s="74"/>
      <c r="AI186" s="74"/>
      <c r="AJ186" s="74"/>
      <c r="AK186" s="74"/>
      <c r="AL186" s="74"/>
      <c r="AM186" s="74"/>
      <c r="AN186" s="74"/>
      <c r="AO186" s="74"/>
      <c r="AP186" s="74"/>
      <c r="AQ186" s="74"/>
      <c r="AR186" s="74"/>
      <c r="AS186" s="74"/>
      <c r="AT186" s="74"/>
      <c r="AU186" s="80">
        <f t="shared" si="21"/>
        <v>0</v>
      </c>
      <c r="AV186" s="71" t="s">
        <v>128</v>
      </c>
      <c r="AW186" s="71"/>
      <c r="AX186" s="76" t="s">
        <v>1616</v>
      </c>
      <c r="AY186" s="76" t="s">
        <v>2341</v>
      </c>
      <c r="AZ186" s="77"/>
      <c r="BA186" s="77"/>
      <c r="BB186" s="77"/>
      <c r="BC186" s="77"/>
      <c r="BD186" s="77"/>
      <c r="BE186" s="77"/>
      <c r="BF186" s="77"/>
      <c r="BG186" s="77"/>
      <c r="BH186" s="77"/>
      <c r="BI186" s="77"/>
      <c r="BJ186" s="77"/>
      <c r="BK186" s="77"/>
      <c r="BL186" s="77"/>
      <c r="BM186" s="77"/>
      <c r="BN186" s="77"/>
      <c r="BO186" s="77"/>
      <c r="BP186" s="77"/>
      <c r="BQ186" s="77"/>
      <c r="BR186" s="77"/>
    </row>
    <row r="187" ht="15.75" customHeight="1">
      <c r="A187" s="24" t="s">
        <v>2342</v>
      </c>
      <c r="B187" s="70" t="s">
        <v>2343</v>
      </c>
      <c r="C187" s="70" t="s">
        <v>2344</v>
      </c>
      <c r="D187" s="71" t="s">
        <v>32</v>
      </c>
      <c r="E187" s="72">
        <v>27978.0</v>
      </c>
      <c r="F187" s="59" t="s">
        <v>2345</v>
      </c>
      <c r="G187" s="59" t="s">
        <v>2346</v>
      </c>
      <c r="H187" s="71" t="s">
        <v>2347</v>
      </c>
      <c r="I187" s="70" t="s">
        <v>2348</v>
      </c>
      <c r="J187" s="71" t="s">
        <v>202</v>
      </c>
      <c r="K187" s="71" t="s">
        <v>2349</v>
      </c>
      <c r="L187" s="59" t="s">
        <v>2350</v>
      </c>
      <c r="M187" s="71" t="s">
        <v>140</v>
      </c>
      <c r="N187" s="71" t="s">
        <v>41</v>
      </c>
      <c r="O187" s="69" t="s">
        <v>156</v>
      </c>
      <c r="P187" s="69" t="s">
        <v>2351</v>
      </c>
      <c r="Q187" s="71" t="s">
        <v>2352</v>
      </c>
      <c r="R187" s="71" t="s">
        <v>2353</v>
      </c>
      <c r="S187" s="71" t="s">
        <v>2354</v>
      </c>
      <c r="T187" s="59" t="s">
        <v>2355</v>
      </c>
      <c r="U187" s="59" t="s">
        <v>127</v>
      </c>
      <c r="V187" s="59" t="s">
        <v>127</v>
      </c>
      <c r="W187" s="74"/>
      <c r="X187" s="74"/>
      <c r="Y187" s="74"/>
      <c r="Z187" s="74"/>
      <c r="AA187" s="83"/>
      <c r="AB187" s="74"/>
      <c r="AC187" s="74"/>
      <c r="AD187" s="74"/>
      <c r="AE187" s="74"/>
      <c r="AF187" s="74"/>
      <c r="AG187" s="74"/>
      <c r="AH187" s="74"/>
      <c r="AI187" s="74"/>
      <c r="AJ187" s="74"/>
      <c r="AK187" s="74"/>
      <c r="AL187" s="74"/>
      <c r="AM187" s="74"/>
      <c r="AN187" s="74"/>
      <c r="AO187" s="74"/>
      <c r="AP187" s="74"/>
      <c r="AQ187" s="74"/>
      <c r="AR187" s="74"/>
      <c r="AS187" s="74"/>
      <c r="AT187" s="74"/>
      <c r="AU187" s="84">
        <f t="shared" si="21"/>
        <v>0</v>
      </c>
      <c r="AV187" s="71" t="s">
        <v>128</v>
      </c>
      <c r="AW187" s="70"/>
      <c r="AX187" s="76" t="s">
        <v>1616</v>
      </c>
      <c r="AY187" s="76" t="s">
        <v>2341</v>
      </c>
      <c r="AZ187" s="77"/>
      <c r="BA187" s="77"/>
      <c r="BB187" s="77"/>
      <c r="BC187" s="77"/>
      <c r="BD187" s="77"/>
      <c r="BE187" s="77"/>
      <c r="BF187" s="77"/>
      <c r="BG187" s="77"/>
      <c r="BH187" s="77"/>
      <c r="BI187" s="77"/>
      <c r="BJ187" s="77"/>
      <c r="BK187" s="77"/>
      <c r="BL187" s="77"/>
      <c r="BM187" s="77"/>
      <c r="BN187" s="77"/>
      <c r="BO187" s="77"/>
      <c r="BP187" s="77"/>
      <c r="BQ187" s="77"/>
      <c r="BR187" s="77"/>
    </row>
    <row r="188" ht="15.75" customHeight="1">
      <c r="A188" s="24" t="s">
        <v>2356</v>
      </c>
      <c r="B188" s="70" t="s">
        <v>2357</v>
      </c>
      <c r="C188" s="70" t="s">
        <v>2358</v>
      </c>
      <c r="D188" s="71" t="s">
        <v>32</v>
      </c>
      <c r="E188" s="72">
        <v>27456.0</v>
      </c>
      <c r="F188" s="71" t="s">
        <v>2359</v>
      </c>
      <c r="G188" s="71"/>
      <c r="H188" s="59" t="s">
        <v>2360</v>
      </c>
      <c r="I188" s="70" t="s">
        <v>2361</v>
      </c>
      <c r="J188" s="71" t="s">
        <v>575</v>
      </c>
      <c r="K188" s="71" t="s">
        <v>659</v>
      </c>
      <c r="L188" s="71" t="s">
        <v>2362</v>
      </c>
      <c r="M188" s="71" t="s">
        <v>140</v>
      </c>
      <c r="N188" s="71"/>
      <c r="O188" s="71" t="s">
        <v>156</v>
      </c>
      <c r="P188" s="69"/>
      <c r="Q188" s="71" t="s">
        <v>2363</v>
      </c>
      <c r="R188" s="71" t="s">
        <v>127</v>
      </c>
      <c r="S188" s="71" t="s">
        <v>127</v>
      </c>
      <c r="T188" s="71" t="s">
        <v>127</v>
      </c>
      <c r="U188" s="71" t="s">
        <v>127</v>
      </c>
      <c r="V188" s="71" t="s">
        <v>127</v>
      </c>
      <c r="W188" s="74">
        <v>0.0</v>
      </c>
      <c r="X188" s="74">
        <v>0.0</v>
      </c>
      <c r="Y188" s="74">
        <v>0.0</v>
      </c>
      <c r="Z188" s="74">
        <v>0.0</v>
      </c>
      <c r="AA188" s="74">
        <v>0.0</v>
      </c>
      <c r="AB188" s="74">
        <v>0.0</v>
      </c>
      <c r="AC188" s="74"/>
      <c r="AD188" s="74"/>
      <c r="AE188" s="74"/>
      <c r="AF188" s="74"/>
      <c r="AG188" s="74"/>
      <c r="AH188" s="74"/>
      <c r="AI188" s="74"/>
      <c r="AJ188" s="74"/>
      <c r="AK188" s="74"/>
      <c r="AL188" s="74"/>
      <c r="AM188" s="74"/>
      <c r="AN188" s="74"/>
      <c r="AO188" s="74"/>
      <c r="AP188" s="74"/>
      <c r="AQ188" s="74"/>
      <c r="AR188" s="74"/>
      <c r="AS188" s="74"/>
      <c r="AT188" s="74"/>
      <c r="AU188" s="80">
        <f t="shared" si="21"/>
        <v>0</v>
      </c>
      <c r="AV188" s="71" t="s">
        <v>2364</v>
      </c>
      <c r="AW188" s="71"/>
      <c r="AX188" s="93" t="s">
        <v>2341</v>
      </c>
      <c r="AY188" s="71" t="s">
        <v>2341</v>
      </c>
      <c r="AZ188" s="77"/>
      <c r="BA188" s="77"/>
      <c r="BB188" s="77"/>
      <c r="BC188" s="77"/>
      <c r="BD188" s="77"/>
      <c r="BE188" s="77"/>
      <c r="BF188" s="77"/>
      <c r="BG188" s="77"/>
      <c r="BH188" s="77"/>
      <c r="BI188" s="77"/>
      <c r="BJ188" s="77"/>
      <c r="BK188" s="77"/>
      <c r="BL188" s="77"/>
      <c r="BM188" s="77"/>
      <c r="BN188" s="77"/>
      <c r="BO188" s="77"/>
      <c r="BP188" s="77"/>
      <c r="BQ188" s="77"/>
      <c r="BR188" s="77"/>
    </row>
    <row r="189" ht="15.75" customHeight="1">
      <c r="A189" s="24" t="s">
        <v>2365</v>
      </c>
      <c r="B189" s="70" t="s">
        <v>2366</v>
      </c>
      <c r="C189" s="70" t="s">
        <v>2367</v>
      </c>
      <c r="D189" s="71" t="s">
        <v>2368</v>
      </c>
      <c r="E189" s="72">
        <v>43836.0</v>
      </c>
      <c r="F189" s="59" t="s">
        <v>2369</v>
      </c>
      <c r="G189" s="73" t="s">
        <v>2370</v>
      </c>
      <c r="H189" s="88"/>
      <c r="I189" s="70" t="s">
        <v>2371</v>
      </c>
      <c r="J189" s="59" t="s">
        <v>2372</v>
      </c>
      <c r="K189" s="71" t="s">
        <v>121</v>
      </c>
      <c r="L189" s="59" t="s">
        <v>2373</v>
      </c>
      <c r="M189" s="71" t="s">
        <v>40</v>
      </c>
      <c r="N189" s="71"/>
      <c r="O189" s="71" t="s">
        <v>175</v>
      </c>
      <c r="P189" s="70" t="s">
        <v>2374</v>
      </c>
      <c r="Q189" s="71" t="s">
        <v>2375</v>
      </c>
      <c r="R189" s="71"/>
      <c r="S189" s="71"/>
      <c r="T189" s="71"/>
      <c r="U189" s="71"/>
      <c r="V189" s="71"/>
      <c r="W189" s="74">
        <v>10000.0</v>
      </c>
      <c r="X189" s="74"/>
      <c r="Y189" s="74"/>
      <c r="Z189" s="74"/>
      <c r="AA189" s="74">
        <v>10000.0</v>
      </c>
      <c r="AB189" s="74"/>
      <c r="AC189" s="74"/>
      <c r="AD189" s="74"/>
      <c r="AE189" s="74"/>
      <c r="AF189" s="74"/>
      <c r="AG189" s="74"/>
      <c r="AH189" s="74"/>
      <c r="AI189" s="74"/>
      <c r="AJ189" s="74"/>
      <c r="AK189" s="74"/>
      <c r="AL189" s="74"/>
      <c r="AM189" s="74"/>
      <c r="AN189" s="74"/>
      <c r="AO189" s="74"/>
      <c r="AP189" s="74"/>
      <c r="AQ189" s="74"/>
      <c r="AR189" s="74"/>
      <c r="AS189" s="74"/>
      <c r="AT189" s="74"/>
      <c r="AU189" s="80">
        <v>20000.0</v>
      </c>
      <c r="AV189" s="71" t="s">
        <v>128</v>
      </c>
      <c r="AW189" s="70"/>
      <c r="AX189" s="76" t="s">
        <v>2376</v>
      </c>
      <c r="AY189" s="76" t="s">
        <v>1578</v>
      </c>
      <c r="AZ189" s="77"/>
      <c r="BA189" s="77"/>
      <c r="BB189" s="77"/>
      <c r="BC189" s="77"/>
      <c r="BD189" s="77"/>
      <c r="BE189" s="77"/>
      <c r="BF189" s="77"/>
      <c r="BG189" s="77"/>
      <c r="BH189" s="77"/>
      <c r="BI189" s="77"/>
      <c r="BJ189" s="77"/>
      <c r="BK189" s="77"/>
      <c r="BL189" s="77"/>
      <c r="BM189" s="77"/>
      <c r="BN189" s="77"/>
      <c r="BO189" s="77"/>
      <c r="BP189" s="77"/>
      <c r="BQ189" s="77"/>
      <c r="BR189" s="77"/>
    </row>
    <row r="190" ht="15.75" customHeight="1">
      <c r="A190" s="24" t="s">
        <v>2377</v>
      </c>
      <c r="B190" s="69" t="s">
        <v>2378</v>
      </c>
      <c r="C190" s="69" t="s">
        <v>2379</v>
      </c>
      <c r="D190" s="88" t="s">
        <v>55</v>
      </c>
      <c r="E190" s="94">
        <v>32385.0</v>
      </c>
      <c r="F190" s="71" t="s">
        <v>2380</v>
      </c>
      <c r="G190" s="71" t="s">
        <v>2381</v>
      </c>
      <c r="H190" s="71" t="s">
        <v>2382</v>
      </c>
      <c r="I190" s="70" t="s">
        <v>2383</v>
      </c>
      <c r="J190" s="71" t="s">
        <v>974</v>
      </c>
      <c r="K190" s="71" t="s">
        <v>2384</v>
      </c>
      <c r="L190" s="71" t="s">
        <v>2385</v>
      </c>
      <c r="M190" s="71" t="s">
        <v>140</v>
      </c>
      <c r="N190" s="71" t="s">
        <v>65</v>
      </c>
      <c r="O190" s="69" t="s">
        <v>237</v>
      </c>
      <c r="P190" s="69" t="s">
        <v>238</v>
      </c>
      <c r="Q190" s="71" t="s">
        <v>2386</v>
      </c>
      <c r="R190" s="95" t="s">
        <v>2387</v>
      </c>
      <c r="S190" s="95" t="s">
        <v>2388</v>
      </c>
      <c r="T190" s="95" t="s">
        <v>127</v>
      </c>
      <c r="U190" s="95" t="s">
        <v>127</v>
      </c>
      <c r="V190" s="95" t="s">
        <v>127</v>
      </c>
      <c r="W190" s="91">
        <v>8000.0</v>
      </c>
      <c r="X190" s="91">
        <v>0.0</v>
      </c>
      <c r="Y190" s="91">
        <v>0.0</v>
      </c>
      <c r="Z190" s="91">
        <v>0.0</v>
      </c>
      <c r="AA190" s="91">
        <v>0.0</v>
      </c>
      <c r="AB190" s="91">
        <v>0.0</v>
      </c>
      <c r="AC190" s="91"/>
      <c r="AD190" s="91"/>
      <c r="AE190" s="91"/>
      <c r="AF190" s="91"/>
      <c r="AG190" s="91"/>
      <c r="AH190" s="91"/>
      <c r="AI190" s="91"/>
      <c r="AJ190" s="91"/>
      <c r="AK190" s="91"/>
      <c r="AL190" s="91"/>
      <c r="AM190" s="91"/>
      <c r="AN190" s="91"/>
      <c r="AO190" s="91"/>
      <c r="AP190" s="91"/>
      <c r="AQ190" s="91"/>
      <c r="AR190" s="91"/>
      <c r="AS190" s="91"/>
      <c r="AT190" s="91"/>
      <c r="AU190" s="92">
        <v>8000.0</v>
      </c>
      <c r="AV190" s="96" t="s">
        <v>240</v>
      </c>
      <c r="AW190" s="97"/>
      <c r="AX190" s="76" t="s">
        <v>2389</v>
      </c>
      <c r="AY190" s="70" t="s">
        <v>2389</v>
      </c>
      <c r="AZ190" s="77"/>
      <c r="BA190" s="77"/>
      <c r="BB190" s="77"/>
      <c r="BC190" s="77"/>
      <c r="BD190" s="77"/>
      <c r="BE190" s="77"/>
      <c r="BF190" s="77"/>
      <c r="BG190" s="77"/>
      <c r="BH190" s="77"/>
      <c r="BI190" s="77"/>
      <c r="BJ190" s="77"/>
      <c r="BK190" s="77"/>
      <c r="BL190" s="77"/>
      <c r="BM190" s="77"/>
      <c r="BN190" s="77"/>
      <c r="BO190" s="77"/>
      <c r="BP190" s="77"/>
      <c r="BQ190" s="77"/>
      <c r="BR190" s="77"/>
    </row>
    <row r="191" ht="15.75" customHeight="1">
      <c r="A191" s="24" t="s">
        <v>2390</v>
      </c>
      <c r="B191" s="70" t="s">
        <v>2391</v>
      </c>
      <c r="C191" s="70" t="s">
        <v>2392</v>
      </c>
      <c r="D191" s="71" t="s">
        <v>271</v>
      </c>
      <c r="E191" s="72" t="s">
        <v>2393</v>
      </c>
      <c r="F191" s="71" t="s">
        <v>2394</v>
      </c>
      <c r="G191" s="59" t="s">
        <v>2395</v>
      </c>
      <c r="H191" s="71" t="s">
        <v>2325</v>
      </c>
      <c r="I191" s="70" t="s">
        <v>2396</v>
      </c>
      <c r="J191" s="71" t="s">
        <v>436</v>
      </c>
      <c r="K191" s="71" t="s">
        <v>739</v>
      </c>
      <c r="L191" s="71">
        <v>8.573011562E10</v>
      </c>
      <c r="M191" s="71" t="s">
        <v>140</v>
      </c>
      <c r="N191" s="71" t="s">
        <v>1212</v>
      </c>
      <c r="O191" s="69" t="s">
        <v>2397</v>
      </c>
      <c r="P191" s="69" t="s">
        <v>2398</v>
      </c>
      <c r="Q191" s="71" t="s">
        <v>2399</v>
      </c>
      <c r="R191" s="59" t="s">
        <v>127</v>
      </c>
      <c r="S191" s="71" t="s">
        <v>2391</v>
      </c>
      <c r="T191" s="59" t="s">
        <v>127</v>
      </c>
      <c r="U191" s="59" t="s">
        <v>2400</v>
      </c>
      <c r="V191" s="59" t="s">
        <v>127</v>
      </c>
      <c r="W191" s="74">
        <v>66000.0</v>
      </c>
      <c r="X191" s="74"/>
      <c r="Y191" s="74">
        <v>63000.0</v>
      </c>
      <c r="Z191" s="74"/>
      <c r="AA191" s="87">
        <v>232000.0</v>
      </c>
      <c r="AB191" s="74"/>
      <c r="AC191" s="74"/>
      <c r="AD191" s="74"/>
      <c r="AE191" s="74"/>
      <c r="AF191" s="74"/>
      <c r="AG191" s="74"/>
      <c r="AH191" s="74"/>
      <c r="AI191" s="74"/>
      <c r="AJ191" s="74"/>
      <c r="AK191" s="74"/>
      <c r="AL191" s="74"/>
      <c r="AM191" s="74"/>
      <c r="AN191" s="74"/>
      <c r="AO191" s="74"/>
      <c r="AP191" s="74"/>
      <c r="AQ191" s="74"/>
      <c r="AR191" s="74"/>
      <c r="AS191" s="74"/>
      <c r="AT191" s="74"/>
      <c r="AU191" s="84">
        <f t="shared" ref="AU191:AU192" si="22">SUM(W191:AT191)</f>
        <v>361000</v>
      </c>
      <c r="AV191" s="71" t="s">
        <v>128</v>
      </c>
      <c r="AW191" s="70"/>
      <c r="AX191" s="76" t="s">
        <v>2401</v>
      </c>
      <c r="AY191" s="76" t="s">
        <v>1950</v>
      </c>
      <c r="AZ191" s="77"/>
      <c r="BA191" s="77"/>
      <c r="BB191" s="77"/>
      <c r="BC191" s="77"/>
      <c r="BD191" s="77"/>
      <c r="BE191" s="77"/>
      <c r="BF191" s="77"/>
      <c r="BG191" s="77"/>
      <c r="BH191" s="77"/>
      <c r="BI191" s="77"/>
      <c r="BJ191" s="77"/>
      <c r="BK191" s="77"/>
      <c r="BL191" s="77"/>
      <c r="BM191" s="77"/>
      <c r="BN191" s="77"/>
      <c r="BO191" s="77"/>
      <c r="BP191" s="77"/>
      <c r="BQ191" s="77"/>
      <c r="BR191" s="77"/>
    </row>
    <row r="192" ht="15.75" customHeight="1">
      <c r="A192" s="24" t="s">
        <v>2402</v>
      </c>
      <c r="B192" s="70" t="s">
        <v>2403</v>
      </c>
      <c r="C192" s="70" t="s">
        <v>2404</v>
      </c>
      <c r="D192" s="71" t="s">
        <v>271</v>
      </c>
      <c r="E192" s="72" t="s">
        <v>2405</v>
      </c>
      <c r="F192" s="71" t="s">
        <v>2406</v>
      </c>
      <c r="G192" s="71"/>
      <c r="H192" s="71" t="s">
        <v>2325</v>
      </c>
      <c r="I192" s="70" t="s">
        <v>2407</v>
      </c>
      <c r="J192" s="71" t="s">
        <v>219</v>
      </c>
      <c r="K192" s="71" t="s">
        <v>220</v>
      </c>
      <c r="L192" s="71" t="s">
        <v>2408</v>
      </c>
      <c r="M192" s="71" t="s">
        <v>140</v>
      </c>
      <c r="N192" s="71"/>
      <c r="O192" s="69" t="s">
        <v>2409</v>
      </c>
      <c r="P192" s="69" t="s">
        <v>2410</v>
      </c>
      <c r="Q192" s="71" t="s">
        <v>2411</v>
      </c>
      <c r="R192" s="59" t="s">
        <v>127</v>
      </c>
      <c r="S192" s="59" t="s">
        <v>127</v>
      </c>
      <c r="T192" s="59" t="s">
        <v>127</v>
      </c>
      <c r="U192" s="59" t="s">
        <v>127</v>
      </c>
      <c r="V192" s="59" t="s">
        <v>127</v>
      </c>
      <c r="W192" s="74">
        <v>260000.0</v>
      </c>
      <c r="X192" s="74"/>
      <c r="Y192" s="74"/>
      <c r="Z192" s="74"/>
      <c r="AA192" s="83"/>
      <c r="AB192" s="74"/>
      <c r="AC192" s="74"/>
      <c r="AD192" s="74"/>
      <c r="AE192" s="74"/>
      <c r="AF192" s="74"/>
      <c r="AG192" s="74"/>
      <c r="AH192" s="74"/>
      <c r="AI192" s="74"/>
      <c r="AJ192" s="74"/>
      <c r="AK192" s="74"/>
      <c r="AL192" s="74"/>
      <c r="AM192" s="74"/>
      <c r="AN192" s="74"/>
      <c r="AO192" s="74"/>
      <c r="AP192" s="74"/>
      <c r="AQ192" s="74"/>
      <c r="AR192" s="74"/>
      <c r="AS192" s="74"/>
      <c r="AT192" s="74"/>
      <c r="AU192" s="84">
        <f t="shared" si="22"/>
        <v>260000</v>
      </c>
      <c r="AV192" s="71" t="s">
        <v>128</v>
      </c>
      <c r="AW192" s="70"/>
      <c r="AX192" s="76" t="s">
        <v>1950</v>
      </c>
      <c r="AY192" s="70" t="s">
        <v>1950</v>
      </c>
      <c r="AZ192" s="77"/>
      <c r="BA192" s="77"/>
      <c r="BB192" s="77"/>
      <c r="BC192" s="77"/>
      <c r="BD192" s="77"/>
      <c r="BE192" s="77"/>
      <c r="BF192" s="77"/>
      <c r="BG192" s="77"/>
      <c r="BH192" s="77"/>
      <c r="BI192" s="77"/>
      <c r="BJ192" s="77"/>
      <c r="BK192" s="77"/>
      <c r="BL192" s="77"/>
      <c r="BM192" s="77"/>
      <c r="BN192" s="77"/>
      <c r="BO192" s="77"/>
      <c r="BP192" s="77"/>
      <c r="BQ192" s="77"/>
      <c r="BR192" s="77"/>
    </row>
    <row r="193" ht="15.75" customHeight="1">
      <c r="A193" s="24" t="s">
        <v>2412</v>
      </c>
      <c r="B193" s="69" t="s">
        <v>2413</v>
      </c>
      <c r="C193" s="69" t="s">
        <v>2414</v>
      </c>
      <c r="D193" s="71" t="s">
        <v>32</v>
      </c>
      <c r="E193" s="72">
        <v>27819.0</v>
      </c>
      <c r="F193" s="71" t="s">
        <v>2415</v>
      </c>
      <c r="G193" s="59" t="s">
        <v>2416</v>
      </c>
      <c r="H193" s="59" t="s">
        <v>2417</v>
      </c>
      <c r="I193" s="70" t="s">
        <v>906</v>
      </c>
      <c r="J193" s="71" t="s">
        <v>251</v>
      </c>
      <c r="K193" s="78" t="s">
        <v>252</v>
      </c>
      <c r="L193" s="71" t="s">
        <v>2418</v>
      </c>
      <c r="M193" s="71" t="s">
        <v>40</v>
      </c>
      <c r="N193" s="71" t="s">
        <v>65</v>
      </c>
      <c r="O193" s="69" t="s">
        <v>2419</v>
      </c>
      <c r="P193" s="69" t="s">
        <v>2420</v>
      </c>
      <c r="Q193" s="71" t="s">
        <v>2421</v>
      </c>
      <c r="R193" s="71" t="s">
        <v>2422</v>
      </c>
      <c r="S193" s="71" t="s">
        <v>89</v>
      </c>
      <c r="T193" s="71" t="s">
        <v>47</v>
      </c>
      <c r="U193" s="71" t="s">
        <v>47</v>
      </c>
      <c r="V193" s="71" t="s">
        <v>47</v>
      </c>
      <c r="W193" s="74">
        <v>0.0</v>
      </c>
      <c r="X193" s="74">
        <v>0.0</v>
      </c>
      <c r="Y193" s="74">
        <v>0.0</v>
      </c>
      <c r="Z193" s="74">
        <v>0.0</v>
      </c>
      <c r="AA193" s="74">
        <v>0.0</v>
      </c>
      <c r="AB193" s="74">
        <v>0.0</v>
      </c>
      <c r="AC193" s="74"/>
      <c r="AD193" s="74"/>
      <c r="AE193" s="74"/>
      <c r="AF193" s="74"/>
      <c r="AG193" s="74"/>
      <c r="AH193" s="74"/>
      <c r="AI193" s="74"/>
      <c r="AJ193" s="74"/>
      <c r="AK193" s="79"/>
      <c r="AL193" s="79"/>
      <c r="AM193" s="79"/>
      <c r="AN193" s="79"/>
      <c r="AO193" s="79"/>
      <c r="AP193" s="79"/>
      <c r="AQ193" s="79"/>
      <c r="AR193" s="79"/>
      <c r="AS193" s="79"/>
      <c r="AT193" s="79"/>
      <c r="AU193" s="80">
        <v>0.0</v>
      </c>
      <c r="AV193" s="71" t="s">
        <v>48</v>
      </c>
      <c r="AW193" s="81" t="s">
        <v>2423</v>
      </c>
      <c r="AX193" s="76" t="s">
        <v>2183</v>
      </c>
      <c r="AY193" s="76" t="s">
        <v>163</v>
      </c>
      <c r="AZ193" s="77"/>
      <c r="BA193" s="77"/>
      <c r="BB193" s="77"/>
      <c r="BC193" s="77"/>
      <c r="BD193" s="77"/>
      <c r="BE193" s="77"/>
      <c r="BF193" s="77"/>
      <c r="BG193" s="77"/>
      <c r="BH193" s="77"/>
      <c r="BI193" s="77"/>
      <c r="BJ193" s="77"/>
      <c r="BK193" s="77"/>
      <c r="BL193" s="77"/>
      <c r="BM193" s="77"/>
      <c r="BN193" s="77"/>
      <c r="BO193" s="77"/>
      <c r="BP193" s="77"/>
      <c r="BQ193" s="77"/>
      <c r="BR193" s="77"/>
    </row>
    <row r="194" ht="15.75" customHeight="1">
      <c r="A194" s="24" t="s">
        <v>2424</v>
      </c>
      <c r="B194" s="69" t="s">
        <v>2425</v>
      </c>
      <c r="C194" s="69" t="s">
        <v>2426</v>
      </c>
      <c r="D194" s="71" t="s">
        <v>32</v>
      </c>
      <c r="E194" s="71" t="s">
        <v>2427</v>
      </c>
      <c r="F194" s="59" t="s">
        <v>2428</v>
      </c>
      <c r="G194" s="59" t="s">
        <v>2429</v>
      </c>
      <c r="H194" s="71" t="s">
        <v>2430</v>
      </c>
      <c r="I194" s="70" t="s">
        <v>2431</v>
      </c>
      <c r="J194" s="71" t="s">
        <v>262</v>
      </c>
      <c r="K194" s="71" t="s">
        <v>2432</v>
      </c>
      <c r="L194" s="71" t="s">
        <v>2433</v>
      </c>
      <c r="M194" s="71" t="s">
        <v>40</v>
      </c>
      <c r="N194" s="71" t="s">
        <v>65</v>
      </c>
      <c r="O194" s="69" t="s">
        <v>2434</v>
      </c>
      <c r="P194" s="69" t="s">
        <v>2435</v>
      </c>
      <c r="Q194" s="71" t="s">
        <v>2436</v>
      </c>
      <c r="R194" s="71" t="s">
        <v>127</v>
      </c>
      <c r="S194" s="71" t="s">
        <v>89</v>
      </c>
      <c r="T194" s="71" t="s">
        <v>47</v>
      </c>
      <c r="U194" s="71" t="s">
        <v>47</v>
      </c>
      <c r="V194" s="71" t="s">
        <v>47</v>
      </c>
      <c r="W194" s="74">
        <v>0.0</v>
      </c>
      <c r="X194" s="74">
        <v>0.0</v>
      </c>
      <c r="Y194" s="74">
        <v>0.0</v>
      </c>
      <c r="Z194" s="74">
        <v>0.0</v>
      </c>
      <c r="AA194" s="74">
        <v>0.0</v>
      </c>
      <c r="AB194" s="74">
        <v>0.0</v>
      </c>
      <c r="AC194" s="74"/>
      <c r="AD194" s="74"/>
      <c r="AE194" s="74"/>
      <c r="AF194" s="74"/>
      <c r="AG194" s="74"/>
      <c r="AH194" s="74"/>
      <c r="AI194" s="74"/>
      <c r="AJ194" s="74"/>
      <c r="AK194" s="79"/>
      <c r="AL194" s="79"/>
      <c r="AM194" s="79"/>
      <c r="AN194" s="79"/>
      <c r="AO194" s="79"/>
      <c r="AP194" s="79"/>
      <c r="AQ194" s="79"/>
      <c r="AR194" s="79"/>
      <c r="AS194" s="79"/>
      <c r="AT194" s="79"/>
      <c r="AU194" s="80">
        <v>0.0</v>
      </c>
      <c r="AV194" s="71" t="s">
        <v>48</v>
      </c>
      <c r="AW194" s="69" t="s">
        <v>127</v>
      </c>
      <c r="AX194" s="82" t="s">
        <v>675</v>
      </c>
      <c r="AY194" s="82" t="s">
        <v>163</v>
      </c>
      <c r="AZ194" s="77"/>
      <c r="BA194" s="77"/>
      <c r="BB194" s="77"/>
      <c r="BC194" s="77"/>
      <c r="BD194" s="77"/>
      <c r="BE194" s="77"/>
      <c r="BF194" s="77"/>
      <c r="BG194" s="77"/>
      <c r="BH194" s="77"/>
      <c r="BI194" s="77"/>
      <c r="BJ194" s="77"/>
      <c r="BK194" s="77"/>
      <c r="BL194" s="77"/>
      <c r="BM194" s="77"/>
      <c r="BN194" s="77"/>
      <c r="BO194" s="77"/>
      <c r="BP194" s="77"/>
      <c r="BQ194" s="77"/>
      <c r="BR194" s="77"/>
    </row>
    <row r="195" ht="15.75" customHeight="1">
      <c r="A195" s="24" t="s">
        <v>2437</v>
      </c>
      <c r="B195" s="70" t="s">
        <v>2438</v>
      </c>
      <c r="C195" s="70" t="s">
        <v>2439</v>
      </c>
      <c r="D195" s="71" t="s">
        <v>1844</v>
      </c>
      <c r="E195" s="72">
        <v>27487.0</v>
      </c>
      <c r="F195" s="59" t="s">
        <v>2440</v>
      </c>
      <c r="G195" s="71"/>
      <c r="H195" s="71"/>
      <c r="I195" s="70" t="s">
        <v>2441</v>
      </c>
      <c r="J195" s="71" t="s">
        <v>436</v>
      </c>
      <c r="K195" s="71" t="s">
        <v>2442</v>
      </c>
      <c r="L195" s="71" t="s">
        <v>2443</v>
      </c>
      <c r="M195" s="71" t="s">
        <v>140</v>
      </c>
      <c r="N195" s="71"/>
      <c r="O195" s="69" t="s">
        <v>265</v>
      </c>
      <c r="P195" s="69" t="s">
        <v>2444</v>
      </c>
      <c r="Q195" s="71" t="s">
        <v>2445</v>
      </c>
      <c r="R195" s="59" t="s">
        <v>127</v>
      </c>
      <c r="S195" s="59" t="s">
        <v>127</v>
      </c>
      <c r="T195" s="59" t="s">
        <v>127</v>
      </c>
      <c r="U195" s="59" t="s">
        <v>127</v>
      </c>
      <c r="V195" s="59" t="s">
        <v>127</v>
      </c>
      <c r="W195" s="74"/>
      <c r="X195" s="74"/>
      <c r="Y195" s="74"/>
      <c r="Z195" s="74"/>
      <c r="AA195" s="87"/>
      <c r="AB195" s="74"/>
      <c r="AC195" s="74"/>
      <c r="AD195" s="74"/>
      <c r="AE195" s="74"/>
      <c r="AF195" s="74"/>
      <c r="AG195" s="74"/>
      <c r="AH195" s="74"/>
      <c r="AI195" s="74"/>
      <c r="AJ195" s="74"/>
      <c r="AK195" s="74"/>
      <c r="AL195" s="74"/>
      <c r="AM195" s="74"/>
      <c r="AN195" s="74"/>
      <c r="AO195" s="74"/>
      <c r="AP195" s="74"/>
      <c r="AQ195" s="74"/>
      <c r="AR195" s="74"/>
      <c r="AS195" s="74"/>
      <c r="AT195" s="74"/>
      <c r="AU195" s="84">
        <f t="shared" ref="AU195:AU200" si="23">SUM(W195:AT195)</f>
        <v>0</v>
      </c>
      <c r="AV195" s="71" t="s">
        <v>128</v>
      </c>
      <c r="AW195" s="70"/>
      <c r="AX195" s="76" t="s">
        <v>1950</v>
      </c>
      <c r="AY195" s="70" t="s">
        <v>1950</v>
      </c>
      <c r="AZ195" s="77"/>
      <c r="BA195" s="77"/>
      <c r="BB195" s="77"/>
      <c r="BC195" s="77"/>
      <c r="BD195" s="77"/>
      <c r="BE195" s="77"/>
      <c r="BF195" s="77"/>
      <c r="BG195" s="77"/>
      <c r="BH195" s="77"/>
      <c r="BI195" s="77"/>
      <c r="BJ195" s="77"/>
      <c r="BK195" s="77"/>
      <c r="BL195" s="77"/>
      <c r="BM195" s="77"/>
      <c r="BN195" s="77"/>
      <c r="BO195" s="77"/>
      <c r="BP195" s="77"/>
      <c r="BQ195" s="77"/>
      <c r="BR195" s="77"/>
    </row>
    <row r="196" ht="15.75" customHeight="1">
      <c r="A196" s="24" t="s">
        <v>2446</v>
      </c>
      <c r="B196" s="70" t="s">
        <v>2447</v>
      </c>
      <c r="C196" s="70" t="s">
        <v>2448</v>
      </c>
      <c r="D196" s="71" t="s">
        <v>2449</v>
      </c>
      <c r="E196" s="98" t="s">
        <v>2450</v>
      </c>
      <c r="F196" s="59" t="s">
        <v>2451</v>
      </c>
      <c r="G196" s="59" t="s">
        <v>2452</v>
      </c>
      <c r="H196" s="71" t="s">
        <v>2453</v>
      </c>
      <c r="I196" s="70" t="s">
        <v>2454</v>
      </c>
      <c r="J196" s="71" t="s">
        <v>452</v>
      </c>
      <c r="K196" s="71" t="s">
        <v>452</v>
      </c>
      <c r="L196" s="71" t="s">
        <v>2455</v>
      </c>
      <c r="M196" s="71" t="s">
        <v>140</v>
      </c>
      <c r="N196" s="71"/>
      <c r="O196" s="69" t="s">
        <v>1258</v>
      </c>
      <c r="P196" s="69" t="s">
        <v>2456</v>
      </c>
      <c r="Q196" s="71" t="s">
        <v>2457</v>
      </c>
      <c r="R196" s="59" t="s">
        <v>127</v>
      </c>
      <c r="S196" s="59" t="s">
        <v>127</v>
      </c>
      <c r="T196" s="71" t="s">
        <v>47</v>
      </c>
      <c r="U196" s="71" t="s">
        <v>47</v>
      </c>
      <c r="V196" s="71" t="s">
        <v>47</v>
      </c>
      <c r="W196" s="74"/>
      <c r="X196" s="74"/>
      <c r="Y196" s="74"/>
      <c r="Z196" s="74"/>
      <c r="AA196" s="83"/>
      <c r="AB196" s="74"/>
      <c r="AC196" s="74"/>
      <c r="AD196" s="74"/>
      <c r="AE196" s="74"/>
      <c r="AF196" s="74"/>
      <c r="AG196" s="74"/>
      <c r="AH196" s="74"/>
      <c r="AI196" s="74"/>
      <c r="AJ196" s="74"/>
      <c r="AK196" s="74"/>
      <c r="AL196" s="74"/>
      <c r="AM196" s="74"/>
      <c r="AN196" s="74"/>
      <c r="AO196" s="74"/>
      <c r="AP196" s="74"/>
      <c r="AQ196" s="74"/>
      <c r="AR196" s="74"/>
      <c r="AS196" s="74"/>
      <c r="AT196" s="74"/>
      <c r="AU196" s="84">
        <f t="shared" si="23"/>
        <v>0</v>
      </c>
      <c r="AV196" s="71" t="s">
        <v>128</v>
      </c>
      <c r="AW196" s="70"/>
      <c r="AX196" s="76" t="s">
        <v>2183</v>
      </c>
      <c r="AY196" s="76" t="s">
        <v>163</v>
      </c>
      <c r="AZ196" s="77"/>
      <c r="BA196" s="77"/>
      <c r="BB196" s="77"/>
      <c r="BC196" s="77"/>
      <c r="BD196" s="77"/>
      <c r="BE196" s="77"/>
      <c r="BF196" s="77"/>
      <c r="BG196" s="77"/>
      <c r="BH196" s="77"/>
      <c r="BI196" s="77"/>
      <c r="BJ196" s="77"/>
      <c r="BK196" s="77"/>
      <c r="BL196" s="77"/>
      <c r="BM196" s="77"/>
      <c r="BN196" s="77"/>
      <c r="BO196" s="77"/>
      <c r="BP196" s="77"/>
      <c r="BQ196" s="77"/>
      <c r="BR196" s="77"/>
    </row>
    <row r="197" ht="15.75" customHeight="1">
      <c r="A197" s="24" t="s">
        <v>2458</v>
      </c>
      <c r="B197" s="69" t="s">
        <v>2459</v>
      </c>
      <c r="C197" s="69" t="s">
        <v>2460</v>
      </c>
      <c r="D197" s="71" t="s">
        <v>32</v>
      </c>
      <c r="E197" s="72">
        <v>25787.0</v>
      </c>
      <c r="F197" s="59" t="s">
        <v>2461</v>
      </c>
      <c r="G197" s="71"/>
      <c r="H197" s="71"/>
      <c r="I197" s="70" t="s">
        <v>2462</v>
      </c>
      <c r="J197" s="70" t="s">
        <v>61</v>
      </c>
      <c r="K197" s="70" t="s">
        <v>1052</v>
      </c>
      <c r="L197" s="59" t="s">
        <v>2463</v>
      </c>
      <c r="M197" s="71" t="s">
        <v>140</v>
      </c>
      <c r="N197" s="71" t="s">
        <v>1054</v>
      </c>
      <c r="O197" s="70" t="s">
        <v>156</v>
      </c>
      <c r="P197" s="70" t="s">
        <v>2464</v>
      </c>
      <c r="Q197" s="71" t="s">
        <v>2465</v>
      </c>
      <c r="R197" s="71"/>
      <c r="S197" s="71"/>
      <c r="T197" s="71"/>
      <c r="U197" s="71"/>
      <c r="V197" s="71"/>
      <c r="W197" s="99">
        <v>1210000.0</v>
      </c>
      <c r="X197" s="99"/>
      <c r="Y197" s="99">
        <v>1430000.0</v>
      </c>
      <c r="Z197" s="99"/>
      <c r="AA197" s="99">
        <f>1640000+213000</f>
        <v>1853000</v>
      </c>
      <c r="AB197" s="99"/>
      <c r="AC197" s="99"/>
      <c r="AD197" s="99"/>
      <c r="AE197" s="99"/>
      <c r="AF197" s="99"/>
      <c r="AG197" s="99"/>
      <c r="AH197" s="99"/>
      <c r="AI197" s="99"/>
      <c r="AJ197" s="99"/>
      <c r="AK197" s="99"/>
      <c r="AL197" s="99"/>
      <c r="AM197" s="99"/>
      <c r="AN197" s="99"/>
      <c r="AO197" s="99"/>
      <c r="AP197" s="99"/>
      <c r="AQ197" s="99"/>
      <c r="AR197" s="99"/>
      <c r="AS197" s="99"/>
      <c r="AT197" s="99"/>
      <c r="AU197" s="100">
        <f t="shared" si="23"/>
        <v>4493000</v>
      </c>
      <c r="AV197" s="71" t="s">
        <v>48</v>
      </c>
      <c r="AW197" s="70"/>
      <c r="AX197" s="76" t="s">
        <v>376</v>
      </c>
      <c r="AY197" s="97" t="s">
        <v>376</v>
      </c>
      <c r="AZ197" s="77"/>
      <c r="BA197" s="77"/>
      <c r="BB197" s="77"/>
      <c r="BC197" s="77"/>
      <c r="BD197" s="77"/>
      <c r="BE197" s="77"/>
      <c r="BF197" s="77"/>
      <c r="BG197" s="77"/>
      <c r="BH197" s="77"/>
      <c r="BI197" s="77"/>
      <c r="BJ197" s="77"/>
      <c r="BK197" s="77"/>
      <c r="BL197" s="77"/>
      <c r="BM197" s="77"/>
      <c r="BN197" s="77"/>
      <c r="BO197" s="77"/>
      <c r="BP197" s="77"/>
      <c r="BQ197" s="77"/>
      <c r="BR197" s="77"/>
    </row>
    <row r="198" ht="15.75" customHeight="1">
      <c r="A198" s="24" t="s">
        <v>2466</v>
      </c>
      <c r="B198" s="69" t="s">
        <v>2467</v>
      </c>
      <c r="C198" s="69" t="s">
        <v>2468</v>
      </c>
      <c r="D198" s="71" t="s">
        <v>32</v>
      </c>
      <c r="E198" s="59" t="s">
        <v>2469</v>
      </c>
      <c r="F198" s="71" t="s">
        <v>2470</v>
      </c>
      <c r="G198" s="71" t="s">
        <v>2471</v>
      </c>
      <c r="H198" s="59" t="s">
        <v>2472</v>
      </c>
      <c r="I198" s="69" t="s">
        <v>2473</v>
      </c>
      <c r="J198" s="71" t="s">
        <v>436</v>
      </c>
      <c r="K198" s="71" t="s">
        <v>739</v>
      </c>
      <c r="L198" s="71" t="s">
        <v>2267</v>
      </c>
      <c r="M198" s="71" t="s">
        <v>140</v>
      </c>
      <c r="N198" s="71" t="s">
        <v>2474</v>
      </c>
      <c r="O198" s="69" t="s">
        <v>2475</v>
      </c>
      <c r="P198" s="69" t="s">
        <v>2476</v>
      </c>
      <c r="Q198" s="71" t="s">
        <v>2477</v>
      </c>
      <c r="R198" s="59" t="s">
        <v>2478</v>
      </c>
      <c r="S198" s="59" t="s">
        <v>127</v>
      </c>
      <c r="T198" s="59" t="s">
        <v>2479</v>
      </c>
      <c r="U198" s="59" t="s">
        <v>2480</v>
      </c>
      <c r="V198" s="71"/>
      <c r="W198" s="91"/>
      <c r="X198" s="71"/>
      <c r="Y198" s="91"/>
      <c r="Z198" s="71"/>
      <c r="AA198" s="91"/>
      <c r="AB198" s="71"/>
      <c r="AC198" s="71"/>
      <c r="AD198" s="71"/>
      <c r="AE198" s="71"/>
      <c r="AF198" s="71"/>
      <c r="AG198" s="71"/>
      <c r="AH198" s="71"/>
      <c r="AI198" s="71"/>
      <c r="AJ198" s="71"/>
      <c r="AK198" s="71"/>
      <c r="AL198" s="71"/>
      <c r="AM198" s="71"/>
      <c r="AN198" s="71"/>
      <c r="AO198" s="71"/>
      <c r="AP198" s="71"/>
      <c r="AQ198" s="71"/>
      <c r="AR198" s="71"/>
      <c r="AS198" s="71"/>
      <c r="AT198" s="71"/>
      <c r="AU198" s="92">
        <f t="shared" si="23"/>
        <v>0</v>
      </c>
      <c r="AV198" s="71" t="s">
        <v>128</v>
      </c>
      <c r="AW198" s="70"/>
      <c r="AX198" s="76" t="s">
        <v>2481</v>
      </c>
      <c r="AY198" s="76" t="s">
        <v>1578</v>
      </c>
      <c r="AZ198" s="77"/>
      <c r="BA198" s="77"/>
      <c r="BB198" s="77"/>
      <c r="BC198" s="77"/>
      <c r="BD198" s="77"/>
      <c r="BE198" s="77"/>
      <c r="BF198" s="77"/>
      <c r="BG198" s="77"/>
      <c r="BH198" s="77"/>
      <c r="BI198" s="77"/>
      <c r="BJ198" s="77"/>
      <c r="BK198" s="77"/>
      <c r="BL198" s="77"/>
      <c r="BM198" s="77"/>
      <c r="BN198" s="77"/>
      <c r="BO198" s="77"/>
      <c r="BP198" s="77"/>
      <c r="BQ198" s="77"/>
      <c r="BR198" s="77"/>
    </row>
    <row r="199" ht="15.75" customHeight="1">
      <c r="A199" s="24" t="s">
        <v>2482</v>
      </c>
      <c r="B199" s="70" t="s">
        <v>2483</v>
      </c>
      <c r="C199" s="70" t="s">
        <v>2484</v>
      </c>
      <c r="D199" s="71" t="s">
        <v>32</v>
      </c>
      <c r="E199" s="98" t="s">
        <v>2485</v>
      </c>
      <c r="F199" s="71" t="s">
        <v>2486</v>
      </c>
      <c r="G199" s="59" t="s">
        <v>2487</v>
      </c>
      <c r="H199" s="59" t="s">
        <v>2453</v>
      </c>
      <c r="I199" s="70" t="s">
        <v>2488</v>
      </c>
      <c r="J199" s="71" t="s">
        <v>2489</v>
      </c>
      <c r="K199" s="71" t="s">
        <v>2490</v>
      </c>
      <c r="L199" s="71" t="s">
        <v>2491</v>
      </c>
      <c r="M199" s="71" t="s">
        <v>140</v>
      </c>
      <c r="N199" s="71" t="s">
        <v>41</v>
      </c>
      <c r="O199" s="69" t="s">
        <v>175</v>
      </c>
      <c r="P199" s="69" t="s">
        <v>2492</v>
      </c>
      <c r="Q199" s="71" t="s">
        <v>2493</v>
      </c>
      <c r="R199" s="59" t="s">
        <v>127</v>
      </c>
      <c r="S199" s="59" t="s">
        <v>127</v>
      </c>
      <c r="T199" s="59" t="s">
        <v>127</v>
      </c>
      <c r="U199" s="59" t="s">
        <v>127</v>
      </c>
      <c r="V199" s="59" t="s">
        <v>127</v>
      </c>
      <c r="W199" s="74">
        <v>55000.0</v>
      </c>
      <c r="X199" s="74"/>
      <c r="Y199" s="74">
        <v>177000.0</v>
      </c>
      <c r="Z199" s="74"/>
      <c r="AA199" s="83">
        <v>52000.0</v>
      </c>
      <c r="AB199" s="74"/>
      <c r="AC199" s="74"/>
      <c r="AD199" s="74"/>
      <c r="AE199" s="74"/>
      <c r="AF199" s="74"/>
      <c r="AG199" s="74"/>
      <c r="AH199" s="74"/>
      <c r="AI199" s="74"/>
      <c r="AJ199" s="74"/>
      <c r="AK199" s="74"/>
      <c r="AL199" s="74"/>
      <c r="AM199" s="74"/>
      <c r="AN199" s="74"/>
      <c r="AO199" s="74"/>
      <c r="AP199" s="74"/>
      <c r="AQ199" s="74"/>
      <c r="AR199" s="74"/>
      <c r="AS199" s="74"/>
      <c r="AT199" s="74"/>
      <c r="AU199" s="84">
        <f t="shared" si="23"/>
        <v>284000</v>
      </c>
      <c r="AV199" s="71" t="s">
        <v>128</v>
      </c>
      <c r="AW199" s="70"/>
      <c r="AX199" s="76" t="s">
        <v>2494</v>
      </c>
      <c r="AY199" s="76" t="s">
        <v>1950</v>
      </c>
      <c r="AZ199" s="77"/>
      <c r="BA199" s="77"/>
      <c r="BB199" s="77"/>
      <c r="BC199" s="77"/>
      <c r="BD199" s="77"/>
      <c r="BE199" s="77"/>
      <c r="BF199" s="77"/>
      <c r="BG199" s="77"/>
      <c r="BH199" s="77"/>
      <c r="BI199" s="77"/>
      <c r="BJ199" s="77"/>
      <c r="BK199" s="77"/>
      <c r="BL199" s="77"/>
      <c r="BM199" s="77"/>
      <c r="BN199" s="77"/>
      <c r="BO199" s="77"/>
      <c r="BP199" s="77"/>
      <c r="BQ199" s="77"/>
      <c r="BR199" s="77"/>
    </row>
    <row r="200" ht="15.75" customHeight="1">
      <c r="A200" s="24" t="s">
        <v>2495</v>
      </c>
      <c r="B200" s="70" t="s">
        <v>2496</v>
      </c>
      <c r="C200" s="70" t="s">
        <v>2497</v>
      </c>
      <c r="D200" s="71" t="s">
        <v>32</v>
      </c>
      <c r="E200" s="98" t="s">
        <v>2498</v>
      </c>
      <c r="F200" s="59" t="s">
        <v>2486</v>
      </c>
      <c r="G200" s="59" t="s">
        <v>2499</v>
      </c>
      <c r="H200" s="71" t="s">
        <v>2453</v>
      </c>
      <c r="I200" s="70" t="s">
        <v>2500</v>
      </c>
      <c r="J200" s="71" t="s">
        <v>1359</v>
      </c>
      <c r="K200" s="71" t="s">
        <v>2501</v>
      </c>
      <c r="L200" s="59" t="s">
        <v>2491</v>
      </c>
      <c r="M200" s="71" t="s">
        <v>140</v>
      </c>
      <c r="N200" s="71" t="s">
        <v>467</v>
      </c>
      <c r="O200" s="69" t="s">
        <v>189</v>
      </c>
      <c r="P200" s="69" t="s">
        <v>2502</v>
      </c>
      <c r="Q200" s="71" t="s">
        <v>2503</v>
      </c>
      <c r="R200" s="59" t="s">
        <v>127</v>
      </c>
      <c r="S200" s="59" t="s">
        <v>127</v>
      </c>
      <c r="T200" s="59" t="s">
        <v>127</v>
      </c>
      <c r="U200" s="59" t="s">
        <v>127</v>
      </c>
      <c r="V200" s="59" t="s">
        <v>127</v>
      </c>
      <c r="W200" s="70"/>
      <c r="X200" s="70"/>
      <c r="Y200" s="101"/>
      <c r="Z200" s="70"/>
      <c r="AA200" s="102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  <c r="AO200" s="70"/>
      <c r="AP200" s="70"/>
      <c r="AQ200" s="70"/>
      <c r="AR200" s="70"/>
      <c r="AS200" s="70"/>
      <c r="AT200" s="70"/>
      <c r="AU200" s="84">
        <f t="shared" si="23"/>
        <v>0</v>
      </c>
      <c r="AV200" s="71" t="s">
        <v>128</v>
      </c>
      <c r="AW200" s="70"/>
      <c r="AX200" s="76" t="s">
        <v>1950</v>
      </c>
      <c r="AY200" s="70" t="s">
        <v>1950</v>
      </c>
      <c r="AZ200" s="77"/>
      <c r="BA200" s="77"/>
      <c r="BB200" s="77"/>
      <c r="BC200" s="77"/>
      <c r="BD200" s="77"/>
      <c r="BE200" s="77"/>
      <c r="BF200" s="77"/>
      <c r="BG200" s="77"/>
      <c r="BH200" s="77"/>
      <c r="BI200" s="77"/>
      <c r="BJ200" s="77"/>
      <c r="BK200" s="77"/>
      <c r="BL200" s="77"/>
      <c r="BM200" s="77"/>
      <c r="BN200" s="77"/>
      <c r="BO200" s="77"/>
      <c r="BP200" s="77"/>
      <c r="BQ200" s="77"/>
      <c r="BR200" s="77"/>
    </row>
    <row r="201" ht="15.75" customHeight="1">
      <c r="A201" s="24" t="s">
        <v>2504</v>
      </c>
      <c r="B201" s="70" t="s">
        <v>2505</v>
      </c>
      <c r="C201" s="69" t="s">
        <v>2506</v>
      </c>
      <c r="D201" s="71" t="s">
        <v>32</v>
      </c>
      <c r="E201" s="72">
        <v>23553.0</v>
      </c>
      <c r="F201" s="71" t="s">
        <v>2507</v>
      </c>
      <c r="G201" s="59" t="s">
        <v>2508</v>
      </c>
      <c r="H201" s="71" t="s">
        <v>2509</v>
      </c>
      <c r="I201" s="70" t="s">
        <v>2510</v>
      </c>
      <c r="J201" s="71" t="s">
        <v>100</v>
      </c>
      <c r="K201" s="78" t="s">
        <v>2511</v>
      </c>
      <c r="L201" s="71" t="s">
        <v>2512</v>
      </c>
      <c r="M201" s="71" t="s">
        <v>40</v>
      </c>
      <c r="N201" s="71" t="s">
        <v>41</v>
      </c>
      <c r="O201" s="69" t="s">
        <v>265</v>
      </c>
      <c r="P201" s="69" t="s">
        <v>2513</v>
      </c>
      <c r="Q201" s="71" t="s">
        <v>2514</v>
      </c>
      <c r="R201" s="71" t="s">
        <v>2515</v>
      </c>
      <c r="S201" s="71" t="s">
        <v>70</v>
      </c>
      <c r="T201" s="71" t="s">
        <v>47</v>
      </c>
      <c r="U201" s="71" t="s">
        <v>47</v>
      </c>
      <c r="V201" s="71" t="s">
        <v>47</v>
      </c>
      <c r="W201" s="74">
        <v>0.0</v>
      </c>
      <c r="X201" s="74">
        <v>0.0</v>
      </c>
      <c r="Y201" s="74">
        <v>0.0</v>
      </c>
      <c r="Z201" s="74">
        <v>0.0</v>
      </c>
      <c r="AA201" s="74">
        <v>0.0</v>
      </c>
      <c r="AB201" s="74">
        <v>0.0</v>
      </c>
      <c r="AC201" s="74"/>
      <c r="AD201" s="74"/>
      <c r="AE201" s="74"/>
      <c r="AF201" s="74"/>
      <c r="AG201" s="74"/>
      <c r="AH201" s="74"/>
      <c r="AI201" s="74"/>
      <c r="AJ201" s="74"/>
      <c r="AK201" s="79"/>
      <c r="AL201" s="79"/>
      <c r="AM201" s="79"/>
      <c r="AN201" s="79"/>
      <c r="AO201" s="79"/>
      <c r="AP201" s="79"/>
      <c r="AQ201" s="79"/>
      <c r="AR201" s="79"/>
      <c r="AS201" s="79"/>
      <c r="AT201" s="79"/>
      <c r="AU201" s="80">
        <v>0.0</v>
      </c>
      <c r="AV201" s="71" t="s">
        <v>48</v>
      </c>
      <c r="AW201" s="81" t="s">
        <v>2516</v>
      </c>
      <c r="AX201" s="82" t="s">
        <v>2183</v>
      </c>
      <c r="AY201" s="82" t="s">
        <v>163</v>
      </c>
      <c r="AZ201" s="77"/>
      <c r="BA201" s="77"/>
      <c r="BB201" s="77"/>
      <c r="BC201" s="77"/>
      <c r="BD201" s="77"/>
      <c r="BE201" s="77"/>
      <c r="BF201" s="77"/>
      <c r="BG201" s="77"/>
      <c r="BH201" s="77"/>
      <c r="BI201" s="77"/>
      <c r="BJ201" s="77"/>
      <c r="BK201" s="77"/>
      <c r="BL201" s="77"/>
      <c r="BM201" s="77"/>
      <c r="BN201" s="77"/>
      <c r="BO201" s="77"/>
      <c r="BP201" s="77"/>
      <c r="BQ201" s="77"/>
      <c r="BR201" s="77"/>
    </row>
    <row r="202" ht="15.75" customHeight="1">
      <c r="A202" s="24" t="s">
        <v>2517</v>
      </c>
      <c r="B202" s="70" t="s">
        <v>2518</v>
      </c>
      <c r="C202" s="69" t="s">
        <v>2519</v>
      </c>
      <c r="D202" s="71" t="s">
        <v>2520</v>
      </c>
      <c r="E202" s="72">
        <v>26980.0</v>
      </c>
      <c r="F202" s="59" t="s">
        <v>2521</v>
      </c>
      <c r="G202" s="59" t="s">
        <v>2522</v>
      </c>
      <c r="H202" s="71" t="s">
        <v>249</v>
      </c>
      <c r="I202" s="70" t="s">
        <v>2523</v>
      </c>
      <c r="J202" s="71" t="s">
        <v>353</v>
      </c>
      <c r="K202" s="71" t="s">
        <v>353</v>
      </c>
      <c r="L202" s="59" t="s">
        <v>2524</v>
      </c>
      <c r="M202" s="71" t="s">
        <v>140</v>
      </c>
      <c r="N202" s="71" t="s">
        <v>85</v>
      </c>
      <c r="O202" s="69" t="s">
        <v>175</v>
      </c>
      <c r="P202" s="69" t="s">
        <v>2525</v>
      </c>
      <c r="Q202" s="71" t="s">
        <v>2526</v>
      </c>
      <c r="R202" s="59" t="s">
        <v>127</v>
      </c>
      <c r="S202" s="59" t="s">
        <v>127</v>
      </c>
      <c r="T202" s="59" t="s">
        <v>127</v>
      </c>
      <c r="U202" s="59" t="s">
        <v>127</v>
      </c>
      <c r="V202" s="59" t="s">
        <v>127</v>
      </c>
      <c r="W202" s="74"/>
      <c r="X202" s="74"/>
      <c r="Y202" s="74"/>
      <c r="Z202" s="74"/>
      <c r="AA202" s="83"/>
      <c r="AB202" s="74"/>
      <c r="AC202" s="74"/>
      <c r="AD202" s="74"/>
      <c r="AE202" s="74"/>
      <c r="AF202" s="74"/>
      <c r="AG202" s="74"/>
      <c r="AH202" s="74"/>
      <c r="AI202" s="74"/>
      <c r="AJ202" s="74"/>
      <c r="AK202" s="74"/>
      <c r="AL202" s="74"/>
      <c r="AM202" s="74"/>
      <c r="AN202" s="74"/>
      <c r="AO202" s="74"/>
      <c r="AP202" s="74"/>
      <c r="AQ202" s="74"/>
      <c r="AR202" s="74"/>
      <c r="AS202" s="74"/>
      <c r="AT202" s="74"/>
      <c r="AU202" s="84">
        <f>SUM(W202:AT202)</f>
        <v>0</v>
      </c>
      <c r="AV202" s="71" t="s">
        <v>128</v>
      </c>
      <c r="AW202" s="70"/>
      <c r="AX202" s="76" t="s">
        <v>1950</v>
      </c>
      <c r="AY202" s="70" t="s">
        <v>1950</v>
      </c>
      <c r="AZ202" s="77"/>
      <c r="BA202" s="77"/>
      <c r="BB202" s="77"/>
      <c r="BC202" s="77"/>
      <c r="BD202" s="77"/>
      <c r="BE202" s="77"/>
      <c r="BF202" s="77"/>
      <c r="BG202" s="77"/>
      <c r="BH202" s="77"/>
      <c r="BI202" s="77"/>
      <c r="BJ202" s="77"/>
      <c r="BK202" s="77"/>
      <c r="BL202" s="77"/>
      <c r="BM202" s="77"/>
      <c r="BN202" s="77"/>
      <c r="BO202" s="77"/>
      <c r="BP202" s="77"/>
      <c r="BQ202" s="77"/>
      <c r="BR202" s="77"/>
    </row>
    <row r="203" ht="15.75" customHeight="1">
      <c r="A203" s="24" t="s">
        <v>2527</v>
      </c>
      <c r="B203" s="69" t="s">
        <v>2528</v>
      </c>
      <c r="C203" s="69" t="s">
        <v>2529</v>
      </c>
      <c r="D203" s="71" t="s">
        <v>32</v>
      </c>
      <c r="E203" s="72">
        <v>23721.0</v>
      </c>
      <c r="F203" s="73" t="s">
        <v>2530</v>
      </c>
      <c r="G203" s="71" t="s">
        <v>2531</v>
      </c>
      <c r="H203" s="71" t="s">
        <v>2532</v>
      </c>
      <c r="I203" s="70" t="s">
        <v>2533</v>
      </c>
      <c r="J203" s="71" t="s">
        <v>137</v>
      </c>
      <c r="K203" s="78" t="s">
        <v>138</v>
      </c>
      <c r="L203" s="78" t="s">
        <v>2534</v>
      </c>
      <c r="M203" s="71" t="s">
        <v>40</v>
      </c>
      <c r="N203" s="71" t="s">
        <v>41</v>
      </c>
      <c r="O203" s="69" t="s">
        <v>2535</v>
      </c>
      <c r="P203" s="69" t="s">
        <v>2536</v>
      </c>
      <c r="Q203" s="71" t="s">
        <v>2537</v>
      </c>
      <c r="R203" s="71" t="s">
        <v>89</v>
      </c>
      <c r="S203" s="71" t="s">
        <v>89</v>
      </c>
      <c r="T203" s="71" t="s">
        <v>47</v>
      </c>
      <c r="U203" s="71" t="s">
        <v>47</v>
      </c>
      <c r="V203" s="71" t="s">
        <v>47</v>
      </c>
      <c r="W203" s="74">
        <v>0.0</v>
      </c>
      <c r="X203" s="74">
        <v>0.0</v>
      </c>
      <c r="Y203" s="74">
        <v>0.0</v>
      </c>
      <c r="Z203" s="74">
        <v>0.0</v>
      </c>
      <c r="AA203" s="74">
        <v>0.0</v>
      </c>
      <c r="AB203" s="74">
        <v>0.0</v>
      </c>
      <c r="AC203" s="74"/>
      <c r="AD203" s="74"/>
      <c r="AE203" s="74"/>
      <c r="AF203" s="74"/>
      <c r="AG203" s="74"/>
      <c r="AH203" s="74"/>
      <c r="AI203" s="74"/>
      <c r="AJ203" s="74"/>
      <c r="AK203" s="79"/>
      <c r="AL203" s="79"/>
      <c r="AM203" s="79"/>
      <c r="AN203" s="79"/>
      <c r="AO203" s="79"/>
      <c r="AP203" s="79"/>
      <c r="AQ203" s="79"/>
      <c r="AR203" s="79"/>
      <c r="AS203" s="79"/>
      <c r="AT203" s="79"/>
      <c r="AU203" s="80">
        <v>0.0</v>
      </c>
      <c r="AV203" s="71" t="s">
        <v>48</v>
      </c>
      <c r="AW203" s="81" t="s">
        <v>2538</v>
      </c>
      <c r="AX203" s="76" t="s">
        <v>163</v>
      </c>
      <c r="AY203" s="70" t="s">
        <v>163</v>
      </c>
      <c r="AZ203" s="77"/>
      <c r="BA203" s="77"/>
      <c r="BB203" s="77"/>
      <c r="BC203" s="77"/>
      <c r="BD203" s="77"/>
      <c r="BE203" s="77"/>
      <c r="BF203" s="77"/>
      <c r="BG203" s="77"/>
      <c r="BH203" s="77"/>
      <c r="BI203" s="77"/>
      <c r="BJ203" s="77"/>
      <c r="BK203" s="77"/>
      <c r="BL203" s="77"/>
      <c r="BM203" s="77"/>
      <c r="BN203" s="77"/>
      <c r="BO203" s="77"/>
      <c r="BP203" s="77"/>
      <c r="BQ203" s="77"/>
      <c r="BR203" s="77"/>
    </row>
    <row r="204" ht="15.75" customHeight="1">
      <c r="A204" s="24" t="s">
        <v>2539</v>
      </c>
      <c r="B204" s="69" t="s">
        <v>2540</v>
      </c>
      <c r="C204" s="69" t="s">
        <v>2541</v>
      </c>
      <c r="D204" s="71" t="s">
        <v>32</v>
      </c>
      <c r="E204" s="72">
        <v>27375.0</v>
      </c>
      <c r="F204" s="59" t="s">
        <v>2542</v>
      </c>
      <c r="G204" s="71" t="s">
        <v>127</v>
      </c>
      <c r="H204" s="71" t="s">
        <v>2543</v>
      </c>
      <c r="I204" s="70" t="s">
        <v>2544</v>
      </c>
      <c r="J204" s="71" t="s">
        <v>219</v>
      </c>
      <c r="K204" s="71" t="s">
        <v>2545</v>
      </c>
      <c r="L204" s="103" t="s">
        <v>2546</v>
      </c>
      <c r="M204" s="71" t="s">
        <v>40</v>
      </c>
      <c r="N204" s="71" t="s">
        <v>127</v>
      </c>
      <c r="O204" s="69" t="s">
        <v>2547</v>
      </c>
      <c r="P204" s="69" t="s">
        <v>2548</v>
      </c>
      <c r="Q204" s="71" t="s">
        <v>2549</v>
      </c>
      <c r="R204" s="71" t="s">
        <v>127</v>
      </c>
      <c r="S204" s="71" t="s">
        <v>127</v>
      </c>
      <c r="T204" s="71" t="s">
        <v>47</v>
      </c>
      <c r="U204" s="71" t="s">
        <v>47</v>
      </c>
      <c r="V204" s="71" t="s">
        <v>47</v>
      </c>
      <c r="W204" s="74">
        <v>0.0</v>
      </c>
      <c r="X204" s="74">
        <v>0.0</v>
      </c>
      <c r="Y204" s="74">
        <v>0.0</v>
      </c>
      <c r="Z204" s="74">
        <v>0.0</v>
      </c>
      <c r="AA204" s="74">
        <v>0.0</v>
      </c>
      <c r="AB204" s="74">
        <v>0.0</v>
      </c>
      <c r="AC204" s="74"/>
      <c r="AD204" s="74"/>
      <c r="AE204" s="74"/>
      <c r="AF204" s="74"/>
      <c r="AG204" s="74"/>
      <c r="AH204" s="74"/>
      <c r="AI204" s="74"/>
      <c r="AJ204" s="74"/>
      <c r="AK204" s="79"/>
      <c r="AL204" s="79"/>
      <c r="AM204" s="79"/>
      <c r="AN204" s="79"/>
      <c r="AO204" s="79"/>
      <c r="AP204" s="79"/>
      <c r="AQ204" s="79"/>
      <c r="AR204" s="79"/>
      <c r="AS204" s="79"/>
      <c r="AT204" s="79"/>
      <c r="AU204" s="80">
        <v>0.0</v>
      </c>
      <c r="AV204" s="71" t="s">
        <v>48</v>
      </c>
      <c r="AW204" s="69" t="s">
        <v>127</v>
      </c>
      <c r="AX204" s="76" t="s">
        <v>163</v>
      </c>
      <c r="AY204" s="70" t="s">
        <v>163</v>
      </c>
      <c r="AZ204" s="77"/>
      <c r="BA204" s="77"/>
      <c r="BB204" s="77"/>
      <c r="BC204" s="77"/>
      <c r="BD204" s="77"/>
      <c r="BE204" s="77"/>
      <c r="BF204" s="77"/>
      <c r="BG204" s="77"/>
      <c r="BH204" s="77"/>
      <c r="BI204" s="77"/>
      <c r="BJ204" s="77"/>
      <c r="BK204" s="77"/>
      <c r="BL204" s="77"/>
      <c r="BM204" s="77"/>
      <c r="BN204" s="77"/>
      <c r="BO204" s="77"/>
      <c r="BP204" s="77"/>
      <c r="BQ204" s="77"/>
      <c r="BR204" s="77"/>
    </row>
    <row r="205" ht="15.75" customHeight="1">
      <c r="A205" s="24" t="s">
        <v>2550</v>
      </c>
      <c r="B205" s="70" t="s">
        <v>2551</v>
      </c>
      <c r="C205" s="69" t="s">
        <v>2552</v>
      </c>
      <c r="D205" s="71" t="s">
        <v>32</v>
      </c>
      <c r="E205" s="72">
        <v>29771.0</v>
      </c>
      <c r="F205" s="71" t="s">
        <v>2553</v>
      </c>
      <c r="G205" s="59" t="s">
        <v>2554</v>
      </c>
      <c r="H205" s="71" t="s">
        <v>2555</v>
      </c>
      <c r="I205" s="70" t="s">
        <v>2556</v>
      </c>
      <c r="J205" s="71" t="s">
        <v>452</v>
      </c>
      <c r="K205" s="71" t="s">
        <v>2557</v>
      </c>
      <c r="L205" s="71" t="s">
        <v>2558</v>
      </c>
      <c r="M205" s="71" t="s">
        <v>40</v>
      </c>
      <c r="N205" s="71" t="s">
        <v>1012</v>
      </c>
      <c r="O205" s="69" t="s">
        <v>2559</v>
      </c>
      <c r="P205" s="69" t="s">
        <v>2560</v>
      </c>
      <c r="Q205" s="71" t="s">
        <v>2561</v>
      </c>
      <c r="R205" s="71" t="s">
        <v>89</v>
      </c>
      <c r="S205" s="71" t="s">
        <v>89</v>
      </c>
      <c r="T205" s="71" t="s">
        <v>47</v>
      </c>
      <c r="U205" s="71" t="s">
        <v>47</v>
      </c>
      <c r="V205" s="71" t="s">
        <v>47</v>
      </c>
      <c r="W205" s="74">
        <v>40000.0</v>
      </c>
      <c r="X205" s="74">
        <v>0.0</v>
      </c>
      <c r="Y205" s="74">
        <v>30000.0</v>
      </c>
      <c r="Z205" s="74"/>
      <c r="AA205" s="74">
        <v>130000.0</v>
      </c>
      <c r="AB205" s="74">
        <v>0.0</v>
      </c>
      <c r="AC205" s="74"/>
      <c r="AD205" s="74"/>
      <c r="AE205" s="74"/>
      <c r="AF205" s="74"/>
      <c r="AG205" s="74"/>
      <c r="AH205" s="74"/>
      <c r="AI205" s="74"/>
      <c r="AJ205" s="74"/>
      <c r="AK205" s="79"/>
      <c r="AL205" s="79"/>
      <c r="AM205" s="79"/>
      <c r="AN205" s="79"/>
      <c r="AO205" s="79"/>
      <c r="AP205" s="79"/>
      <c r="AQ205" s="79"/>
      <c r="AR205" s="79"/>
      <c r="AS205" s="79"/>
      <c r="AT205" s="79"/>
      <c r="AU205" s="80">
        <v>200000.0</v>
      </c>
      <c r="AV205" s="71" t="s">
        <v>48</v>
      </c>
      <c r="AW205" s="81" t="s">
        <v>2562</v>
      </c>
      <c r="AX205" s="82" t="s">
        <v>2563</v>
      </c>
      <c r="AY205" s="82" t="s">
        <v>1950</v>
      </c>
      <c r="AZ205" s="77"/>
      <c r="BA205" s="77"/>
      <c r="BB205" s="77"/>
      <c r="BC205" s="77"/>
      <c r="BD205" s="77"/>
      <c r="BE205" s="77"/>
      <c r="BF205" s="77"/>
      <c r="BG205" s="77"/>
      <c r="BH205" s="77"/>
      <c r="BI205" s="77"/>
      <c r="BJ205" s="77"/>
      <c r="BK205" s="77"/>
      <c r="BL205" s="77"/>
      <c r="BM205" s="77"/>
      <c r="BN205" s="77"/>
      <c r="BO205" s="77"/>
      <c r="BP205" s="77"/>
      <c r="BQ205" s="77"/>
      <c r="BR205" s="77"/>
    </row>
    <row r="206" ht="15.75" customHeight="1">
      <c r="A206" s="24" t="s">
        <v>2564</v>
      </c>
      <c r="B206" s="70" t="s">
        <v>2565</v>
      </c>
      <c r="C206" s="70" t="s">
        <v>2566</v>
      </c>
      <c r="D206" s="71" t="s">
        <v>32</v>
      </c>
      <c r="E206" s="72" t="s">
        <v>2567</v>
      </c>
      <c r="F206" s="59" t="s">
        <v>2568</v>
      </c>
      <c r="G206" s="71"/>
      <c r="H206" s="71"/>
      <c r="I206" s="70" t="s">
        <v>2569</v>
      </c>
      <c r="J206" s="71" t="s">
        <v>219</v>
      </c>
      <c r="K206" s="71" t="s">
        <v>2570</v>
      </c>
      <c r="L206" s="59" t="s">
        <v>2571</v>
      </c>
      <c r="M206" s="71" t="s">
        <v>123</v>
      </c>
      <c r="N206" s="71"/>
      <c r="O206" s="69" t="s">
        <v>1258</v>
      </c>
      <c r="P206" s="69" t="s">
        <v>2572</v>
      </c>
      <c r="Q206" s="71" t="s">
        <v>2573</v>
      </c>
      <c r="R206" s="71"/>
      <c r="S206" s="59" t="s">
        <v>127</v>
      </c>
      <c r="T206" s="59" t="s">
        <v>127</v>
      </c>
      <c r="U206" s="59" t="s">
        <v>127</v>
      </c>
      <c r="V206" s="59" t="s">
        <v>127</v>
      </c>
      <c r="W206" s="74">
        <v>10000.0</v>
      </c>
      <c r="X206" s="74"/>
      <c r="Y206" s="74"/>
      <c r="Z206" s="74"/>
      <c r="AA206" s="87"/>
      <c r="AB206" s="74"/>
      <c r="AC206" s="74"/>
      <c r="AD206" s="74"/>
      <c r="AE206" s="74"/>
      <c r="AF206" s="74"/>
      <c r="AG206" s="74"/>
      <c r="AH206" s="74"/>
      <c r="AI206" s="74"/>
      <c r="AJ206" s="74"/>
      <c r="AK206" s="74"/>
      <c r="AL206" s="74"/>
      <c r="AM206" s="74"/>
      <c r="AN206" s="74"/>
      <c r="AO206" s="74"/>
      <c r="AP206" s="74"/>
      <c r="AQ206" s="74"/>
      <c r="AR206" s="74"/>
      <c r="AS206" s="74"/>
      <c r="AT206" s="74"/>
      <c r="AU206" s="84">
        <f t="shared" ref="AU206:AU209" si="24">SUM(W206:AT206)</f>
        <v>10000</v>
      </c>
      <c r="AV206" s="71" t="s">
        <v>128</v>
      </c>
      <c r="AW206" s="70"/>
      <c r="AX206" s="76" t="s">
        <v>1950</v>
      </c>
      <c r="AY206" s="70" t="s">
        <v>1950</v>
      </c>
      <c r="AZ206" s="77"/>
      <c r="BA206" s="77"/>
      <c r="BB206" s="77"/>
      <c r="BC206" s="77"/>
      <c r="BD206" s="77"/>
      <c r="BE206" s="77"/>
      <c r="BF206" s="77"/>
      <c r="BG206" s="77"/>
      <c r="BH206" s="77"/>
      <c r="BI206" s="77"/>
      <c r="BJ206" s="77"/>
      <c r="BK206" s="77"/>
      <c r="BL206" s="77"/>
      <c r="BM206" s="77"/>
      <c r="BN206" s="77"/>
      <c r="BO206" s="77"/>
      <c r="BP206" s="77"/>
      <c r="BQ206" s="77"/>
      <c r="BR206" s="77"/>
    </row>
    <row r="207" ht="15.75" customHeight="1">
      <c r="A207" s="24" t="s">
        <v>2574</v>
      </c>
      <c r="B207" s="70" t="s">
        <v>2575</v>
      </c>
      <c r="C207" s="70" t="s">
        <v>2576</v>
      </c>
      <c r="D207" s="71" t="s">
        <v>2449</v>
      </c>
      <c r="E207" s="98" t="s">
        <v>2577</v>
      </c>
      <c r="F207" s="59" t="s">
        <v>2578</v>
      </c>
      <c r="G207" s="71"/>
      <c r="H207" s="59" t="s">
        <v>2579</v>
      </c>
      <c r="I207" s="70" t="s">
        <v>2580</v>
      </c>
      <c r="J207" s="71" t="s">
        <v>251</v>
      </c>
      <c r="K207" s="71" t="s">
        <v>252</v>
      </c>
      <c r="L207" s="59" t="s">
        <v>2581</v>
      </c>
      <c r="M207" s="71" t="s">
        <v>140</v>
      </c>
      <c r="N207" s="71"/>
      <c r="O207" s="69" t="s">
        <v>175</v>
      </c>
      <c r="P207" s="69" t="s">
        <v>2582</v>
      </c>
      <c r="Q207" s="71" t="s">
        <v>2583</v>
      </c>
      <c r="R207" s="71"/>
      <c r="S207" s="59" t="s">
        <v>127</v>
      </c>
      <c r="T207" s="59" t="s">
        <v>127</v>
      </c>
      <c r="U207" s="59" t="s">
        <v>127</v>
      </c>
      <c r="V207" s="59" t="s">
        <v>127</v>
      </c>
      <c r="W207" s="74">
        <v>5000.0</v>
      </c>
      <c r="X207" s="74"/>
      <c r="Y207" s="74">
        <v>32500.0</v>
      </c>
      <c r="Z207" s="74"/>
      <c r="AA207" s="87">
        <v>86500.0</v>
      </c>
      <c r="AB207" s="74"/>
      <c r="AC207" s="74"/>
      <c r="AD207" s="74"/>
      <c r="AE207" s="74"/>
      <c r="AF207" s="74"/>
      <c r="AG207" s="74"/>
      <c r="AH207" s="74"/>
      <c r="AI207" s="74"/>
      <c r="AJ207" s="74"/>
      <c r="AK207" s="74"/>
      <c r="AL207" s="74"/>
      <c r="AM207" s="74"/>
      <c r="AN207" s="74"/>
      <c r="AO207" s="74"/>
      <c r="AP207" s="74"/>
      <c r="AQ207" s="74"/>
      <c r="AR207" s="74"/>
      <c r="AS207" s="74"/>
      <c r="AT207" s="74"/>
      <c r="AU207" s="84">
        <f t="shared" si="24"/>
        <v>124000</v>
      </c>
      <c r="AV207" s="71" t="s">
        <v>128</v>
      </c>
      <c r="AW207" s="70"/>
      <c r="AX207" s="76" t="s">
        <v>1950</v>
      </c>
      <c r="AY207" s="70" t="s">
        <v>1950</v>
      </c>
      <c r="AZ207" s="77"/>
      <c r="BA207" s="77"/>
      <c r="BB207" s="77"/>
      <c r="BC207" s="77"/>
      <c r="BD207" s="77"/>
      <c r="BE207" s="77"/>
      <c r="BF207" s="77"/>
      <c r="BG207" s="77"/>
      <c r="BH207" s="77"/>
      <c r="BI207" s="77"/>
      <c r="BJ207" s="77"/>
      <c r="BK207" s="77"/>
      <c r="BL207" s="77"/>
      <c r="BM207" s="77"/>
      <c r="BN207" s="77"/>
      <c r="BO207" s="77"/>
      <c r="BP207" s="77"/>
      <c r="BQ207" s="77"/>
      <c r="BR207" s="77"/>
    </row>
    <row r="208" ht="15.75" customHeight="1">
      <c r="A208" s="24" t="s">
        <v>2584</v>
      </c>
      <c r="B208" s="70" t="s">
        <v>2585</v>
      </c>
      <c r="C208" s="69" t="s">
        <v>2586</v>
      </c>
      <c r="D208" s="71" t="s">
        <v>32</v>
      </c>
      <c r="E208" s="98" t="s">
        <v>2587</v>
      </c>
      <c r="F208" s="59" t="s">
        <v>2588</v>
      </c>
      <c r="G208" s="59" t="s">
        <v>2589</v>
      </c>
      <c r="H208" s="71" t="s">
        <v>249</v>
      </c>
      <c r="I208" s="70" t="s">
        <v>2590</v>
      </c>
      <c r="J208" s="71" t="s">
        <v>172</v>
      </c>
      <c r="K208" s="71" t="s">
        <v>173</v>
      </c>
      <c r="L208" s="71" t="s">
        <v>2591</v>
      </c>
      <c r="M208" s="71" t="s">
        <v>140</v>
      </c>
      <c r="N208" s="71" t="s">
        <v>41</v>
      </c>
      <c r="O208" s="69" t="s">
        <v>1775</v>
      </c>
      <c r="P208" s="69" t="s">
        <v>2592</v>
      </c>
      <c r="Q208" s="71" t="s">
        <v>2593</v>
      </c>
      <c r="R208" s="59" t="s">
        <v>127</v>
      </c>
      <c r="S208" s="59" t="s">
        <v>127</v>
      </c>
      <c r="T208" s="59" t="s">
        <v>127</v>
      </c>
      <c r="U208" s="59" t="s">
        <v>127</v>
      </c>
      <c r="V208" s="59" t="s">
        <v>127</v>
      </c>
      <c r="W208" s="74">
        <v>588000.0</v>
      </c>
      <c r="X208" s="74"/>
      <c r="Y208" s="74">
        <v>648000.0</v>
      </c>
      <c r="Z208" s="74"/>
      <c r="AA208" s="87">
        <v>420000.0</v>
      </c>
      <c r="AB208" s="74"/>
      <c r="AC208" s="74"/>
      <c r="AD208" s="74"/>
      <c r="AE208" s="74"/>
      <c r="AF208" s="74"/>
      <c r="AG208" s="74"/>
      <c r="AH208" s="74"/>
      <c r="AI208" s="74"/>
      <c r="AJ208" s="74"/>
      <c r="AK208" s="74"/>
      <c r="AL208" s="74"/>
      <c r="AM208" s="74"/>
      <c r="AN208" s="74"/>
      <c r="AO208" s="74"/>
      <c r="AP208" s="74"/>
      <c r="AQ208" s="74"/>
      <c r="AR208" s="74"/>
      <c r="AS208" s="74"/>
      <c r="AT208" s="74"/>
      <c r="AU208" s="84">
        <f t="shared" si="24"/>
        <v>1656000</v>
      </c>
      <c r="AV208" s="71" t="s">
        <v>128</v>
      </c>
      <c r="AW208" s="70"/>
      <c r="AX208" s="76" t="s">
        <v>2401</v>
      </c>
      <c r="AY208" s="76" t="s">
        <v>1950</v>
      </c>
      <c r="AZ208" s="77"/>
      <c r="BA208" s="77"/>
      <c r="BB208" s="77"/>
      <c r="BC208" s="77"/>
      <c r="BD208" s="77"/>
      <c r="BE208" s="77"/>
      <c r="BF208" s="77"/>
      <c r="BG208" s="77"/>
      <c r="BH208" s="77"/>
      <c r="BI208" s="77"/>
      <c r="BJ208" s="77"/>
      <c r="BK208" s="77"/>
      <c r="BL208" s="77"/>
      <c r="BM208" s="77"/>
      <c r="BN208" s="77"/>
      <c r="BO208" s="77"/>
      <c r="BP208" s="77"/>
      <c r="BQ208" s="77"/>
      <c r="BR208" s="77"/>
    </row>
    <row r="209" ht="15.75" customHeight="1">
      <c r="A209" s="24" t="s">
        <v>2594</v>
      </c>
      <c r="B209" s="70" t="s">
        <v>2595</v>
      </c>
      <c r="C209" s="69" t="s">
        <v>2596</v>
      </c>
      <c r="D209" s="71" t="s">
        <v>32</v>
      </c>
      <c r="E209" s="98" t="s">
        <v>2597</v>
      </c>
      <c r="F209" s="59" t="s">
        <v>2598</v>
      </c>
      <c r="G209" s="59" t="s">
        <v>2599</v>
      </c>
      <c r="H209" s="71" t="s">
        <v>249</v>
      </c>
      <c r="I209" s="70" t="s">
        <v>2600</v>
      </c>
      <c r="J209" s="71" t="s">
        <v>2601</v>
      </c>
      <c r="K209" s="71" t="s">
        <v>1612</v>
      </c>
      <c r="L209" s="59" t="s">
        <v>2602</v>
      </c>
      <c r="M209" s="71" t="s">
        <v>140</v>
      </c>
      <c r="N209" s="71" t="s">
        <v>85</v>
      </c>
      <c r="O209" s="69" t="s">
        <v>156</v>
      </c>
      <c r="P209" s="69" t="s">
        <v>2603</v>
      </c>
      <c r="Q209" s="71" t="s">
        <v>2604</v>
      </c>
      <c r="R209" s="59" t="s">
        <v>127</v>
      </c>
      <c r="S209" s="59" t="s">
        <v>127</v>
      </c>
      <c r="T209" s="59" t="s">
        <v>127</v>
      </c>
      <c r="U209" s="59" t="s">
        <v>127</v>
      </c>
      <c r="V209" s="59" t="s">
        <v>127</v>
      </c>
      <c r="W209" s="74"/>
      <c r="X209" s="74"/>
      <c r="Y209" s="74"/>
      <c r="Z209" s="74"/>
      <c r="AA209" s="83"/>
      <c r="AB209" s="74"/>
      <c r="AC209" s="74"/>
      <c r="AD209" s="74"/>
      <c r="AE209" s="74"/>
      <c r="AF209" s="74"/>
      <c r="AG209" s="74"/>
      <c r="AH209" s="74"/>
      <c r="AI209" s="74"/>
      <c r="AJ209" s="74"/>
      <c r="AK209" s="74"/>
      <c r="AL209" s="74"/>
      <c r="AM209" s="74"/>
      <c r="AN209" s="74"/>
      <c r="AO209" s="74"/>
      <c r="AP209" s="74"/>
      <c r="AQ209" s="74"/>
      <c r="AR209" s="74"/>
      <c r="AS209" s="74"/>
      <c r="AT209" s="74"/>
      <c r="AU209" s="84">
        <f t="shared" si="24"/>
        <v>0</v>
      </c>
      <c r="AV209" s="71" t="s">
        <v>128</v>
      </c>
      <c r="AW209" s="70"/>
      <c r="AX209" s="76" t="s">
        <v>1950</v>
      </c>
      <c r="AY209" s="70" t="s">
        <v>1950</v>
      </c>
      <c r="AZ209" s="77"/>
      <c r="BA209" s="77"/>
      <c r="BB209" s="77"/>
      <c r="BC209" s="77"/>
      <c r="BD209" s="77"/>
      <c r="BE209" s="77"/>
      <c r="BF209" s="77"/>
      <c r="BG209" s="77"/>
      <c r="BH209" s="77"/>
      <c r="BI209" s="77"/>
      <c r="BJ209" s="77"/>
      <c r="BK209" s="77"/>
      <c r="BL209" s="77"/>
      <c r="BM209" s="77"/>
      <c r="BN209" s="77"/>
      <c r="BO209" s="77"/>
      <c r="BP209" s="77"/>
      <c r="BQ209" s="77"/>
      <c r="BR209" s="77"/>
    </row>
    <row r="210" ht="15.75" customHeight="1">
      <c r="A210" s="24" t="s">
        <v>2605</v>
      </c>
      <c r="B210" s="69" t="s">
        <v>2606</v>
      </c>
      <c r="C210" s="69" t="s">
        <v>2607</v>
      </c>
      <c r="D210" s="88" t="s">
        <v>32</v>
      </c>
      <c r="E210" s="94">
        <v>26107.0</v>
      </c>
      <c r="F210" s="71" t="s">
        <v>2608</v>
      </c>
      <c r="G210" s="71" t="s">
        <v>2609</v>
      </c>
      <c r="H210" s="71" t="s">
        <v>2610</v>
      </c>
      <c r="I210" s="70" t="s">
        <v>2611</v>
      </c>
      <c r="J210" s="71" t="s">
        <v>410</v>
      </c>
      <c r="K210" s="71" t="s">
        <v>410</v>
      </c>
      <c r="L210" s="71" t="s">
        <v>2612</v>
      </c>
      <c r="M210" s="71" t="s">
        <v>140</v>
      </c>
      <c r="N210" s="71" t="s">
        <v>65</v>
      </c>
      <c r="O210" s="69" t="s">
        <v>265</v>
      </c>
      <c r="P210" s="69" t="s">
        <v>2613</v>
      </c>
      <c r="Q210" s="71" t="s">
        <v>2614</v>
      </c>
      <c r="R210" s="95" t="s">
        <v>1879</v>
      </c>
      <c r="S210" s="95" t="s">
        <v>1879</v>
      </c>
      <c r="T210" s="95" t="s">
        <v>793</v>
      </c>
      <c r="U210" s="95" t="s">
        <v>793</v>
      </c>
      <c r="V210" s="95" t="s">
        <v>793</v>
      </c>
      <c r="W210" s="91">
        <v>75000.0</v>
      </c>
      <c r="X210" s="91">
        <v>0.0</v>
      </c>
      <c r="Y210" s="91">
        <v>215000.0</v>
      </c>
      <c r="Z210" s="91">
        <v>0.0</v>
      </c>
      <c r="AA210" s="91">
        <v>0.0</v>
      </c>
      <c r="AB210" s="91">
        <v>0.0</v>
      </c>
      <c r="AC210" s="91"/>
      <c r="AD210" s="91"/>
      <c r="AE210" s="91"/>
      <c r="AF210" s="91"/>
      <c r="AG210" s="91"/>
      <c r="AH210" s="91"/>
      <c r="AI210" s="91"/>
      <c r="AJ210" s="91"/>
      <c r="AK210" s="91"/>
      <c r="AL210" s="91"/>
      <c r="AM210" s="91"/>
      <c r="AN210" s="91"/>
      <c r="AO210" s="91"/>
      <c r="AP210" s="91"/>
      <c r="AQ210" s="91"/>
      <c r="AR210" s="91"/>
      <c r="AS210" s="91"/>
      <c r="AT210" s="91"/>
      <c r="AU210" s="92">
        <v>290000.0</v>
      </c>
      <c r="AV210" s="96" t="s">
        <v>240</v>
      </c>
      <c r="AW210" s="97"/>
      <c r="AX210" s="76" t="s">
        <v>2615</v>
      </c>
      <c r="AY210" s="76" t="s">
        <v>1950</v>
      </c>
      <c r="AZ210" s="77"/>
      <c r="BA210" s="77"/>
      <c r="BB210" s="77"/>
      <c r="BC210" s="77"/>
      <c r="BD210" s="77"/>
      <c r="BE210" s="77"/>
      <c r="BF210" s="77"/>
      <c r="BG210" s="77"/>
      <c r="BH210" s="77"/>
      <c r="BI210" s="77"/>
      <c r="BJ210" s="77"/>
      <c r="BK210" s="77"/>
      <c r="BL210" s="77"/>
      <c r="BM210" s="77"/>
      <c r="BN210" s="77"/>
      <c r="BO210" s="77"/>
      <c r="BP210" s="77"/>
      <c r="BQ210" s="77"/>
      <c r="BR210" s="77"/>
    </row>
    <row r="211" ht="15.75" customHeight="1">
      <c r="A211" s="24" t="s">
        <v>2616</v>
      </c>
      <c r="B211" s="70" t="s">
        <v>2617</v>
      </c>
      <c r="C211" s="70" t="s">
        <v>2618</v>
      </c>
      <c r="D211" s="71" t="s">
        <v>2619</v>
      </c>
      <c r="E211" s="72">
        <v>29894.0</v>
      </c>
      <c r="F211" s="73" t="s">
        <v>2620</v>
      </c>
      <c r="G211" s="73" t="s">
        <v>2621</v>
      </c>
      <c r="H211" s="71" t="str">
        <f>'[1]Udah daftar'!$E$38</f>
        <v>#REF!</v>
      </c>
      <c r="I211" s="70" t="s">
        <v>2622</v>
      </c>
      <c r="J211" s="71" t="s">
        <v>2623</v>
      </c>
      <c r="K211" s="71" t="s">
        <v>2624</v>
      </c>
      <c r="L211" s="59" t="s">
        <v>2625</v>
      </c>
      <c r="M211" s="71" t="s">
        <v>140</v>
      </c>
      <c r="N211" s="71" t="s">
        <v>65</v>
      </c>
      <c r="O211" s="69" t="s">
        <v>237</v>
      </c>
      <c r="P211" s="69" t="s">
        <v>2626</v>
      </c>
      <c r="Q211" s="88" t="s">
        <v>2627</v>
      </c>
      <c r="R211" s="71" t="s">
        <v>2628</v>
      </c>
      <c r="S211" s="71"/>
      <c r="T211" s="59" t="s">
        <v>2629</v>
      </c>
      <c r="U211" s="71"/>
      <c r="V211" s="71"/>
      <c r="W211" s="74">
        <v>172000.0</v>
      </c>
      <c r="X211" s="74"/>
      <c r="Y211" s="74"/>
      <c r="Z211" s="74"/>
      <c r="AA211" s="83">
        <v>204000.0</v>
      </c>
      <c r="AB211" s="74"/>
      <c r="AC211" s="74"/>
      <c r="AD211" s="74"/>
      <c r="AE211" s="74"/>
      <c r="AF211" s="74"/>
      <c r="AG211" s="74"/>
      <c r="AH211" s="74"/>
      <c r="AI211" s="74"/>
      <c r="AJ211" s="74"/>
      <c r="AK211" s="74"/>
      <c r="AL211" s="74"/>
      <c r="AM211" s="74"/>
      <c r="AN211" s="74"/>
      <c r="AO211" s="74"/>
      <c r="AP211" s="74"/>
      <c r="AQ211" s="74"/>
      <c r="AR211" s="74"/>
      <c r="AS211" s="74"/>
      <c r="AT211" s="74"/>
      <c r="AU211" s="84">
        <f t="shared" ref="AU211:AU214" si="25">SUM(W211:AT211)</f>
        <v>376000</v>
      </c>
      <c r="AV211" s="71" t="s">
        <v>128</v>
      </c>
      <c r="AW211" s="70"/>
      <c r="AX211" s="76" t="s">
        <v>2630</v>
      </c>
      <c r="AY211" s="76" t="s">
        <v>1950</v>
      </c>
      <c r="AZ211" s="77"/>
      <c r="BA211" s="77"/>
      <c r="BB211" s="77"/>
      <c r="BC211" s="77"/>
      <c r="BD211" s="77"/>
      <c r="BE211" s="77"/>
      <c r="BF211" s="77"/>
      <c r="BG211" s="77"/>
      <c r="BH211" s="77"/>
      <c r="BI211" s="77"/>
      <c r="BJ211" s="77"/>
      <c r="BK211" s="77"/>
      <c r="BL211" s="77"/>
      <c r="BM211" s="77"/>
      <c r="BN211" s="77"/>
      <c r="BO211" s="77"/>
      <c r="BP211" s="77"/>
      <c r="BQ211" s="77"/>
      <c r="BR211" s="77"/>
    </row>
    <row r="212" ht="15.75" customHeight="1">
      <c r="A212" s="24" t="s">
        <v>2631</v>
      </c>
      <c r="B212" s="70" t="s">
        <v>2632</v>
      </c>
      <c r="C212" s="69" t="s">
        <v>2633</v>
      </c>
      <c r="D212" s="71" t="s">
        <v>32</v>
      </c>
      <c r="E212" s="98" t="s">
        <v>2634</v>
      </c>
      <c r="F212" s="59" t="s">
        <v>2635</v>
      </c>
      <c r="G212" s="59" t="s">
        <v>2636</v>
      </c>
      <c r="H212" s="71" t="s">
        <v>2637</v>
      </c>
      <c r="I212" s="70" t="s">
        <v>2638</v>
      </c>
      <c r="J212" s="71" t="s">
        <v>1382</v>
      </c>
      <c r="K212" s="71" t="s">
        <v>1382</v>
      </c>
      <c r="L212" s="71" t="s">
        <v>2639</v>
      </c>
      <c r="M212" s="71" t="s">
        <v>140</v>
      </c>
      <c r="N212" s="71" t="s">
        <v>2640</v>
      </c>
      <c r="O212" s="69" t="s">
        <v>175</v>
      </c>
      <c r="P212" s="69" t="s">
        <v>2641</v>
      </c>
      <c r="Q212" s="71" t="s">
        <v>2642</v>
      </c>
      <c r="R212" s="59" t="s">
        <v>127</v>
      </c>
      <c r="S212" s="59" t="s">
        <v>127</v>
      </c>
      <c r="T212" s="59" t="s">
        <v>127</v>
      </c>
      <c r="U212" s="59" t="s">
        <v>127</v>
      </c>
      <c r="V212" s="59" t="s">
        <v>127</v>
      </c>
      <c r="W212" s="74"/>
      <c r="X212" s="74"/>
      <c r="Y212" s="74"/>
      <c r="Z212" s="74"/>
      <c r="AA212" s="87">
        <v>640000.0</v>
      </c>
      <c r="AB212" s="74"/>
      <c r="AC212" s="74"/>
      <c r="AD212" s="74"/>
      <c r="AE212" s="74"/>
      <c r="AF212" s="74"/>
      <c r="AG212" s="74"/>
      <c r="AH212" s="74"/>
      <c r="AI212" s="74"/>
      <c r="AJ212" s="74"/>
      <c r="AK212" s="74"/>
      <c r="AL212" s="74"/>
      <c r="AM212" s="74"/>
      <c r="AN212" s="74"/>
      <c r="AO212" s="74"/>
      <c r="AP212" s="74"/>
      <c r="AQ212" s="74"/>
      <c r="AR212" s="74"/>
      <c r="AS212" s="74"/>
      <c r="AT212" s="74"/>
      <c r="AU212" s="84">
        <f t="shared" si="25"/>
        <v>640000</v>
      </c>
      <c r="AV212" s="71" t="s">
        <v>128</v>
      </c>
      <c r="AW212" s="70"/>
      <c r="AX212" s="76" t="s">
        <v>1950</v>
      </c>
      <c r="AY212" s="70" t="s">
        <v>1950</v>
      </c>
      <c r="AZ212" s="77"/>
      <c r="BA212" s="77"/>
      <c r="BB212" s="77"/>
      <c r="BC212" s="77"/>
      <c r="BD212" s="77"/>
      <c r="BE212" s="77"/>
      <c r="BF212" s="77"/>
      <c r="BG212" s="77"/>
      <c r="BH212" s="77"/>
      <c r="BI212" s="77"/>
      <c r="BJ212" s="77"/>
      <c r="BK212" s="77"/>
      <c r="BL212" s="77"/>
      <c r="BM212" s="77"/>
      <c r="BN212" s="77"/>
      <c r="BO212" s="77"/>
      <c r="BP212" s="77"/>
      <c r="BQ212" s="77"/>
      <c r="BR212" s="77"/>
    </row>
    <row r="213" ht="15.75" customHeight="1">
      <c r="A213" s="24" t="s">
        <v>2643</v>
      </c>
      <c r="B213" s="70" t="s">
        <v>2644</v>
      </c>
      <c r="C213" s="69" t="s">
        <v>2645</v>
      </c>
      <c r="D213" s="71" t="s">
        <v>32</v>
      </c>
      <c r="E213" s="98" t="s">
        <v>2646</v>
      </c>
      <c r="F213" s="59" t="s">
        <v>2647</v>
      </c>
      <c r="G213" s="59" t="s">
        <v>2648</v>
      </c>
      <c r="H213" s="71" t="s">
        <v>2649</v>
      </c>
      <c r="I213" s="70" t="s">
        <v>2650</v>
      </c>
      <c r="J213" s="71" t="s">
        <v>262</v>
      </c>
      <c r="K213" s="71" t="s">
        <v>263</v>
      </c>
      <c r="L213" s="59" t="s">
        <v>2651</v>
      </c>
      <c r="M213" s="71" t="s">
        <v>140</v>
      </c>
      <c r="N213" s="71" t="s">
        <v>41</v>
      </c>
      <c r="O213" s="69" t="s">
        <v>156</v>
      </c>
      <c r="P213" s="69"/>
      <c r="Q213" s="71" t="s">
        <v>2652</v>
      </c>
      <c r="R213" s="71" t="s">
        <v>2653</v>
      </c>
      <c r="S213" s="59" t="s">
        <v>127</v>
      </c>
      <c r="T213" s="59" t="s">
        <v>127</v>
      </c>
      <c r="U213" s="59" t="s">
        <v>2654</v>
      </c>
      <c r="V213" s="59" t="s">
        <v>127</v>
      </c>
      <c r="W213" s="74"/>
      <c r="X213" s="74"/>
      <c r="Y213" s="74"/>
      <c r="Z213" s="74"/>
      <c r="AA213" s="87"/>
      <c r="AB213" s="74"/>
      <c r="AC213" s="74"/>
      <c r="AD213" s="74"/>
      <c r="AE213" s="74"/>
      <c r="AF213" s="74"/>
      <c r="AG213" s="74"/>
      <c r="AH213" s="74"/>
      <c r="AI213" s="74"/>
      <c r="AJ213" s="74"/>
      <c r="AK213" s="74"/>
      <c r="AL213" s="74"/>
      <c r="AM213" s="74"/>
      <c r="AN213" s="74"/>
      <c r="AO213" s="74"/>
      <c r="AP213" s="74"/>
      <c r="AQ213" s="74"/>
      <c r="AR213" s="74"/>
      <c r="AS213" s="74"/>
      <c r="AT213" s="74"/>
      <c r="AU213" s="84">
        <f t="shared" si="25"/>
        <v>0</v>
      </c>
      <c r="AV213" s="71" t="s">
        <v>128</v>
      </c>
      <c r="AW213" s="70"/>
      <c r="AX213" s="76" t="s">
        <v>1950</v>
      </c>
      <c r="AY213" s="70" t="s">
        <v>1950</v>
      </c>
      <c r="AZ213" s="77"/>
      <c r="BA213" s="77"/>
      <c r="BB213" s="77"/>
      <c r="BC213" s="77"/>
      <c r="BD213" s="77"/>
      <c r="BE213" s="77"/>
      <c r="BF213" s="77"/>
      <c r="BG213" s="77"/>
      <c r="BH213" s="77"/>
      <c r="BI213" s="77"/>
      <c r="BJ213" s="77"/>
      <c r="BK213" s="77"/>
      <c r="BL213" s="77"/>
      <c r="BM213" s="77"/>
      <c r="BN213" s="77"/>
      <c r="BO213" s="77"/>
      <c r="BP213" s="77"/>
      <c r="BQ213" s="77"/>
      <c r="BR213" s="77"/>
    </row>
    <row r="214" ht="15.75" customHeight="1">
      <c r="A214" s="24" t="s">
        <v>2655</v>
      </c>
      <c r="B214" s="70" t="s">
        <v>2656</v>
      </c>
      <c r="C214" s="70" t="s">
        <v>2657</v>
      </c>
      <c r="D214" s="71" t="s">
        <v>32</v>
      </c>
      <c r="E214" s="98" t="s">
        <v>2658</v>
      </c>
      <c r="F214" s="59" t="s">
        <v>2659</v>
      </c>
      <c r="G214" s="71"/>
      <c r="H214" s="71" t="s">
        <v>2660</v>
      </c>
      <c r="I214" s="70" t="s">
        <v>2661</v>
      </c>
      <c r="J214" s="71" t="s">
        <v>2662</v>
      </c>
      <c r="K214" s="71" t="s">
        <v>173</v>
      </c>
      <c r="L214" s="59" t="s">
        <v>2663</v>
      </c>
      <c r="M214" s="71" t="s">
        <v>140</v>
      </c>
      <c r="N214" s="71"/>
      <c r="O214" s="69" t="s">
        <v>156</v>
      </c>
      <c r="P214" s="69" t="s">
        <v>2664</v>
      </c>
      <c r="Q214" s="73" t="s">
        <v>2665</v>
      </c>
      <c r="R214" s="71"/>
      <c r="S214" s="59" t="s">
        <v>127</v>
      </c>
      <c r="T214" s="59" t="s">
        <v>127</v>
      </c>
      <c r="U214" s="59" t="s">
        <v>127</v>
      </c>
      <c r="V214" s="59" t="s">
        <v>127</v>
      </c>
      <c r="W214" s="74">
        <v>36000.0</v>
      </c>
      <c r="X214" s="74"/>
      <c r="Y214" s="74"/>
      <c r="Z214" s="74"/>
      <c r="AA214" s="83"/>
      <c r="AB214" s="74"/>
      <c r="AC214" s="74"/>
      <c r="AD214" s="74"/>
      <c r="AE214" s="74"/>
      <c r="AF214" s="74"/>
      <c r="AG214" s="74"/>
      <c r="AH214" s="74"/>
      <c r="AI214" s="74"/>
      <c r="AJ214" s="74"/>
      <c r="AK214" s="74"/>
      <c r="AL214" s="74"/>
      <c r="AM214" s="74"/>
      <c r="AN214" s="74"/>
      <c r="AO214" s="74"/>
      <c r="AP214" s="74"/>
      <c r="AQ214" s="74"/>
      <c r="AR214" s="74"/>
      <c r="AS214" s="74"/>
      <c r="AT214" s="74"/>
      <c r="AU214" s="84">
        <f t="shared" si="25"/>
        <v>36000</v>
      </c>
      <c r="AV214" s="71" t="s">
        <v>128</v>
      </c>
      <c r="AW214" s="70"/>
      <c r="AX214" s="76" t="s">
        <v>1950</v>
      </c>
      <c r="AY214" s="70" t="s">
        <v>1950</v>
      </c>
      <c r="AZ214" s="77"/>
      <c r="BA214" s="77"/>
      <c r="BB214" s="77"/>
      <c r="BC214" s="77"/>
      <c r="BD214" s="77"/>
      <c r="BE214" s="77"/>
      <c r="BF214" s="77"/>
      <c r="BG214" s="77"/>
      <c r="BH214" s="77"/>
      <c r="BI214" s="77"/>
      <c r="BJ214" s="77"/>
      <c r="BK214" s="77"/>
      <c r="BL214" s="77"/>
      <c r="BM214" s="77"/>
      <c r="BN214" s="77"/>
      <c r="BO214" s="77"/>
      <c r="BP214" s="77"/>
      <c r="BQ214" s="77"/>
      <c r="BR214" s="77"/>
    </row>
    <row r="215" ht="15.75" customHeight="1">
      <c r="A215" s="24" t="s">
        <v>2666</v>
      </c>
      <c r="B215" s="69" t="s">
        <v>2667</v>
      </c>
      <c r="C215" s="69" t="s">
        <v>2668</v>
      </c>
      <c r="D215" s="71" t="s">
        <v>32</v>
      </c>
      <c r="E215" s="72">
        <v>28573.0</v>
      </c>
      <c r="F215" s="73" t="s">
        <v>2669</v>
      </c>
      <c r="G215" s="59" t="s">
        <v>2670</v>
      </c>
      <c r="H215" s="71" t="s">
        <v>127</v>
      </c>
      <c r="I215" s="70" t="s">
        <v>2671</v>
      </c>
      <c r="J215" s="71" t="s">
        <v>324</v>
      </c>
      <c r="K215" s="78" t="s">
        <v>801</v>
      </c>
      <c r="L215" s="78" t="s">
        <v>2672</v>
      </c>
      <c r="M215" s="71" t="s">
        <v>40</v>
      </c>
      <c r="N215" s="71" t="s">
        <v>65</v>
      </c>
      <c r="O215" s="69" t="s">
        <v>2673</v>
      </c>
      <c r="P215" s="69" t="s">
        <v>2674</v>
      </c>
      <c r="Q215" s="71" t="s">
        <v>127</v>
      </c>
      <c r="R215" s="71" t="s">
        <v>127</v>
      </c>
      <c r="S215" s="71" t="s">
        <v>127</v>
      </c>
      <c r="T215" s="71" t="s">
        <v>47</v>
      </c>
      <c r="U215" s="71" t="s">
        <v>47</v>
      </c>
      <c r="V215" s="71" t="s">
        <v>47</v>
      </c>
      <c r="W215" s="74">
        <v>25000.0</v>
      </c>
      <c r="X215" s="74">
        <v>0.0</v>
      </c>
      <c r="Y215" s="74">
        <v>45000.0</v>
      </c>
      <c r="Z215" s="74"/>
      <c r="AA215" s="74">
        <v>0.0</v>
      </c>
      <c r="AB215" s="74">
        <v>0.0</v>
      </c>
      <c r="AC215" s="74"/>
      <c r="AD215" s="74"/>
      <c r="AE215" s="74"/>
      <c r="AF215" s="74"/>
      <c r="AG215" s="74"/>
      <c r="AH215" s="74"/>
      <c r="AI215" s="74"/>
      <c r="AJ215" s="74"/>
      <c r="AK215" s="79"/>
      <c r="AL215" s="79"/>
      <c r="AM215" s="79"/>
      <c r="AN215" s="79"/>
      <c r="AO215" s="79"/>
      <c r="AP215" s="79"/>
      <c r="AQ215" s="79"/>
      <c r="AR215" s="79"/>
      <c r="AS215" s="79"/>
      <c r="AT215" s="79"/>
      <c r="AU215" s="80">
        <v>70000.0</v>
      </c>
      <c r="AV215" s="71" t="s">
        <v>48</v>
      </c>
      <c r="AW215" s="69" t="s">
        <v>127</v>
      </c>
      <c r="AX215" s="76" t="s">
        <v>163</v>
      </c>
      <c r="AY215" s="70" t="s">
        <v>163</v>
      </c>
      <c r="AZ215" s="77"/>
      <c r="BA215" s="77"/>
      <c r="BB215" s="77"/>
      <c r="BC215" s="77"/>
      <c r="BD215" s="77"/>
      <c r="BE215" s="77"/>
      <c r="BF215" s="77"/>
      <c r="BG215" s="77"/>
      <c r="BH215" s="77"/>
      <c r="BI215" s="77"/>
      <c r="BJ215" s="77"/>
      <c r="BK215" s="77"/>
      <c r="BL215" s="77"/>
      <c r="BM215" s="77"/>
      <c r="BN215" s="77"/>
      <c r="BO215" s="77"/>
      <c r="BP215" s="77"/>
      <c r="BQ215" s="77"/>
      <c r="BR215" s="77"/>
    </row>
    <row r="216" ht="15.75" customHeight="1">
      <c r="A216" s="24" t="s">
        <v>2675</v>
      </c>
      <c r="B216" s="69" t="s">
        <v>2676</v>
      </c>
      <c r="C216" s="69" t="s">
        <v>2677</v>
      </c>
      <c r="D216" s="71" t="s">
        <v>32</v>
      </c>
      <c r="E216" s="72">
        <v>26273.0</v>
      </c>
      <c r="F216" s="73" t="s">
        <v>2678</v>
      </c>
      <c r="G216" s="73" t="s">
        <v>2679</v>
      </c>
      <c r="H216" s="59" t="s">
        <v>2680</v>
      </c>
      <c r="I216" s="69" t="s">
        <v>2681</v>
      </c>
      <c r="J216" s="71" t="s">
        <v>974</v>
      </c>
      <c r="K216" s="71" t="s">
        <v>1223</v>
      </c>
      <c r="L216" s="78" t="s">
        <v>2682</v>
      </c>
      <c r="M216" s="71" t="s">
        <v>123</v>
      </c>
      <c r="N216" s="71" t="s">
        <v>85</v>
      </c>
      <c r="O216" s="70" t="s">
        <v>2318</v>
      </c>
      <c r="P216" s="70" t="s">
        <v>2683</v>
      </c>
      <c r="Q216" s="71" t="s">
        <v>2684</v>
      </c>
      <c r="R216" s="71" t="s">
        <v>2685</v>
      </c>
      <c r="S216" s="59" t="s">
        <v>127</v>
      </c>
      <c r="T216" s="71" t="s">
        <v>47</v>
      </c>
      <c r="U216" s="71" t="s">
        <v>47</v>
      </c>
      <c r="V216" s="71" t="s">
        <v>47</v>
      </c>
      <c r="W216" s="74">
        <v>0.0</v>
      </c>
      <c r="X216" s="74">
        <v>0.0</v>
      </c>
      <c r="Y216" s="74">
        <v>0.0</v>
      </c>
      <c r="Z216" s="74">
        <v>0.0</v>
      </c>
      <c r="AA216" s="74">
        <v>0.0</v>
      </c>
      <c r="AB216" s="74">
        <v>0.0</v>
      </c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74"/>
      <c r="AR216" s="74"/>
      <c r="AS216" s="74"/>
      <c r="AT216" s="74"/>
      <c r="AU216" s="75">
        <v>0.0</v>
      </c>
      <c r="AV216" s="71" t="s">
        <v>48</v>
      </c>
      <c r="AW216" s="70"/>
      <c r="AX216" s="76" t="s">
        <v>2615</v>
      </c>
      <c r="AY216" s="76" t="s">
        <v>1950</v>
      </c>
      <c r="AZ216" s="77"/>
      <c r="BA216" s="77"/>
      <c r="BB216" s="77"/>
      <c r="BC216" s="77"/>
      <c r="BD216" s="77"/>
      <c r="BE216" s="77"/>
      <c r="BF216" s="77"/>
      <c r="BG216" s="77"/>
      <c r="BH216" s="77"/>
      <c r="BI216" s="77"/>
      <c r="BJ216" s="77"/>
      <c r="BK216" s="77"/>
      <c r="BL216" s="77"/>
      <c r="BM216" s="77"/>
      <c r="BN216" s="77"/>
      <c r="BO216" s="77"/>
      <c r="BP216" s="77"/>
      <c r="BQ216" s="77"/>
      <c r="BR216" s="77"/>
    </row>
    <row r="217" ht="15.75" customHeight="1">
      <c r="A217" s="24" t="s">
        <v>2686</v>
      </c>
      <c r="B217" s="70" t="s">
        <v>2687</v>
      </c>
      <c r="C217" s="70" t="s">
        <v>2688</v>
      </c>
      <c r="D217" s="71" t="s">
        <v>133</v>
      </c>
      <c r="E217" s="72">
        <v>26885.0</v>
      </c>
      <c r="F217" s="59" t="s">
        <v>2689</v>
      </c>
      <c r="G217" s="59" t="s">
        <v>2690</v>
      </c>
      <c r="H217" s="59" t="s">
        <v>2691</v>
      </c>
      <c r="I217" s="70" t="s">
        <v>2692</v>
      </c>
      <c r="J217" s="71" t="s">
        <v>137</v>
      </c>
      <c r="K217" s="71" t="s">
        <v>920</v>
      </c>
      <c r="L217" s="59" t="s">
        <v>2693</v>
      </c>
      <c r="M217" s="71" t="s">
        <v>40</v>
      </c>
      <c r="N217" s="71" t="s">
        <v>41</v>
      </c>
      <c r="O217" s="69" t="s">
        <v>175</v>
      </c>
      <c r="P217" s="70" t="s">
        <v>2694</v>
      </c>
      <c r="Q217" s="71" t="s">
        <v>2695</v>
      </c>
      <c r="R217" s="71"/>
      <c r="S217" s="71"/>
      <c r="T217" s="71"/>
      <c r="U217" s="71"/>
      <c r="V217" s="71"/>
      <c r="W217" s="74">
        <v>0.0</v>
      </c>
      <c r="X217" s="74"/>
      <c r="Y217" s="74"/>
      <c r="Z217" s="74"/>
      <c r="AA217" s="74">
        <v>25000.0</v>
      </c>
      <c r="AB217" s="74"/>
      <c r="AC217" s="74"/>
      <c r="AD217" s="74"/>
      <c r="AE217" s="74"/>
      <c r="AF217" s="74"/>
      <c r="AG217" s="74"/>
      <c r="AH217" s="74"/>
      <c r="AI217" s="74"/>
      <c r="AJ217" s="74"/>
      <c r="AK217" s="74"/>
      <c r="AL217" s="74"/>
      <c r="AM217" s="74"/>
      <c r="AN217" s="74"/>
      <c r="AO217" s="74"/>
      <c r="AP217" s="74"/>
      <c r="AQ217" s="74"/>
      <c r="AR217" s="74"/>
      <c r="AS217" s="74"/>
      <c r="AT217" s="74"/>
      <c r="AU217" s="80">
        <v>25000.0</v>
      </c>
      <c r="AV217" s="71" t="s">
        <v>128</v>
      </c>
      <c r="AW217" s="70"/>
      <c r="AX217" s="76" t="s">
        <v>2059</v>
      </c>
      <c r="AY217" s="76" t="s">
        <v>2696</v>
      </c>
      <c r="AZ217" s="77"/>
      <c r="BA217" s="77"/>
      <c r="BB217" s="77"/>
      <c r="BC217" s="77"/>
      <c r="BD217" s="77"/>
      <c r="BE217" s="77"/>
      <c r="BF217" s="77"/>
      <c r="BG217" s="77"/>
      <c r="BH217" s="77"/>
      <c r="BI217" s="77"/>
      <c r="BJ217" s="77"/>
      <c r="BK217" s="77"/>
      <c r="BL217" s="77"/>
      <c r="BM217" s="77"/>
      <c r="BN217" s="77"/>
      <c r="BO217" s="77"/>
      <c r="BP217" s="77"/>
      <c r="BQ217" s="77"/>
      <c r="BR217" s="77"/>
    </row>
    <row r="218" ht="15.75" customHeight="1">
      <c r="A218" s="24" t="s">
        <v>2697</v>
      </c>
      <c r="B218" s="69" t="s">
        <v>2698</v>
      </c>
      <c r="C218" s="69" t="s">
        <v>2699</v>
      </c>
      <c r="D218" s="88" t="s">
        <v>2700</v>
      </c>
      <c r="E218" s="94">
        <v>24831.0</v>
      </c>
      <c r="F218" s="71" t="s">
        <v>2701</v>
      </c>
      <c r="G218" s="73" t="s">
        <v>2702</v>
      </c>
      <c r="H218" s="59" t="s">
        <v>2703</v>
      </c>
      <c r="I218" s="70" t="s">
        <v>2704</v>
      </c>
      <c r="J218" s="71" t="s">
        <v>251</v>
      </c>
      <c r="K218" s="71" t="s">
        <v>670</v>
      </c>
      <c r="L218" s="59" t="s">
        <v>2705</v>
      </c>
      <c r="M218" s="71" t="s">
        <v>140</v>
      </c>
      <c r="N218" s="71" t="s">
        <v>41</v>
      </c>
      <c r="O218" s="69" t="s">
        <v>156</v>
      </c>
      <c r="P218" s="69" t="s">
        <v>2706</v>
      </c>
      <c r="Q218" s="71" t="s">
        <v>2707</v>
      </c>
      <c r="R218" s="71" t="s">
        <v>2708</v>
      </c>
      <c r="S218" s="95" t="s">
        <v>2709</v>
      </c>
      <c r="T218" s="95" t="s">
        <v>1879</v>
      </c>
      <c r="U218" s="95" t="s">
        <v>2710</v>
      </c>
      <c r="V218" s="95" t="s">
        <v>1879</v>
      </c>
      <c r="W218" s="91"/>
      <c r="X218" s="91"/>
      <c r="Y218" s="91">
        <v>17000.0</v>
      </c>
      <c r="Z218" s="91">
        <v>0.0</v>
      </c>
      <c r="AA218" s="91">
        <v>17000.0</v>
      </c>
      <c r="AB218" s="91">
        <v>0.0</v>
      </c>
      <c r="AC218" s="91"/>
      <c r="AD218" s="91"/>
      <c r="AE218" s="91"/>
      <c r="AF218" s="91"/>
      <c r="AG218" s="91"/>
      <c r="AH218" s="91"/>
      <c r="AI218" s="91"/>
      <c r="AJ218" s="91"/>
      <c r="AK218" s="91"/>
      <c r="AL218" s="91"/>
      <c r="AM218" s="91"/>
      <c r="AN218" s="91"/>
      <c r="AO218" s="91"/>
      <c r="AP218" s="91"/>
      <c r="AQ218" s="91"/>
      <c r="AR218" s="91"/>
      <c r="AS218" s="91"/>
      <c r="AT218" s="91"/>
      <c r="AU218" s="92">
        <v>34000.0</v>
      </c>
      <c r="AV218" s="96"/>
      <c r="AW218" s="97"/>
      <c r="AX218" s="76" t="s">
        <v>2711</v>
      </c>
      <c r="AY218" s="76" t="s">
        <v>1950</v>
      </c>
      <c r="AZ218" s="77"/>
      <c r="BA218" s="77"/>
      <c r="BB218" s="77"/>
      <c r="BC218" s="77"/>
      <c r="BD218" s="77"/>
      <c r="BE218" s="77"/>
      <c r="BF218" s="77"/>
      <c r="BG218" s="77"/>
      <c r="BH218" s="77"/>
      <c r="BI218" s="77"/>
      <c r="BJ218" s="77"/>
      <c r="BK218" s="77"/>
      <c r="BL218" s="77"/>
      <c r="BM218" s="77"/>
      <c r="BN218" s="77"/>
      <c r="BO218" s="77"/>
      <c r="BP218" s="77"/>
      <c r="BQ218" s="77"/>
      <c r="BR218" s="77"/>
    </row>
    <row r="219" ht="15.75" customHeight="1">
      <c r="A219" s="24" t="s">
        <v>2712</v>
      </c>
      <c r="B219" s="70" t="s">
        <v>2713</v>
      </c>
      <c r="C219" s="69" t="s">
        <v>2714</v>
      </c>
      <c r="D219" s="71" t="s">
        <v>1005</v>
      </c>
      <c r="E219" s="98" t="s">
        <v>2715</v>
      </c>
      <c r="F219" s="59" t="s">
        <v>2716</v>
      </c>
      <c r="G219" s="71"/>
      <c r="H219" s="71" t="s">
        <v>2717</v>
      </c>
      <c r="I219" s="70" t="s">
        <v>2718</v>
      </c>
      <c r="J219" s="71" t="s">
        <v>1172</v>
      </c>
      <c r="K219" s="71" t="s">
        <v>2719</v>
      </c>
      <c r="L219" s="59" t="s">
        <v>2720</v>
      </c>
      <c r="M219" s="71" t="s">
        <v>140</v>
      </c>
      <c r="N219" s="71"/>
      <c r="O219" s="69" t="s">
        <v>1258</v>
      </c>
      <c r="P219" s="69" t="s">
        <v>2721</v>
      </c>
      <c r="Q219" s="71"/>
      <c r="R219" s="71"/>
      <c r="S219" s="59" t="s">
        <v>127</v>
      </c>
      <c r="T219" s="59" t="s">
        <v>127</v>
      </c>
      <c r="U219" s="59" t="s">
        <v>127</v>
      </c>
      <c r="V219" s="59" t="s">
        <v>127</v>
      </c>
      <c r="W219" s="74"/>
      <c r="X219" s="74"/>
      <c r="Y219" s="74"/>
      <c r="Z219" s="74"/>
      <c r="AA219" s="83"/>
      <c r="AB219" s="74"/>
      <c r="AC219" s="74"/>
      <c r="AD219" s="74"/>
      <c r="AE219" s="74"/>
      <c r="AF219" s="74"/>
      <c r="AG219" s="74"/>
      <c r="AH219" s="74"/>
      <c r="AI219" s="74"/>
      <c r="AJ219" s="74"/>
      <c r="AK219" s="74"/>
      <c r="AL219" s="74"/>
      <c r="AM219" s="74"/>
      <c r="AN219" s="74"/>
      <c r="AO219" s="74"/>
      <c r="AP219" s="74"/>
      <c r="AQ219" s="74"/>
      <c r="AR219" s="74"/>
      <c r="AS219" s="74"/>
      <c r="AT219" s="74"/>
      <c r="AU219" s="84">
        <f t="shared" ref="AU219:AU220" si="26">SUM(W219:AT219)</f>
        <v>0</v>
      </c>
      <c r="AV219" s="71" t="s">
        <v>128</v>
      </c>
      <c r="AW219" s="70"/>
      <c r="AX219" s="76" t="s">
        <v>1950</v>
      </c>
      <c r="AY219" s="70" t="s">
        <v>1950</v>
      </c>
      <c r="AZ219" s="77"/>
      <c r="BA219" s="77"/>
      <c r="BB219" s="77"/>
      <c r="BC219" s="77"/>
      <c r="BD219" s="77"/>
      <c r="BE219" s="77"/>
      <c r="BF219" s="77"/>
      <c r="BG219" s="77"/>
      <c r="BH219" s="77"/>
      <c r="BI219" s="77"/>
      <c r="BJ219" s="77"/>
      <c r="BK219" s="77"/>
      <c r="BL219" s="77"/>
      <c r="BM219" s="77"/>
      <c r="BN219" s="77"/>
      <c r="BO219" s="77"/>
      <c r="BP219" s="77"/>
      <c r="BQ219" s="77"/>
      <c r="BR219" s="77"/>
    </row>
    <row r="220" ht="15.75" customHeight="1">
      <c r="A220" s="24" t="s">
        <v>2722</v>
      </c>
      <c r="B220" s="70" t="s">
        <v>2723</v>
      </c>
      <c r="C220" s="69" t="s">
        <v>2724</v>
      </c>
      <c r="D220" s="71" t="s">
        <v>32</v>
      </c>
      <c r="E220" s="72" t="s">
        <v>2725</v>
      </c>
      <c r="F220" s="59" t="s">
        <v>2726</v>
      </c>
      <c r="G220" s="71"/>
      <c r="H220" s="71" t="s">
        <v>2727</v>
      </c>
      <c r="I220" s="70" t="s">
        <v>2728</v>
      </c>
      <c r="J220" s="71" t="s">
        <v>202</v>
      </c>
      <c r="K220" s="71" t="s">
        <v>202</v>
      </c>
      <c r="L220" s="59" t="s">
        <v>2729</v>
      </c>
      <c r="M220" s="71" t="s">
        <v>140</v>
      </c>
      <c r="N220" s="71"/>
      <c r="O220" s="69" t="s">
        <v>237</v>
      </c>
      <c r="P220" s="69" t="s">
        <v>2730</v>
      </c>
      <c r="Q220" s="71" t="s">
        <v>2731</v>
      </c>
      <c r="R220" s="59" t="s">
        <v>127</v>
      </c>
      <c r="S220" s="59" t="s">
        <v>127</v>
      </c>
      <c r="T220" s="59" t="s">
        <v>127</v>
      </c>
      <c r="U220" s="59" t="s">
        <v>127</v>
      </c>
      <c r="V220" s="59" t="s">
        <v>127</v>
      </c>
      <c r="W220" s="74">
        <v>60000.0</v>
      </c>
      <c r="X220" s="74"/>
      <c r="Y220" s="74">
        <v>105000.0</v>
      </c>
      <c r="Z220" s="74"/>
      <c r="AA220" s="87">
        <v>300000.0</v>
      </c>
      <c r="AB220" s="74"/>
      <c r="AC220" s="74"/>
      <c r="AD220" s="74"/>
      <c r="AE220" s="74"/>
      <c r="AF220" s="74"/>
      <c r="AG220" s="74"/>
      <c r="AH220" s="74"/>
      <c r="AI220" s="74"/>
      <c r="AJ220" s="74"/>
      <c r="AK220" s="74"/>
      <c r="AL220" s="74"/>
      <c r="AM220" s="74"/>
      <c r="AN220" s="74"/>
      <c r="AO220" s="74"/>
      <c r="AP220" s="74"/>
      <c r="AQ220" s="74"/>
      <c r="AR220" s="74"/>
      <c r="AS220" s="74"/>
      <c r="AT220" s="74"/>
      <c r="AU220" s="84">
        <f t="shared" si="26"/>
        <v>465000</v>
      </c>
      <c r="AV220" s="71" t="s">
        <v>128</v>
      </c>
      <c r="AW220" s="70"/>
      <c r="AX220" s="76" t="s">
        <v>1950</v>
      </c>
      <c r="AY220" s="70" t="s">
        <v>1950</v>
      </c>
      <c r="AZ220" s="77"/>
      <c r="BA220" s="77"/>
      <c r="BB220" s="77"/>
      <c r="BC220" s="77"/>
      <c r="BD220" s="77"/>
      <c r="BE220" s="77"/>
      <c r="BF220" s="77"/>
      <c r="BG220" s="77"/>
      <c r="BH220" s="77"/>
      <c r="BI220" s="77"/>
      <c r="BJ220" s="77"/>
      <c r="BK220" s="77"/>
      <c r="BL220" s="77"/>
      <c r="BM220" s="77"/>
      <c r="BN220" s="77"/>
      <c r="BO220" s="77"/>
      <c r="BP220" s="77"/>
      <c r="BQ220" s="77"/>
      <c r="BR220" s="77"/>
    </row>
    <row r="221" ht="15.75" customHeight="1">
      <c r="A221" s="24" t="s">
        <v>2732</v>
      </c>
      <c r="B221" s="70" t="s">
        <v>2733</v>
      </c>
      <c r="C221" s="69" t="s">
        <v>2734</v>
      </c>
      <c r="D221" s="71" t="s">
        <v>32</v>
      </c>
      <c r="E221" s="72">
        <v>33418.0</v>
      </c>
      <c r="F221" s="73" t="s">
        <v>2735</v>
      </c>
      <c r="G221" s="73" t="s">
        <v>2736</v>
      </c>
      <c r="H221" s="59" t="s">
        <v>2737</v>
      </c>
      <c r="I221" s="70" t="s">
        <v>2738</v>
      </c>
      <c r="J221" s="71" t="s">
        <v>100</v>
      </c>
      <c r="K221" s="71" t="s">
        <v>1699</v>
      </c>
      <c r="L221" s="78" t="s">
        <v>2739</v>
      </c>
      <c r="M221" s="71" t="s">
        <v>40</v>
      </c>
      <c r="N221" s="71" t="s">
        <v>85</v>
      </c>
      <c r="O221" s="71" t="s">
        <v>2740</v>
      </c>
      <c r="P221" s="69" t="s">
        <v>2741</v>
      </c>
      <c r="Q221" s="71" t="s">
        <v>2742</v>
      </c>
      <c r="R221" s="71"/>
      <c r="S221" s="71"/>
      <c r="T221" s="71" t="s">
        <v>1203</v>
      </c>
      <c r="U221" s="71" t="s">
        <v>1203</v>
      </c>
      <c r="V221" s="71" t="s">
        <v>1203</v>
      </c>
      <c r="W221" s="74">
        <v>0.0</v>
      </c>
      <c r="X221" s="74">
        <v>0.0</v>
      </c>
      <c r="Y221" s="74">
        <v>0.0</v>
      </c>
      <c r="Z221" s="74">
        <v>0.0</v>
      </c>
      <c r="AA221" s="74">
        <v>0.0</v>
      </c>
      <c r="AB221" s="74">
        <v>0.0</v>
      </c>
      <c r="AC221" s="74"/>
      <c r="AD221" s="74"/>
      <c r="AE221" s="74"/>
      <c r="AF221" s="74"/>
      <c r="AG221" s="74"/>
      <c r="AH221" s="74"/>
      <c r="AI221" s="74"/>
      <c r="AJ221" s="74"/>
      <c r="AK221" s="74"/>
      <c r="AL221" s="74"/>
      <c r="AM221" s="74"/>
      <c r="AN221" s="74"/>
      <c r="AO221" s="74"/>
      <c r="AP221" s="74"/>
      <c r="AQ221" s="74"/>
      <c r="AR221" s="74"/>
      <c r="AS221" s="74"/>
      <c r="AT221" s="74"/>
      <c r="AU221" s="75">
        <v>0.0</v>
      </c>
      <c r="AV221" s="71" t="s">
        <v>48</v>
      </c>
      <c r="AW221" s="97"/>
      <c r="AX221" s="76" t="s">
        <v>2743</v>
      </c>
      <c r="AY221" s="76" t="s">
        <v>2744</v>
      </c>
      <c r="AZ221" s="77"/>
      <c r="BA221" s="77"/>
      <c r="BB221" s="77"/>
      <c r="BC221" s="77"/>
      <c r="BD221" s="77"/>
      <c r="BE221" s="77"/>
      <c r="BF221" s="77"/>
      <c r="BG221" s="77"/>
      <c r="BH221" s="77"/>
      <c r="BI221" s="77"/>
      <c r="BJ221" s="77"/>
      <c r="BK221" s="77"/>
      <c r="BL221" s="77"/>
      <c r="BM221" s="77"/>
      <c r="BN221" s="77"/>
      <c r="BO221" s="77"/>
      <c r="BP221" s="77"/>
      <c r="BQ221" s="77"/>
      <c r="BR221" s="77"/>
    </row>
    <row r="222" ht="15.75" customHeight="1">
      <c r="A222" s="24" t="s">
        <v>2745</v>
      </c>
      <c r="B222" s="70" t="s">
        <v>2746</v>
      </c>
      <c r="C222" s="69" t="s">
        <v>2747</v>
      </c>
      <c r="D222" s="71" t="s">
        <v>32</v>
      </c>
      <c r="E222" s="72">
        <v>31983.0</v>
      </c>
      <c r="F222" s="73" t="s">
        <v>2748</v>
      </c>
      <c r="G222" s="59" t="s">
        <v>2749</v>
      </c>
      <c r="H222" s="71" t="s">
        <v>2750</v>
      </c>
      <c r="I222" s="70" t="s">
        <v>2751</v>
      </c>
      <c r="J222" s="71" t="s">
        <v>262</v>
      </c>
      <c r="K222" s="78"/>
      <c r="L222" s="78" t="s">
        <v>2752</v>
      </c>
      <c r="M222" s="71" t="s">
        <v>2753</v>
      </c>
      <c r="N222" s="71" t="s">
        <v>127</v>
      </c>
      <c r="O222" s="69" t="s">
        <v>2754</v>
      </c>
      <c r="P222" s="69" t="s">
        <v>2755</v>
      </c>
      <c r="Q222" s="71"/>
      <c r="R222" s="71" t="s">
        <v>127</v>
      </c>
      <c r="S222" s="71" t="s">
        <v>127</v>
      </c>
      <c r="T222" s="71" t="s">
        <v>47</v>
      </c>
      <c r="U222" s="71" t="s">
        <v>47</v>
      </c>
      <c r="V222" s="71" t="s">
        <v>47</v>
      </c>
      <c r="W222" s="74">
        <v>0.0</v>
      </c>
      <c r="X222" s="74">
        <v>0.0</v>
      </c>
      <c r="Y222" s="74">
        <v>0.0</v>
      </c>
      <c r="Z222" s="74">
        <v>0.0</v>
      </c>
      <c r="AA222" s="74">
        <v>0.0</v>
      </c>
      <c r="AB222" s="74">
        <v>0.0</v>
      </c>
      <c r="AC222" s="74"/>
      <c r="AD222" s="74"/>
      <c r="AE222" s="74"/>
      <c r="AF222" s="74"/>
      <c r="AG222" s="74"/>
      <c r="AH222" s="74"/>
      <c r="AI222" s="74"/>
      <c r="AJ222" s="74"/>
      <c r="AK222" s="79"/>
      <c r="AL222" s="79"/>
      <c r="AM222" s="79"/>
      <c r="AN222" s="79"/>
      <c r="AO222" s="79"/>
      <c r="AP222" s="79"/>
      <c r="AQ222" s="79"/>
      <c r="AR222" s="79"/>
      <c r="AS222" s="79"/>
      <c r="AT222" s="79"/>
      <c r="AU222" s="80">
        <v>0.0</v>
      </c>
      <c r="AV222" s="71" t="s">
        <v>833</v>
      </c>
      <c r="AW222" s="81" t="s">
        <v>2756</v>
      </c>
      <c r="AX222" s="76" t="s">
        <v>675</v>
      </c>
      <c r="AY222" s="76" t="s">
        <v>163</v>
      </c>
      <c r="AZ222" s="77"/>
      <c r="BA222" s="77"/>
      <c r="BB222" s="77"/>
      <c r="BC222" s="77"/>
      <c r="BD222" s="77"/>
      <c r="BE222" s="77"/>
      <c r="BF222" s="77"/>
      <c r="BG222" s="77"/>
      <c r="BH222" s="77"/>
      <c r="BI222" s="77"/>
      <c r="BJ222" s="77"/>
      <c r="BK222" s="77"/>
      <c r="BL222" s="77"/>
      <c r="BM222" s="77"/>
      <c r="BN222" s="77"/>
      <c r="BO222" s="77"/>
      <c r="BP222" s="77"/>
      <c r="BQ222" s="77"/>
      <c r="BR222" s="77"/>
    </row>
    <row r="223" ht="15.75" customHeight="1">
      <c r="A223" s="24" t="s">
        <v>2757</v>
      </c>
      <c r="B223" s="69" t="s">
        <v>2758</v>
      </c>
      <c r="C223" s="69" t="s">
        <v>2759</v>
      </c>
      <c r="D223" s="71" t="s">
        <v>32</v>
      </c>
      <c r="E223" s="72">
        <v>28551.0</v>
      </c>
      <c r="F223" s="73" t="s">
        <v>2760</v>
      </c>
      <c r="G223" s="73" t="s">
        <v>2761</v>
      </c>
      <c r="H223" s="59" t="s">
        <v>2762</v>
      </c>
      <c r="I223" s="70" t="s">
        <v>2763</v>
      </c>
      <c r="J223" s="70" t="s">
        <v>251</v>
      </c>
      <c r="K223" s="70" t="s">
        <v>670</v>
      </c>
      <c r="L223" s="59" t="s">
        <v>2764</v>
      </c>
      <c r="M223" s="71" t="s">
        <v>140</v>
      </c>
      <c r="N223" s="71" t="s">
        <v>41</v>
      </c>
      <c r="O223" s="70" t="s">
        <v>2765</v>
      </c>
      <c r="P223" s="70" t="s">
        <v>2766</v>
      </c>
      <c r="Q223" s="71" t="s">
        <v>2767</v>
      </c>
      <c r="R223" s="71" t="s">
        <v>2768</v>
      </c>
      <c r="S223" s="71"/>
      <c r="T223" s="59" t="s">
        <v>2769</v>
      </c>
      <c r="U223" s="71"/>
      <c r="V223" s="71"/>
      <c r="W223" s="99">
        <v>0.0</v>
      </c>
      <c r="X223" s="99"/>
      <c r="Y223" s="99">
        <v>0.0</v>
      </c>
      <c r="Z223" s="99"/>
      <c r="AA223" s="99">
        <v>0.0</v>
      </c>
      <c r="AB223" s="99"/>
      <c r="AC223" s="99"/>
      <c r="AD223" s="99"/>
      <c r="AE223" s="99"/>
      <c r="AF223" s="99"/>
      <c r="AG223" s="99"/>
      <c r="AH223" s="99"/>
      <c r="AI223" s="99"/>
      <c r="AJ223" s="99"/>
      <c r="AK223" s="99"/>
      <c r="AL223" s="99"/>
      <c r="AM223" s="99"/>
      <c r="AN223" s="99"/>
      <c r="AO223" s="99"/>
      <c r="AP223" s="99"/>
      <c r="AQ223" s="99"/>
      <c r="AR223" s="99"/>
      <c r="AS223" s="99"/>
      <c r="AT223" s="99"/>
      <c r="AU223" s="100">
        <f>SUM(W223:AT223)</f>
        <v>0</v>
      </c>
      <c r="AV223" s="71" t="s">
        <v>48</v>
      </c>
      <c r="AW223" s="70"/>
      <c r="AX223" s="76" t="s">
        <v>2770</v>
      </c>
      <c r="AY223" s="76" t="s">
        <v>1950</v>
      </c>
      <c r="AZ223" s="77"/>
      <c r="BA223" s="77"/>
      <c r="BB223" s="77"/>
      <c r="BC223" s="77"/>
      <c r="BD223" s="77"/>
      <c r="BE223" s="77"/>
      <c r="BF223" s="77"/>
      <c r="BG223" s="77"/>
      <c r="BH223" s="77"/>
      <c r="BI223" s="77"/>
      <c r="BJ223" s="77"/>
      <c r="BK223" s="77"/>
      <c r="BL223" s="77"/>
      <c r="BM223" s="77"/>
      <c r="BN223" s="77"/>
      <c r="BO223" s="77"/>
      <c r="BP223" s="77"/>
      <c r="BQ223" s="77"/>
      <c r="BR223" s="77"/>
    </row>
    <row r="224" ht="15.75" customHeight="1">
      <c r="A224" s="24" t="s">
        <v>2771</v>
      </c>
      <c r="B224" s="70" t="s">
        <v>2772</v>
      </c>
      <c r="C224" s="69" t="s">
        <v>2773</v>
      </c>
      <c r="D224" s="71" t="s">
        <v>2774</v>
      </c>
      <c r="E224" s="72">
        <v>26923.0</v>
      </c>
      <c r="F224" s="71" t="s">
        <v>2775</v>
      </c>
      <c r="G224" s="59" t="s">
        <v>2776</v>
      </c>
      <c r="H224" s="71" t="s">
        <v>2777</v>
      </c>
      <c r="I224" s="70" t="s">
        <v>2778</v>
      </c>
      <c r="J224" s="71" t="s">
        <v>1009</v>
      </c>
      <c r="K224" s="71" t="s">
        <v>2202</v>
      </c>
      <c r="L224" s="71" t="s">
        <v>2779</v>
      </c>
      <c r="M224" s="71" t="s">
        <v>40</v>
      </c>
      <c r="N224" s="71" t="s">
        <v>41</v>
      </c>
      <c r="O224" s="69" t="s">
        <v>175</v>
      </c>
      <c r="P224" s="69" t="s">
        <v>2780</v>
      </c>
      <c r="Q224" s="71" t="s">
        <v>2781</v>
      </c>
      <c r="R224" s="71" t="s">
        <v>2782</v>
      </c>
      <c r="S224" s="71" t="s">
        <v>70</v>
      </c>
      <c r="T224" s="71" t="s">
        <v>47</v>
      </c>
      <c r="U224" s="71" t="s">
        <v>47</v>
      </c>
      <c r="V224" s="71" t="s">
        <v>47</v>
      </c>
      <c r="W224" s="74">
        <v>0.0</v>
      </c>
      <c r="X224" s="74">
        <v>0.0</v>
      </c>
      <c r="Y224" s="74">
        <v>0.0</v>
      </c>
      <c r="Z224" s="74">
        <v>0.0</v>
      </c>
      <c r="AA224" s="74">
        <v>0.0</v>
      </c>
      <c r="AB224" s="74">
        <v>0.0</v>
      </c>
      <c r="AC224" s="74"/>
      <c r="AD224" s="74"/>
      <c r="AE224" s="74"/>
      <c r="AF224" s="74"/>
      <c r="AG224" s="74"/>
      <c r="AH224" s="74"/>
      <c r="AI224" s="74"/>
      <c r="AJ224" s="74"/>
      <c r="AK224" s="79"/>
      <c r="AL224" s="79"/>
      <c r="AM224" s="79"/>
      <c r="AN224" s="79"/>
      <c r="AO224" s="79"/>
      <c r="AP224" s="79"/>
      <c r="AQ224" s="79"/>
      <c r="AR224" s="79"/>
      <c r="AS224" s="79"/>
      <c r="AT224" s="79"/>
      <c r="AU224" s="80">
        <v>0.0</v>
      </c>
      <c r="AV224" s="71" t="s">
        <v>48</v>
      </c>
      <c r="AW224" s="69" t="s">
        <v>127</v>
      </c>
      <c r="AX224" s="76" t="s">
        <v>2783</v>
      </c>
      <c r="AY224" s="76" t="s">
        <v>1950</v>
      </c>
      <c r="AZ224" s="77"/>
      <c r="BA224" s="77"/>
      <c r="BB224" s="77"/>
      <c r="BC224" s="77"/>
      <c r="BD224" s="77"/>
      <c r="BE224" s="77"/>
      <c r="BF224" s="77"/>
      <c r="BG224" s="77"/>
      <c r="BH224" s="77"/>
      <c r="BI224" s="77"/>
      <c r="BJ224" s="77"/>
      <c r="BK224" s="77"/>
      <c r="BL224" s="77"/>
      <c r="BM224" s="77"/>
      <c r="BN224" s="77"/>
      <c r="BO224" s="77"/>
      <c r="BP224" s="77"/>
      <c r="BQ224" s="77"/>
      <c r="BR224" s="77"/>
    </row>
    <row r="225" ht="15.75" customHeight="1">
      <c r="A225" s="24" t="s">
        <v>2784</v>
      </c>
      <c r="B225" s="70" t="s">
        <v>2785</v>
      </c>
      <c r="C225" s="70" t="s">
        <v>2786</v>
      </c>
      <c r="D225" s="71" t="s">
        <v>32</v>
      </c>
      <c r="E225" s="98" t="s">
        <v>2787</v>
      </c>
      <c r="F225" s="59" t="s">
        <v>2788</v>
      </c>
      <c r="G225" s="59" t="s">
        <v>2789</v>
      </c>
      <c r="H225" s="71" t="s">
        <v>2790</v>
      </c>
      <c r="I225" s="70" t="s">
        <v>2791</v>
      </c>
      <c r="J225" s="71" t="s">
        <v>202</v>
      </c>
      <c r="K225" s="71" t="s">
        <v>2349</v>
      </c>
      <c r="L225" s="59" t="s">
        <v>2792</v>
      </c>
      <c r="M225" s="71" t="s">
        <v>140</v>
      </c>
      <c r="N225" s="71" t="s">
        <v>85</v>
      </c>
      <c r="O225" s="69" t="s">
        <v>175</v>
      </c>
      <c r="P225" s="69" t="s">
        <v>2793</v>
      </c>
      <c r="Q225" s="71" t="s">
        <v>2794</v>
      </c>
      <c r="R225" s="71" t="s">
        <v>2795</v>
      </c>
      <c r="S225" s="71"/>
      <c r="T225" s="59" t="s">
        <v>127</v>
      </c>
      <c r="U225" s="59" t="s">
        <v>127</v>
      </c>
      <c r="V225" s="59" t="s">
        <v>127</v>
      </c>
      <c r="W225" s="74"/>
      <c r="X225" s="74"/>
      <c r="Y225" s="74"/>
      <c r="Z225" s="74"/>
      <c r="AA225" s="83"/>
      <c r="AB225" s="74"/>
      <c r="AC225" s="74"/>
      <c r="AD225" s="74"/>
      <c r="AE225" s="74"/>
      <c r="AF225" s="74"/>
      <c r="AG225" s="74"/>
      <c r="AH225" s="74"/>
      <c r="AI225" s="74"/>
      <c r="AJ225" s="74"/>
      <c r="AK225" s="74"/>
      <c r="AL225" s="74"/>
      <c r="AM225" s="74"/>
      <c r="AN225" s="74"/>
      <c r="AO225" s="74"/>
      <c r="AP225" s="74"/>
      <c r="AQ225" s="74"/>
      <c r="AR225" s="74"/>
      <c r="AS225" s="74"/>
      <c r="AT225" s="74"/>
      <c r="AU225" s="84">
        <f>SUM(W225:AT225)</f>
        <v>0</v>
      </c>
      <c r="AV225" s="71" t="s">
        <v>128</v>
      </c>
      <c r="AW225" s="70"/>
      <c r="AX225" s="76" t="s">
        <v>1950</v>
      </c>
      <c r="AY225" s="70" t="s">
        <v>1950</v>
      </c>
      <c r="AZ225" s="77"/>
      <c r="BA225" s="77"/>
      <c r="BB225" s="77"/>
      <c r="BC225" s="77"/>
      <c r="BD225" s="77"/>
      <c r="BE225" s="77"/>
      <c r="BF225" s="77"/>
      <c r="BG225" s="77"/>
      <c r="BH225" s="77"/>
      <c r="BI225" s="77"/>
      <c r="BJ225" s="77"/>
      <c r="BK225" s="77"/>
      <c r="BL225" s="77"/>
      <c r="BM225" s="77"/>
      <c r="BN225" s="77"/>
      <c r="BO225" s="77"/>
      <c r="BP225" s="77"/>
      <c r="BQ225" s="77"/>
      <c r="BR225" s="77"/>
    </row>
    <row r="226" ht="15.75" customHeight="1">
      <c r="A226" s="24" t="s">
        <v>2796</v>
      </c>
      <c r="B226" s="69" t="s">
        <v>2797</v>
      </c>
      <c r="C226" s="69" t="s">
        <v>2798</v>
      </c>
      <c r="D226" s="71" t="s">
        <v>32</v>
      </c>
      <c r="E226" s="72" t="s">
        <v>2799</v>
      </c>
      <c r="F226" s="73" t="s">
        <v>2800</v>
      </c>
      <c r="G226" s="88">
        <v>3.57816010108829E15</v>
      </c>
      <c r="H226" s="71" t="s">
        <v>170</v>
      </c>
      <c r="I226" s="69" t="s">
        <v>2801</v>
      </c>
      <c r="J226" s="71" t="s">
        <v>306</v>
      </c>
      <c r="K226" s="71" t="s">
        <v>2802</v>
      </c>
      <c r="L226" s="103" t="s">
        <v>2803</v>
      </c>
      <c r="M226" s="71" t="s">
        <v>140</v>
      </c>
      <c r="N226" s="71" t="s">
        <v>85</v>
      </c>
      <c r="O226" s="70" t="s">
        <v>175</v>
      </c>
      <c r="P226" s="70" t="s">
        <v>2804</v>
      </c>
      <c r="Q226" s="71"/>
      <c r="R226" s="59" t="s">
        <v>127</v>
      </c>
      <c r="S226" s="59" t="s">
        <v>127</v>
      </c>
      <c r="T226" s="71" t="s">
        <v>47</v>
      </c>
      <c r="U226" s="71" t="s">
        <v>47</v>
      </c>
      <c r="V226" s="71" t="s">
        <v>47</v>
      </c>
      <c r="W226" s="74">
        <v>0.0</v>
      </c>
      <c r="X226" s="74">
        <v>0.0</v>
      </c>
      <c r="Y226" s="74">
        <v>0.0</v>
      </c>
      <c r="Z226" s="74">
        <v>0.0</v>
      </c>
      <c r="AA226" s="74">
        <v>0.0</v>
      </c>
      <c r="AB226" s="74">
        <v>0.0</v>
      </c>
      <c r="AC226" s="74"/>
      <c r="AD226" s="74"/>
      <c r="AE226" s="74"/>
      <c r="AF226" s="74"/>
      <c r="AG226" s="74"/>
      <c r="AH226" s="74"/>
      <c r="AI226" s="74"/>
      <c r="AJ226" s="74"/>
      <c r="AK226" s="74"/>
      <c r="AL226" s="74"/>
      <c r="AM226" s="74"/>
      <c r="AN226" s="74"/>
      <c r="AO226" s="74"/>
      <c r="AP226" s="74"/>
      <c r="AQ226" s="74"/>
      <c r="AR226" s="74"/>
      <c r="AS226" s="74"/>
      <c r="AT226" s="74"/>
      <c r="AU226" s="75">
        <v>0.0</v>
      </c>
      <c r="AV226" s="71" t="s">
        <v>48</v>
      </c>
      <c r="AW226" s="70"/>
      <c r="AX226" s="76" t="s">
        <v>1291</v>
      </c>
      <c r="AY226" s="97" t="s">
        <v>1291</v>
      </c>
      <c r="AZ226" s="77"/>
      <c r="BA226" s="77"/>
      <c r="BB226" s="77"/>
      <c r="BC226" s="77"/>
      <c r="BD226" s="77"/>
      <c r="BE226" s="77"/>
      <c r="BF226" s="77"/>
      <c r="BG226" s="77"/>
      <c r="BH226" s="77"/>
      <c r="BI226" s="77"/>
      <c r="BJ226" s="77"/>
      <c r="BK226" s="77"/>
      <c r="BL226" s="77"/>
      <c r="BM226" s="77"/>
      <c r="BN226" s="77"/>
      <c r="BO226" s="77"/>
      <c r="BP226" s="77"/>
      <c r="BQ226" s="77"/>
      <c r="BR226" s="77"/>
    </row>
    <row r="227" ht="15.75" customHeight="1">
      <c r="A227" s="24" t="s">
        <v>2805</v>
      </c>
      <c r="B227" s="69" t="s">
        <v>2806</v>
      </c>
      <c r="C227" s="69" t="s">
        <v>2807</v>
      </c>
      <c r="D227" s="71" t="s">
        <v>32</v>
      </c>
      <c r="E227" s="73" t="s">
        <v>2808</v>
      </c>
      <c r="F227" s="73" t="s">
        <v>2809</v>
      </c>
      <c r="G227" s="71"/>
      <c r="H227" s="59" t="s">
        <v>2810</v>
      </c>
      <c r="I227" s="69" t="s">
        <v>2811</v>
      </c>
      <c r="J227" s="71" t="s">
        <v>697</v>
      </c>
      <c r="K227" s="71" t="s">
        <v>2812</v>
      </c>
      <c r="L227" s="59" t="s">
        <v>2813</v>
      </c>
      <c r="M227" s="71" t="s">
        <v>123</v>
      </c>
      <c r="N227" s="71"/>
      <c r="O227" s="69" t="s">
        <v>156</v>
      </c>
      <c r="P227" s="69" t="s">
        <v>2814</v>
      </c>
      <c r="Q227" s="71" t="s">
        <v>2815</v>
      </c>
      <c r="R227" s="71"/>
      <c r="S227" s="71"/>
      <c r="T227" s="59" t="s">
        <v>127</v>
      </c>
      <c r="U227" s="59" t="s">
        <v>127</v>
      </c>
      <c r="V227" s="59" t="s">
        <v>127</v>
      </c>
      <c r="W227" s="91">
        <v>20000.0</v>
      </c>
      <c r="X227" s="71"/>
      <c r="Y227" s="91">
        <v>60000.0</v>
      </c>
      <c r="Z227" s="71"/>
      <c r="AA227" s="91">
        <v>60000.0</v>
      </c>
      <c r="AB227" s="71"/>
      <c r="AC227" s="71"/>
      <c r="AD227" s="71"/>
      <c r="AE227" s="71"/>
      <c r="AF227" s="71"/>
      <c r="AG227" s="71"/>
      <c r="AH227" s="71"/>
      <c r="AI227" s="71"/>
      <c r="AJ227" s="71"/>
      <c r="AK227" s="71"/>
      <c r="AL227" s="71"/>
      <c r="AM227" s="71"/>
      <c r="AN227" s="71"/>
      <c r="AO227" s="71"/>
      <c r="AP227" s="71"/>
      <c r="AQ227" s="71"/>
      <c r="AR227" s="71"/>
      <c r="AS227" s="71"/>
      <c r="AT227" s="71"/>
      <c r="AU227" s="92">
        <f t="shared" ref="AU227:AU228" si="27">SUM(W227:AT227)</f>
        <v>140000</v>
      </c>
      <c r="AV227" s="71"/>
      <c r="AW227" s="70"/>
      <c r="AX227" s="76" t="s">
        <v>1603</v>
      </c>
      <c r="AY227" s="76" t="s">
        <v>1950</v>
      </c>
      <c r="AZ227" s="77"/>
      <c r="BA227" s="77"/>
      <c r="BB227" s="77"/>
      <c r="BC227" s="77"/>
      <c r="BD227" s="77"/>
      <c r="BE227" s="77"/>
      <c r="BF227" s="77"/>
      <c r="BG227" s="77"/>
      <c r="BH227" s="77"/>
      <c r="BI227" s="77"/>
      <c r="BJ227" s="77"/>
      <c r="BK227" s="77"/>
      <c r="BL227" s="77"/>
      <c r="BM227" s="77"/>
      <c r="BN227" s="77"/>
      <c r="BO227" s="77"/>
      <c r="BP227" s="77"/>
      <c r="BQ227" s="77"/>
      <c r="BR227" s="77"/>
    </row>
    <row r="228" ht="15.75" customHeight="1">
      <c r="A228" s="24" t="s">
        <v>2816</v>
      </c>
      <c r="B228" s="70" t="s">
        <v>2817</v>
      </c>
      <c r="C228" s="70" t="s">
        <v>2818</v>
      </c>
      <c r="D228" s="71"/>
      <c r="E228" s="72"/>
      <c r="F228" s="59" t="s">
        <v>2819</v>
      </c>
      <c r="G228" s="71"/>
      <c r="H228" s="71" t="str">
        <f>'[1]Udah daftar'!$E$43</f>
        <v>#REF!</v>
      </c>
      <c r="I228" s="70" t="s">
        <v>2820</v>
      </c>
      <c r="J228" s="71" t="s">
        <v>658</v>
      </c>
      <c r="K228" s="71" t="s">
        <v>2821</v>
      </c>
      <c r="L228" s="71" t="s">
        <v>2822</v>
      </c>
      <c r="M228" s="71" t="s">
        <v>140</v>
      </c>
      <c r="N228" s="71"/>
      <c r="O228" s="69" t="s">
        <v>789</v>
      </c>
      <c r="P228" s="69" t="s">
        <v>2823</v>
      </c>
      <c r="Q228" s="71" t="s">
        <v>2824</v>
      </c>
      <c r="R228" s="71"/>
      <c r="S228" s="71"/>
      <c r="T228" s="59" t="s">
        <v>127</v>
      </c>
      <c r="U228" s="59" t="s">
        <v>127</v>
      </c>
      <c r="V228" s="59" t="s">
        <v>127</v>
      </c>
      <c r="W228" s="74"/>
      <c r="X228" s="74"/>
      <c r="Y228" s="74"/>
      <c r="Z228" s="74"/>
      <c r="AA228" s="87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84">
        <f t="shared" si="27"/>
        <v>0</v>
      </c>
      <c r="AV228" s="71" t="s">
        <v>128</v>
      </c>
      <c r="AW228" s="70"/>
      <c r="AX228" s="76" t="s">
        <v>1950</v>
      </c>
      <c r="AY228" s="70" t="s">
        <v>1950</v>
      </c>
      <c r="AZ228" s="77"/>
      <c r="BA228" s="77"/>
      <c r="BB228" s="77"/>
      <c r="BC228" s="77"/>
      <c r="BD228" s="77"/>
      <c r="BE228" s="77"/>
      <c r="BF228" s="77"/>
      <c r="BG228" s="77"/>
      <c r="BH228" s="77"/>
      <c r="BI228" s="77"/>
      <c r="BJ228" s="77"/>
      <c r="BK228" s="77"/>
      <c r="BL228" s="77"/>
      <c r="BM228" s="77"/>
      <c r="BN228" s="77"/>
      <c r="BO228" s="77"/>
      <c r="BP228" s="77"/>
      <c r="BQ228" s="77"/>
      <c r="BR228" s="77"/>
    </row>
    <row r="229" ht="15.75" customHeight="1">
      <c r="A229" s="24" t="s">
        <v>2825</v>
      </c>
      <c r="B229" s="70" t="s">
        <v>2826</v>
      </c>
      <c r="C229" s="69" t="s">
        <v>2827</v>
      </c>
      <c r="D229" s="71" t="s">
        <v>32</v>
      </c>
      <c r="E229" s="72">
        <v>24888.0</v>
      </c>
      <c r="F229" s="59" t="s">
        <v>2828</v>
      </c>
      <c r="G229" s="59" t="s">
        <v>2829</v>
      </c>
      <c r="H229" s="71" t="s">
        <v>2830</v>
      </c>
      <c r="I229" s="70" t="s">
        <v>2831</v>
      </c>
      <c r="J229" s="71" t="s">
        <v>410</v>
      </c>
      <c r="K229" s="78" t="s">
        <v>1038</v>
      </c>
      <c r="L229" s="71" t="s">
        <v>2832</v>
      </c>
      <c r="M229" s="71" t="s">
        <v>40</v>
      </c>
      <c r="N229" s="71" t="s">
        <v>482</v>
      </c>
      <c r="O229" s="69" t="s">
        <v>175</v>
      </c>
      <c r="P229" s="69" t="s">
        <v>1565</v>
      </c>
      <c r="Q229" s="71" t="s">
        <v>2833</v>
      </c>
      <c r="R229" s="71" t="s">
        <v>2834</v>
      </c>
      <c r="S229" s="71" t="s">
        <v>127</v>
      </c>
      <c r="T229" s="71" t="s">
        <v>47</v>
      </c>
      <c r="U229" s="71" t="s">
        <v>47</v>
      </c>
      <c r="V229" s="71" t="s">
        <v>47</v>
      </c>
      <c r="W229" s="74">
        <v>0.0</v>
      </c>
      <c r="X229" s="74">
        <v>0.0</v>
      </c>
      <c r="Y229" s="74">
        <v>0.0</v>
      </c>
      <c r="Z229" s="74">
        <v>0.0</v>
      </c>
      <c r="AA229" s="74">
        <v>0.0</v>
      </c>
      <c r="AB229" s="74">
        <v>0.0</v>
      </c>
      <c r="AC229" s="74"/>
      <c r="AD229" s="74"/>
      <c r="AE229" s="74"/>
      <c r="AF229" s="74"/>
      <c r="AG229" s="74"/>
      <c r="AH229" s="74"/>
      <c r="AI229" s="74"/>
      <c r="AJ229" s="74"/>
      <c r="AK229" s="79"/>
      <c r="AL229" s="79"/>
      <c r="AM229" s="79"/>
      <c r="AN229" s="79"/>
      <c r="AO229" s="79"/>
      <c r="AP229" s="79"/>
      <c r="AQ229" s="79"/>
      <c r="AR229" s="79"/>
      <c r="AS229" s="79"/>
      <c r="AT229" s="79"/>
      <c r="AU229" s="80">
        <v>0.0</v>
      </c>
      <c r="AV229" s="71" t="s">
        <v>48</v>
      </c>
      <c r="AW229" s="69" t="s">
        <v>127</v>
      </c>
      <c r="AX229" s="76" t="s">
        <v>2183</v>
      </c>
      <c r="AY229" s="76" t="s">
        <v>163</v>
      </c>
      <c r="AZ229" s="77"/>
      <c r="BA229" s="77"/>
      <c r="BB229" s="77"/>
      <c r="BC229" s="77"/>
      <c r="BD229" s="77"/>
      <c r="BE229" s="77"/>
      <c r="BF229" s="77"/>
      <c r="BG229" s="77"/>
      <c r="BH229" s="77"/>
      <c r="BI229" s="77"/>
      <c r="BJ229" s="77"/>
      <c r="BK229" s="77"/>
      <c r="BL229" s="77"/>
      <c r="BM229" s="77"/>
      <c r="BN229" s="77"/>
      <c r="BO229" s="77"/>
      <c r="BP229" s="77"/>
      <c r="BQ229" s="77"/>
      <c r="BR229" s="77"/>
    </row>
    <row r="230" ht="15.75" customHeight="1">
      <c r="A230" s="24" t="s">
        <v>2835</v>
      </c>
      <c r="B230" s="70" t="s">
        <v>2836</v>
      </c>
      <c r="C230" s="69" t="s">
        <v>2837</v>
      </c>
      <c r="D230" s="71" t="s">
        <v>32</v>
      </c>
      <c r="E230" s="72">
        <v>27634.0</v>
      </c>
      <c r="F230" s="71" t="s">
        <v>2838</v>
      </c>
      <c r="G230" s="59" t="s">
        <v>2839</v>
      </c>
      <c r="H230" s="59" t="s">
        <v>2840</v>
      </c>
      <c r="I230" s="70" t="s">
        <v>2841</v>
      </c>
      <c r="J230" s="71" t="s">
        <v>251</v>
      </c>
      <c r="K230" s="71" t="s">
        <v>815</v>
      </c>
      <c r="L230" s="71" t="s">
        <v>2842</v>
      </c>
      <c r="M230" s="71" t="s">
        <v>40</v>
      </c>
      <c r="N230" s="71" t="s">
        <v>65</v>
      </c>
      <c r="O230" s="69" t="s">
        <v>2843</v>
      </c>
      <c r="P230" s="69" t="s">
        <v>2844</v>
      </c>
      <c r="Q230" s="71" t="s">
        <v>2845</v>
      </c>
      <c r="R230" s="71" t="s">
        <v>2846</v>
      </c>
      <c r="S230" s="71" t="s">
        <v>127</v>
      </c>
      <c r="T230" s="71" t="s">
        <v>47</v>
      </c>
      <c r="U230" s="71" t="s">
        <v>47</v>
      </c>
      <c r="V230" s="71" t="s">
        <v>47</v>
      </c>
      <c r="W230" s="74">
        <v>15000.0</v>
      </c>
      <c r="X230" s="74">
        <v>0.0</v>
      </c>
      <c r="Y230" s="74">
        <v>0.0</v>
      </c>
      <c r="Z230" s="74">
        <v>0.0</v>
      </c>
      <c r="AA230" s="74">
        <v>40000.0</v>
      </c>
      <c r="AB230" s="74">
        <v>0.0</v>
      </c>
      <c r="AC230" s="74"/>
      <c r="AD230" s="74"/>
      <c r="AE230" s="74"/>
      <c r="AF230" s="74"/>
      <c r="AG230" s="74"/>
      <c r="AH230" s="74"/>
      <c r="AI230" s="74"/>
      <c r="AJ230" s="74"/>
      <c r="AK230" s="79"/>
      <c r="AL230" s="79"/>
      <c r="AM230" s="79"/>
      <c r="AN230" s="79"/>
      <c r="AO230" s="79"/>
      <c r="AP230" s="79"/>
      <c r="AQ230" s="79"/>
      <c r="AR230" s="79"/>
      <c r="AS230" s="79"/>
      <c r="AT230" s="79"/>
      <c r="AU230" s="80">
        <v>55000.0</v>
      </c>
      <c r="AV230" s="71" t="s">
        <v>48</v>
      </c>
      <c r="AW230" s="69" t="s">
        <v>127</v>
      </c>
      <c r="AX230" s="76" t="s">
        <v>2847</v>
      </c>
      <c r="AY230" s="76" t="s">
        <v>1950</v>
      </c>
      <c r="AZ230" s="77"/>
      <c r="BA230" s="77"/>
      <c r="BB230" s="77"/>
      <c r="BC230" s="77"/>
      <c r="BD230" s="77"/>
      <c r="BE230" s="77"/>
      <c r="BF230" s="77"/>
      <c r="BG230" s="77"/>
      <c r="BH230" s="77"/>
      <c r="BI230" s="77"/>
      <c r="BJ230" s="77"/>
      <c r="BK230" s="77"/>
      <c r="BL230" s="77"/>
      <c r="BM230" s="77"/>
      <c r="BN230" s="77"/>
      <c r="BO230" s="77"/>
      <c r="BP230" s="77"/>
      <c r="BQ230" s="77"/>
      <c r="BR230" s="77"/>
    </row>
    <row r="231" ht="15.75" customHeight="1">
      <c r="A231" s="24" t="s">
        <v>2848</v>
      </c>
      <c r="B231" s="70" t="s">
        <v>2849</v>
      </c>
      <c r="C231" s="69" t="s">
        <v>2850</v>
      </c>
      <c r="D231" s="71" t="s">
        <v>32</v>
      </c>
      <c r="E231" s="98" t="s">
        <v>2851</v>
      </c>
      <c r="F231" s="59" t="s">
        <v>2852</v>
      </c>
      <c r="G231" s="59" t="s">
        <v>2853</v>
      </c>
      <c r="H231" s="71" t="s">
        <v>249</v>
      </c>
      <c r="I231" s="70" t="s">
        <v>2854</v>
      </c>
      <c r="J231" s="71" t="s">
        <v>306</v>
      </c>
      <c r="K231" s="71" t="s">
        <v>1333</v>
      </c>
      <c r="L231" s="59" t="s">
        <v>2855</v>
      </c>
      <c r="M231" s="71" t="s">
        <v>123</v>
      </c>
      <c r="N231" s="71" t="s">
        <v>686</v>
      </c>
      <c r="O231" s="69" t="s">
        <v>156</v>
      </c>
      <c r="P231" s="69" t="s">
        <v>2856</v>
      </c>
      <c r="Q231" s="71" t="s">
        <v>2857</v>
      </c>
      <c r="R231" s="59" t="s">
        <v>127</v>
      </c>
      <c r="S231" s="59" t="s">
        <v>127</v>
      </c>
      <c r="T231" s="59" t="s">
        <v>127</v>
      </c>
      <c r="U231" s="59" t="s">
        <v>127</v>
      </c>
      <c r="V231" s="59" t="s">
        <v>127</v>
      </c>
      <c r="W231" s="74"/>
      <c r="X231" s="74"/>
      <c r="Y231" s="74">
        <v>8000.0</v>
      </c>
      <c r="Z231" s="74"/>
      <c r="AA231" s="87">
        <v>34000.0</v>
      </c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84">
        <f t="shared" ref="AU231:AU235" si="28">SUM(W231:AT231)</f>
        <v>42000</v>
      </c>
      <c r="AV231" s="71" t="s">
        <v>128</v>
      </c>
      <c r="AW231" s="70"/>
      <c r="AX231" s="76" t="s">
        <v>1950</v>
      </c>
      <c r="AY231" s="70" t="s">
        <v>1950</v>
      </c>
      <c r="AZ231" s="77"/>
      <c r="BA231" s="77"/>
      <c r="BB231" s="77"/>
      <c r="BC231" s="77"/>
      <c r="BD231" s="77"/>
      <c r="BE231" s="77"/>
      <c r="BF231" s="77"/>
      <c r="BG231" s="77"/>
      <c r="BH231" s="77"/>
      <c r="BI231" s="77"/>
      <c r="BJ231" s="77"/>
      <c r="BK231" s="77"/>
      <c r="BL231" s="77"/>
      <c r="BM231" s="77"/>
      <c r="BN231" s="77"/>
      <c r="BO231" s="77"/>
      <c r="BP231" s="77"/>
      <c r="BQ231" s="77"/>
      <c r="BR231" s="77"/>
    </row>
    <row r="232" ht="15.75" customHeight="1">
      <c r="A232" s="24" t="s">
        <v>2858</v>
      </c>
      <c r="B232" s="69" t="s">
        <v>2859</v>
      </c>
      <c r="C232" s="69" t="s">
        <v>2860</v>
      </c>
      <c r="D232" s="71" t="s">
        <v>319</v>
      </c>
      <c r="E232" s="72">
        <v>25812.0</v>
      </c>
      <c r="F232" s="73" t="s">
        <v>2861</v>
      </c>
      <c r="G232" s="71"/>
      <c r="H232" s="59" t="s">
        <v>2862</v>
      </c>
      <c r="I232" s="70" t="s">
        <v>2863</v>
      </c>
      <c r="J232" s="70" t="s">
        <v>61</v>
      </c>
      <c r="K232" s="70" t="s">
        <v>1734</v>
      </c>
      <c r="L232" s="59" t="s">
        <v>2864</v>
      </c>
      <c r="M232" s="71" t="s">
        <v>140</v>
      </c>
      <c r="N232" s="71"/>
      <c r="O232" s="70" t="s">
        <v>156</v>
      </c>
      <c r="P232" s="70" t="s">
        <v>1754</v>
      </c>
      <c r="Q232" s="71" t="s">
        <v>2865</v>
      </c>
      <c r="R232" s="71"/>
      <c r="S232" s="71"/>
      <c r="T232" s="71"/>
      <c r="U232" s="71"/>
      <c r="V232" s="71"/>
      <c r="W232" s="99">
        <v>0.0</v>
      </c>
      <c r="X232" s="99"/>
      <c r="Y232" s="99">
        <v>0.0</v>
      </c>
      <c r="Z232" s="99"/>
      <c r="AA232" s="99">
        <v>0.0</v>
      </c>
      <c r="AB232" s="99"/>
      <c r="AC232" s="99"/>
      <c r="AD232" s="99"/>
      <c r="AE232" s="99"/>
      <c r="AF232" s="99"/>
      <c r="AG232" s="99"/>
      <c r="AH232" s="99"/>
      <c r="AI232" s="99"/>
      <c r="AJ232" s="99"/>
      <c r="AK232" s="99"/>
      <c r="AL232" s="99"/>
      <c r="AM232" s="99"/>
      <c r="AN232" s="99"/>
      <c r="AO232" s="99"/>
      <c r="AP232" s="99"/>
      <c r="AQ232" s="99"/>
      <c r="AR232" s="99"/>
      <c r="AS232" s="99"/>
      <c r="AT232" s="99"/>
      <c r="AU232" s="100">
        <f t="shared" si="28"/>
        <v>0</v>
      </c>
      <c r="AV232" s="71" t="s">
        <v>48</v>
      </c>
      <c r="AW232" s="70"/>
      <c r="AX232" s="104" t="s">
        <v>376</v>
      </c>
      <c r="AY232" s="105" t="s">
        <v>376</v>
      </c>
      <c r="AZ232" s="77"/>
      <c r="BA232" s="77"/>
      <c r="BB232" s="77"/>
      <c r="BC232" s="77"/>
      <c r="BD232" s="77"/>
      <c r="BE232" s="77"/>
      <c r="BF232" s="77"/>
      <c r="BG232" s="77"/>
      <c r="BH232" s="77"/>
      <c r="BI232" s="77"/>
      <c r="BJ232" s="77"/>
      <c r="BK232" s="77"/>
      <c r="BL232" s="77"/>
      <c r="BM232" s="77"/>
      <c r="BN232" s="77"/>
      <c r="BO232" s="77"/>
      <c r="BP232" s="77"/>
      <c r="BQ232" s="77"/>
      <c r="BR232" s="77"/>
    </row>
    <row r="233" ht="15.75" customHeight="1">
      <c r="A233" s="24" t="s">
        <v>2866</v>
      </c>
      <c r="B233" s="70" t="s">
        <v>2867</v>
      </c>
      <c r="C233" s="70" t="s">
        <v>2868</v>
      </c>
      <c r="D233" s="71"/>
      <c r="E233" s="72"/>
      <c r="F233" s="59" t="s">
        <v>2869</v>
      </c>
      <c r="G233" s="71"/>
      <c r="H233" s="71"/>
      <c r="I233" s="70" t="s">
        <v>2870</v>
      </c>
      <c r="J233" s="71" t="s">
        <v>2601</v>
      </c>
      <c r="K233" s="71" t="s">
        <v>101</v>
      </c>
      <c r="L233" s="71" t="s">
        <v>2871</v>
      </c>
      <c r="M233" s="71" t="s">
        <v>123</v>
      </c>
      <c r="N233" s="71"/>
      <c r="O233" s="69" t="s">
        <v>175</v>
      </c>
      <c r="P233" s="69" t="s">
        <v>2823</v>
      </c>
      <c r="Q233" s="71" t="s">
        <v>2872</v>
      </c>
      <c r="R233" s="71"/>
      <c r="S233" s="71"/>
      <c r="T233" s="59" t="s">
        <v>127</v>
      </c>
      <c r="U233" s="59" t="s">
        <v>127</v>
      </c>
      <c r="V233" s="59" t="s">
        <v>127</v>
      </c>
      <c r="W233" s="74"/>
      <c r="X233" s="74"/>
      <c r="Y233" s="74"/>
      <c r="Z233" s="74"/>
      <c r="AA233" s="83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84">
        <f t="shared" si="28"/>
        <v>0</v>
      </c>
      <c r="AV233" s="71" t="s">
        <v>128</v>
      </c>
      <c r="AW233" s="70"/>
      <c r="AX233" s="76" t="s">
        <v>1950</v>
      </c>
      <c r="AY233" s="70" t="s">
        <v>1950</v>
      </c>
      <c r="AZ233" s="77"/>
      <c r="BA233" s="77"/>
      <c r="BB233" s="77"/>
      <c r="BC233" s="77"/>
      <c r="BD233" s="77"/>
      <c r="BE233" s="77"/>
      <c r="BF233" s="77"/>
      <c r="BG233" s="77"/>
      <c r="BH233" s="77"/>
      <c r="BI233" s="77"/>
      <c r="BJ233" s="77"/>
      <c r="BK233" s="77"/>
      <c r="BL233" s="77"/>
      <c r="BM233" s="77"/>
      <c r="BN233" s="77"/>
      <c r="BO233" s="77"/>
      <c r="BP233" s="77"/>
      <c r="BQ233" s="77"/>
      <c r="BR233" s="77"/>
    </row>
    <row r="234" ht="15.75" customHeight="1">
      <c r="A234" s="24" t="s">
        <v>2873</v>
      </c>
      <c r="B234" s="70" t="s">
        <v>2874</v>
      </c>
      <c r="C234" s="69" t="s">
        <v>2875</v>
      </c>
      <c r="D234" s="71" t="s">
        <v>133</v>
      </c>
      <c r="E234" s="98" t="s">
        <v>2876</v>
      </c>
      <c r="F234" s="59" t="s">
        <v>2877</v>
      </c>
      <c r="G234" s="59" t="s">
        <v>2878</v>
      </c>
      <c r="H234" s="71" t="s">
        <v>249</v>
      </c>
      <c r="I234" s="70" t="s">
        <v>2879</v>
      </c>
      <c r="J234" s="71" t="s">
        <v>82</v>
      </c>
      <c r="K234" s="71" t="s">
        <v>2880</v>
      </c>
      <c r="L234" s="59" t="s">
        <v>2881</v>
      </c>
      <c r="M234" s="71" t="s">
        <v>140</v>
      </c>
      <c r="N234" s="71" t="s">
        <v>85</v>
      </c>
      <c r="O234" s="69" t="s">
        <v>156</v>
      </c>
      <c r="P234" s="69" t="s">
        <v>2882</v>
      </c>
      <c r="Q234" s="71" t="s">
        <v>2883</v>
      </c>
      <c r="R234" s="59" t="s">
        <v>127</v>
      </c>
      <c r="S234" s="59" t="s">
        <v>127</v>
      </c>
      <c r="T234" s="59" t="s">
        <v>127</v>
      </c>
      <c r="U234" s="59" t="s">
        <v>127</v>
      </c>
      <c r="V234" s="59" t="s">
        <v>127</v>
      </c>
      <c r="W234" s="70"/>
      <c r="X234" s="70"/>
      <c r="Y234" s="101"/>
      <c r="Z234" s="70"/>
      <c r="AA234" s="102"/>
      <c r="AB234" s="70"/>
      <c r="AC234" s="70"/>
      <c r="AD234" s="70"/>
      <c r="AE234" s="70"/>
      <c r="AF234" s="70"/>
      <c r="AG234" s="70"/>
      <c r="AH234" s="70"/>
      <c r="AI234" s="70"/>
      <c r="AJ234" s="70"/>
      <c r="AK234" s="70"/>
      <c r="AL234" s="70"/>
      <c r="AM234" s="70"/>
      <c r="AN234" s="70"/>
      <c r="AO234" s="70"/>
      <c r="AP234" s="70"/>
      <c r="AQ234" s="70"/>
      <c r="AR234" s="70"/>
      <c r="AS234" s="70"/>
      <c r="AT234" s="70"/>
      <c r="AU234" s="84">
        <f t="shared" si="28"/>
        <v>0</v>
      </c>
      <c r="AV234" s="71" t="s">
        <v>128</v>
      </c>
      <c r="AW234" s="70"/>
      <c r="AX234" s="76" t="s">
        <v>1950</v>
      </c>
      <c r="AY234" s="70" t="s">
        <v>1950</v>
      </c>
      <c r="AZ234" s="77"/>
      <c r="BA234" s="77"/>
      <c r="BB234" s="77"/>
      <c r="BC234" s="77"/>
      <c r="BD234" s="77"/>
      <c r="BE234" s="77"/>
      <c r="BF234" s="77"/>
      <c r="BG234" s="77"/>
      <c r="BH234" s="77"/>
      <c r="BI234" s="77"/>
      <c r="BJ234" s="77"/>
      <c r="BK234" s="77"/>
      <c r="BL234" s="77"/>
      <c r="BM234" s="77"/>
      <c r="BN234" s="77"/>
      <c r="BO234" s="77"/>
      <c r="BP234" s="77"/>
      <c r="BQ234" s="77"/>
      <c r="BR234" s="77"/>
    </row>
    <row r="235" ht="15.75" customHeight="1">
      <c r="A235" s="24" t="s">
        <v>2884</v>
      </c>
      <c r="B235" s="70" t="s">
        <v>2885</v>
      </c>
      <c r="C235" s="70" t="s">
        <v>2886</v>
      </c>
      <c r="D235" s="71" t="s">
        <v>32</v>
      </c>
      <c r="E235" s="71" t="s">
        <v>2887</v>
      </c>
      <c r="F235" s="71" t="s">
        <v>2888</v>
      </c>
      <c r="G235" s="71" t="s">
        <v>2889</v>
      </c>
      <c r="H235" s="71" t="str">
        <f>'[1]Udah daftar'!$E$48</f>
        <v>#REF!</v>
      </c>
      <c r="I235" s="70" t="s">
        <v>2890</v>
      </c>
      <c r="J235" s="71" t="s">
        <v>262</v>
      </c>
      <c r="K235" s="71" t="s">
        <v>2891</v>
      </c>
      <c r="L235" s="71" t="s">
        <v>2892</v>
      </c>
      <c r="M235" s="71" t="s">
        <v>140</v>
      </c>
      <c r="N235" s="71" t="s">
        <v>2893</v>
      </c>
      <c r="O235" s="71" t="s">
        <v>1258</v>
      </c>
      <c r="P235" s="69" t="s">
        <v>2894</v>
      </c>
      <c r="Q235" s="71" t="s">
        <v>2895</v>
      </c>
      <c r="R235" s="71"/>
      <c r="S235" s="71"/>
      <c r="T235" s="71" t="s">
        <v>127</v>
      </c>
      <c r="U235" s="71" t="s">
        <v>127</v>
      </c>
      <c r="V235" s="71" t="s">
        <v>127</v>
      </c>
      <c r="W235" s="74">
        <v>0.0</v>
      </c>
      <c r="X235" s="74">
        <v>0.0</v>
      </c>
      <c r="Y235" s="74">
        <v>0.0</v>
      </c>
      <c r="Z235" s="74">
        <v>0.0</v>
      </c>
      <c r="AA235" s="74">
        <v>0.0</v>
      </c>
      <c r="AB235" s="74">
        <v>0.0</v>
      </c>
      <c r="AC235" s="74"/>
      <c r="AD235" s="74"/>
      <c r="AE235" s="74"/>
      <c r="AF235" s="74"/>
      <c r="AG235" s="74"/>
      <c r="AH235" s="74"/>
      <c r="AI235" s="74"/>
      <c r="AJ235" s="74"/>
      <c r="AK235" s="74"/>
      <c r="AL235" s="74"/>
      <c r="AM235" s="74"/>
      <c r="AN235" s="74"/>
      <c r="AO235" s="74"/>
      <c r="AP235" s="74"/>
      <c r="AQ235" s="74"/>
      <c r="AR235" s="74"/>
      <c r="AS235" s="74"/>
      <c r="AT235" s="74"/>
      <c r="AU235" s="80">
        <f t="shared" si="28"/>
        <v>0</v>
      </c>
      <c r="AV235" s="71" t="s">
        <v>128</v>
      </c>
      <c r="AW235" s="71"/>
      <c r="AX235" s="76" t="s">
        <v>2896</v>
      </c>
      <c r="AY235" s="76" t="s">
        <v>1950</v>
      </c>
      <c r="AZ235" s="77"/>
      <c r="BA235" s="77"/>
      <c r="BB235" s="77"/>
      <c r="BC235" s="77"/>
      <c r="BD235" s="77"/>
      <c r="BE235" s="77"/>
      <c r="BF235" s="77"/>
      <c r="BG235" s="77"/>
      <c r="BH235" s="77"/>
      <c r="BI235" s="77"/>
      <c r="BJ235" s="77"/>
      <c r="BK235" s="77"/>
      <c r="BL235" s="77"/>
      <c r="BM235" s="77"/>
      <c r="BN235" s="77"/>
      <c r="BO235" s="77"/>
      <c r="BP235" s="77"/>
      <c r="BQ235" s="77"/>
      <c r="BR235" s="77"/>
    </row>
    <row r="236" ht="15.75" customHeight="1">
      <c r="A236" s="24" t="s">
        <v>2897</v>
      </c>
      <c r="B236" s="69" t="s">
        <v>2898</v>
      </c>
      <c r="C236" s="70" t="s">
        <v>2899</v>
      </c>
      <c r="D236" s="71" t="s">
        <v>598</v>
      </c>
      <c r="E236" s="98" t="s">
        <v>2900</v>
      </c>
      <c r="F236" s="59" t="s">
        <v>2901</v>
      </c>
      <c r="G236" s="71"/>
      <c r="H236" s="71" t="s">
        <v>2902</v>
      </c>
      <c r="I236" s="70" t="s">
        <v>2903</v>
      </c>
      <c r="J236" s="71" t="s">
        <v>2904</v>
      </c>
      <c r="K236" s="71" t="s">
        <v>2905</v>
      </c>
      <c r="L236" s="59" t="s">
        <v>2906</v>
      </c>
      <c r="M236" s="71" t="s">
        <v>123</v>
      </c>
      <c r="N236" s="71"/>
      <c r="O236" s="69" t="s">
        <v>265</v>
      </c>
      <c r="P236" s="69" t="s">
        <v>2907</v>
      </c>
      <c r="Q236" s="71" t="s">
        <v>2908</v>
      </c>
      <c r="R236" s="71"/>
      <c r="S236" s="71"/>
      <c r="T236" s="69"/>
      <c r="U236" s="70"/>
      <c r="V236" s="69"/>
      <c r="W236" s="74">
        <v>0.0</v>
      </c>
      <c r="X236" s="74">
        <v>0.0</v>
      </c>
      <c r="Y236" s="74">
        <v>0.0</v>
      </c>
      <c r="Z236" s="74">
        <v>0.0</v>
      </c>
      <c r="AA236" s="74">
        <v>0.0</v>
      </c>
      <c r="AB236" s="74">
        <v>300000.0</v>
      </c>
      <c r="AC236" s="74"/>
      <c r="AD236" s="74"/>
      <c r="AE236" s="74"/>
      <c r="AF236" s="74"/>
      <c r="AG236" s="74"/>
      <c r="AH236" s="74"/>
      <c r="AI236" s="74"/>
      <c r="AJ236" s="74"/>
      <c r="AK236" s="74"/>
      <c r="AL236" s="74"/>
      <c r="AM236" s="74"/>
      <c r="AN236" s="74"/>
      <c r="AO236" s="74"/>
      <c r="AP236" s="74"/>
      <c r="AQ236" s="74"/>
      <c r="AR236" s="74"/>
      <c r="AS236" s="74"/>
      <c r="AT236" s="74"/>
      <c r="AU236" s="75">
        <v>300000.0</v>
      </c>
      <c r="AV236" s="71" t="s">
        <v>48</v>
      </c>
      <c r="AW236" s="70"/>
      <c r="AX236" s="76" t="s">
        <v>2909</v>
      </c>
      <c r="AY236" s="76" t="s">
        <v>1950</v>
      </c>
      <c r="AZ236" s="77"/>
      <c r="BA236" s="77"/>
      <c r="BB236" s="77"/>
      <c r="BC236" s="77"/>
      <c r="BD236" s="77"/>
      <c r="BE236" s="77"/>
      <c r="BF236" s="77"/>
      <c r="BG236" s="77"/>
      <c r="BH236" s="77"/>
      <c r="BI236" s="77"/>
      <c r="BJ236" s="77"/>
      <c r="BK236" s="77"/>
      <c r="BL236" s="77"/>
      <c r="BM236" s="77"/>
      <c r="BN236" s="77"/>
      <c r="BO236" s="77"/>
      <c r="BP236" s="77"/>
      <c r="BQ236" s="77"/>
      <c r="BR236" s="77"/>
    </row>
    <row r="237" ht="15.75" customHeight="1">
      <c r="A237" s="24" t="s">
        <v>2910</v>
      </c>
      <c r="B237" s="70" t="s">
        <v>2911</v>
      </c>
      <c r="C237" s="70" t="s">
        <v>2912</v>
      </c>
      <c r="D237" s="71" t="s">
        <v>2913</v>
      </c>
      <c r="E237" s="72">
        <v>32153.0</v>
      </c>
      <c r="F237" s="71" t="s">
        <v>2914</v>
      </c>
      <c r="G237" s="71"/>
      <c r="H237" s="71" t="s">
        <v>2915</v>
      </c>
      <c r="I237" s="70" t="s">
        <v>2916</v>
      </c>
      <c r="J237" s="71" t="s">
        <v>1587</v>
      </c>
      <c r="K237" s="71" t="s">
        <v>1587</v>
      </c>
      <c r="L237" s="71" t="s">
        <v>2917</v>
      </c>
      <c r="M237" s="71" t="s">
        <v>123</v>
      </c>
      <c r="N237" s="71"/>
      <c r="O237" s="69" t="s">
        <v>237</v>
      </c>
      <c r="P237" s="69"/>
      <c r="Q237" s="71" t="s">
        <v>2918</v>
      </c>
      <c r="R237" s="71" t="s">
        <v>2919</v>
      </c>
      <c r="S237" s="71" t="s">
        <v>127</v>
      </c>
      <c r="T237" s="71" t="s">
        <v>127</v>
      </c>
      <c r="U237" s="71" t="s">
        <v>2920</v>
      </c>
      <c r="V237" s="71" t="s">
        <v>2921</v>
      </c>
      <c r="W237" s="74"/>
      <c r="X237" s="74"/>
      <c r="Y237" s="74"/>
      <c r="Z237" s="74"/>
      <c r="AA237" s="83"/>
      <c r="AB237" s="74"/>
      <c r="AC237" s="74"/>
      <c r="AD237" s="74"/>
      <c r="AE237" s="74"/>
      <c r="AF237" s="74"/>
      <c r="AG237" s="74"/>
      <c r="AH237" s="74"/>
      <c r="AI237" s="74"/>
      <c r="AJ237" s="74"/>
      <c r="AK237" s="74"/>
      <c r="AL237" s="74"/>
      <c r="AM237" s="74"/>
      <c r="AN237" s="74"/>
      <c r="AO237" s="74"/>
      <c r="AP237" s="74"/>
      <c r="AQ237" s="74"/>
      <c r="AR237" s="74"/>
      <c r="AS237" s="74"/>
      <c r="AT237" s="74"/>
      <c r="AU237" s="84">
        <f t="shared" ref="AU237:AU238" si="29">SUM(W237:AT237)</f>
        <v>0</v>
      </c>
      <c r="AV237" s="71" t="s">
        <v>128</v>
      </c>
      <c r="AW237" s="70"/>
      <c r="AX237" s="76" t="s">
        <v>2183</v>
      </c>
      <c r="AY237" s="76" t="s">
        <v>163</v>
      </c>
      <c r="AZ237" s="77"/>
      <c r="BA237" s="77"/>
      <c r="BB237" s="77"/>
      <c r="BC237" s="77"/>
      <c r="BD237" s="77"/>
      <c r="BE237" s="77"/>
      <c r="BF237" s="77"/>
      <c r="BG237" s="77"/>
      <c r="BH237" s="77"/>
      <c r="BI237" s="77"/>
      <c r="BJ237" s="77"/>
      <c r="BK237" s="77"/>
      <c r="BL237" s="77"/>
      <c r="BM237" s="77"/>
      <c r="BN237" s="77"/>
      <c r="BO237" s="77"/>
      <c r="BP237" s="77"/>
      <c r="BQ237" s="77"/>
      <c r="BR237" s="77"/>
    </row>
    <row r="238" ht="15.75" customHeight="1">
      <c r="A238" s="24" t="s">
        <v>2922</v>
      </c>
      <c r="B238" s="70" t="s">
        <v>2923</v>
      </c>
      <c r="C238" s="70" t="s">
        <v>2924</v>
      </c>
      <c r="D238" s="71" t="s">
        <v>32</v>
      </c>
      <c r="E238" s="72" t="s">
        <v>2925</v>
      </c>
      <c r="F238" s="71" t="s">
        <v>2926</v>
      </c>
      <c r="G238" s="71" t="s">
        <v>2927</v>
      </c>
      <c r="H238" s="71" t="s">
        <v>2928</v>
      </c>
      <c r="I238" s="70" t="s">
        <v>2929</v>
      </c>
      <c r="J238" s="71" t="s">
        <v>202</v>
      </c>
      <c r="K238" s="78" t="s">
        <v>613</v>
      </c>
      <c r="L238" s="71" t="s">
        <v>2930</v>
      </c>
      <c r="M238" s="71" t="s">
        <v>140</v>
      </c>
      <c r="N238" s="71" t="s">
        <v>85</v>
      </c>
      <c r="O238" s="71" t="s">
        <v>156</v>
      </c>
      <c r="P238" s="70" t="s">
        <v>2931</v>
      </c>
      <c r="Q238" s="71" t="s">
        <v>2932</v>
      </c>
      <c r="R238" s="71" t="s">
        <v>127</v>
      </c>
      <c r="S238" s="71" t="s">
        <v>127</v>
      </c>
      <c r="T238" s="71" t="s">
        <v>127</v>
      </c>
      <c r="U238" s="71" t="s">
        <v>127</v>
      </c>
      <c r="V238" s="71" t="s">
        <v>127</v>
      </c>
      <c r="W238" s="74">
        <v>0.0</v>
      </c>
      <c r="X238" s="74">
        <v>0.0</v>
      </c>
      <c r="Y238" s="74">
        <v>568000.0</v>
      </c>
      <c r="Z238" s="74">
        <v>0.0</v>
      </c>
      <c r="AA238" s="74">
        <v>496000.0</v>
      </c>
      <c r="AB238" s="74">
        <v>0.0</v>
      </c>
      <c r="AC238" s="74"/>
      <c r="AD238" s="74"/>
      <c r="AE238" s="74"/>
      <c r="AF238" s="74"/>
      <c r="AG238" s="74"/>
      <c r="AH238" s="74"/>
      <c r="AI238" s="74"/>
      <c r="AJ238" s="74"/>
      <c r="AK238" s="74"/>
      <c r="AL238" s="74"/>
      <c r="AM238" s="74"/>
      <c r="AN238" s="74"/>
      <c r="AO238" s="74"/>
      <c r="AP238" s="74"/>
      <c r="AQ238" s="74"/>
      <c r="AR238" s="74"/>
      <c r="AS238" s="74"/>
      <c r="AT238" s="74"/>
      <c r="AU238" s="80">
        <f t="shared" si="29"/>
        <v>1064000</v>
      </c>
      <c r="AV238" s="71" t="s">
        <v>128</v>
      </c>
      <c r="AW238" s="106"/>
      <c r="AX238" s="76" t="s">
        <v>1616</v>
      </c>
      <c r="AY238" s="76" t="s">
        <v>2341</v>
      </c>
      <c r="AZ238" s="77"/>
      <c r="BA238" s="77"/>
      <c r="BB238" s="77"/>
      <c r="BC238" s="77"/>
      <c r="BD238" s="77"/>
      <c r="BE238" s="77"/>
      <c r="BF238" s="77"/>
      <c r="BG238" s="77"/>
      <c r="BH238" s="77"/>
      <c r="BI238" s="77"/>
      <c r="BJ238" s="77"/>
      <c r="BK238" s="77"/>
      <c r="BL238" s="77"/>
      <c r="BM238" s="77"/>
      <c r="BN238" s="77"/>
      <c r="BO238" s="77"/>
      <c r="BP238" s="77"/>
      <c r="BQ238" s="77"/>
      <c r="BR238" s="77"/>
    </row>
    <row r="239" ht="15.75" customHeight="1">
      <c r="A239" s="24" t="s">
        <v>2933</v>
      </c>
      <c r="B239" s="70" t="s">
        <v>2934</v>
      </c>
      <c r="C239" s="70" t="s">
        <v>2935</v>
      </c>
      <c r="D239" s="71" t="s">
        <v>2936</v>
      </c>
      <c r="E239" s="72" t="s">
        <v>2937</v>
      </c>
      <c r="F239" s="73" t="s">
        <v>2938</v>
      </c>
      <c r="G239" s="59" t="s">
        <v>2939</v>
      </c>
      <c r="H239" s="71" t="s">
        <v>2940</v>
      </c>
      <c r="I239" s="69" t="s">
        <v>2941</v>
      </c>
      <c r="J239" s="71" t="s">
        <v>1025</v>
      </c>
      <c r="K239" s="78" t="s">
        <v>2942</v>
      </c>
      <c r="L239" s="71" t="s">
        <v>2943</v>
      </c>
      <c r="M239" s="71" t="s">
        <v>40</v>
      </c>
      <c r="N239" s="71" t="s">
        <v>65</v>
      </c>
      <c r="O239" s="70" t="s">
        <v>156</v>
      </c>
      <c r="P239" s="70" t="s">
        <v>2944</v>
      </c>
      <c r="Q239" s="71" t="s">
        <v>2945</v>
      </c>
      <c r="R239" s="59" t="s">
        <v>2946</v>
      </c>
      <c r="S239" s="71" t="s">
        <v>127</v>
      </c>
      <c r="T239" s="59" t="s">
        <v>2947</v>
      </c>
      <c r="U239" s="71" t="s">
        <v>2948</v>
      </c>
      <c r="V239" s="71" t="s">
        <v>127</v>
      </c>
      <c r="W239" s="107">
        <v>0.0</v>
      </c>
      <c r="X239" s="107"/>
      <c r="Y239" s="107"/>
      <c r="Z239" s="107"/>
      <c r="AA239" s="107"/>
      <c r="AB239" s="107"/>
      <c r="AC239" s="107"/>
      <c r="AD239" s="107"/>
      <c r="AE239" s="107"/>
      <c r="AF239" s="107"/>
      <c r="AG239" s="107"/>
      <c r="AH239" s="107"/>
      <c r="AI239" s="107"/>
      <c r="AJ239" s="107"/>
      <c r="AK239" s="107"/>
      <c r="AL239" s="107"/>
      <c r="AM239" s="107"/>
      <c r="AN239" s="107"/>
      <c r="AO239" s="107"/>
      <c r="AP239" s="107"/>
      <c r="AQ239" s="107"/>
      <c r="AR239" s="107"/>
      <c r="AS239" s="107"/>
      <c r="AT239" s="107"/>
      <c r="AU239" s="108">
        <v>0.0</v>
      </c>
      <c r="AV239" s="71" t="s">
        <v>565</v>
      </c>
      <c r="AW239" s="70"/>
      <c r="AX239" s="76" t="s">
        <v>2949</v>
      </c>
      <c r="AY239" s="97" t="s">
        <v>2949</v>
      </c>
      <c r="AZ239" s="77"/>
      <c r="BA239" s="77"/>
      <c r="BB239" s="77"/>
      <c r="BC239" s="77"/>
      <c r="BD239" s="77"/>
      <c r="BE239" s="77"/>
      <c r="BF239" s="77"/>
      <c r="BG239" s="77"/>
      <c r="BH239" s="77"/>
      <c r="BI239" s="77"/>
      <c r="BJ239" s="77"/>
      <c r="BK239" s="77"/>
      <c r="BL239" s="77"/>
      <c r="BM239" s="77"/>
      <c r="BN239" s="77"/>
      <c r="BO239" s="77"/>
      <c r="BP239" s="77"/>
      <c r="BQ239" s="77"/>
      <c r="BR239" s="77"/>
    </row>
    <row r="240" ht="15.75" customHeight="1">
      <c r="A240" s="24" t="s">
        <v>2950</v>
      </c>
      <c r="B240" s="69" t="s">
        <v>2951</v>
      </c>
      <c r="C240" s="69" t="s">
        <v>2952</v>
      </c>
      <c r="D240" s="71" t="s">
        <v>319</v>
      </c>
      <c r="E240" s="72">
        <v>25016.0</v>
      </c>
      <c r="F240" s="73" t="s">
        <v>2953</v>
      </c>
      <c r="G240" s="73" t="s">
        <v>2954</v>
      </c>
      <c r="H240" s="59" t="s">
        <v>2955</v>
      </c>
      <c r="I240" s="70" t="s">
        <v>2956</v>
      </c>
      <c r="J240" s="70" t="s">
        <v>464</v>
      </c>
      <c r="K240" s="70" t="s">
        <v>2957</v>
      </c>
      <c r="L240" s="59" t="s">
        <v>2958</v>
      </c>
      <c r="M240" s="71" t="s">
        <v>140</v>
      </c>
      <c r="N240" s="71" t="s">
        <v>41</v>
      </c>
      <c r="O240" s="70" t="s">
        <v>1055</v>
      </c>
      <c r="P240" s="70" t="s">
        <v>2959</v>
      </c>
      <c r="Q240" s="71" t="s">
        <v>2960</v>
      </c>
      <c r="R240" s="71"/>
      <c r="S240" s="71"/>
      <c r="T240" s="59" t="s">
        <v>2961</v>
      </c>
      <c r="U240" s="71" t="s">
        <v>2962</v>
      </c>
      <c r="V240" s="71"/>
      <c r="W240" s="99">
        <v>1420000.0</v>
      </c>
      <c r="X240" s="99"/>
      <c r="Y240" s="99">
        <v>1190000.0</v>
      </c>
      <c r="Z240" s="99"/>
      <c r="AA240" s="99">
        <v>1420000.0</v>
      </c>
      <c r="AB240" s="99"/>
      <c r="AC240" s="99"/>
      <c r="AD240" s="99"/>
      <c r="AE240" s="99"/>
      <c r="AF240" s="99"/>
      <c r="AG240" s="99"/>
      <c r="AH240" s="99"/>
      <c r="AI240" s="99"/>
      <c r="AJ240" s="99"/>
      <c r="AK240" s="99"/>
      <c r="AL240" s="99"/>
      <c r="AM240" s="99"/>
      <c r="AN240" s="99"/>
      <c r="AO240" s="99"/>
      <c r="AP240" s="99"/>
      <c r="AQ240" s="99"/>
      <c r="AR240" s="99"/>
      <c r="AS240" s="99"/>
      <c r="AT240" s="99"/>
      <c r="AU240" s="100">
        <f>SUM(W240:AT240)</f>
        <v>4030000</v>
      </c>
      <c r="AV240" s="71" t="s">
        <v>48</v>
      </c>
      <c r="AW240" s="70"/>
      <c r="AX240" s="76" t="s">
        <v>2401</v>
      </c>
      <c r="AY240" s="76" t="s">
        <v>376</v>
      </c>
      <c r="AZ240" s="77"/>
      <c r="BA240" s="77"/>
      <c r="BB240" s="77"/>
      <c r="BC240" s="77"/>
      <c r="BD240" s="77"/>
      <c r="BE240" s="77"/>
      <c r="BF240" s="77"/>
      <c r="BG240" s="77"/>
      <c r="BH240" s="77"/>
      <c r="BI240" s="77"/>
      <c r="BJ240" s="77"/>
      <c r="BK240" s="77"/>
      <c r="BL240" s="77"/>
      <c r="BM240" s="77"/>
      <c r="BN240" s="77"/>
      <c r="BO240" s="77"/>
      <c r="BP240" s="77"/>
      <c r="BQ240" s="77"/>
      <c r="BR240" s="77"/>
    </row>
    <row r="241" ht="15.75" customHeight="1">
      <c r="A241" s="24" t="s">
        <v>2963</v>
      </c>
      <c r="B241" s="70" t="s">
        <v>2964</v>
      </c>
      <c r="C241" s="70" t="s">
        <v>2965</v>
      </c>
      <c r="D241" s="71" t="s">
        <v>32</v>
      </c>
      <c r="E241" s="72">
        <v>27582.0</v>
      </c>
      <c r="F241" s="73" t="s">
        <v>2966</v>
      </c>
      <c r="G241" s="59" t="s">
        <v>2967</v>
      </c>
      <c r="H241" s="59" t="s">
        <v>2968</v>
      </c>
      <c r="I241" s="69" t="s">
        <v>2969</v>
      </c>
      <c r="J241" s="71" t="s">
        <v>353</v>
      </c>
      <c r="K241" s="78" t="s">
        <v>2970</v>
      </c>
      <c r="L241" s="59" t="s">
        <v>2971</v>
      </c>
      <c r="M241" s="71" t="s">
        <v>40</v>
      </c>
      <c r="N241" s="71" t="s">
        <v>41</v>
      </c>
      <c r="O241" s="70" t="s">
        <v>175</v>
      </c>
      <c r="P241" s="70" t="s">
        <v>2972</v>
      </c>
      <c r="Q241" s="59" t="s">
        <v>2973</v>
      </c>
      <c r="R241" s="59" t="s">
        <v>2974</v>
      </c>
      <c r="S241" s="71" t="s">
        <v>2975</v>
      </c>
      <c r="T241" s="71" t="s">
        <v>2976</v>
      </c>
      <c r="U241" s="71" t="s">
        <v>2976</v>
      </c>
      <c r="V241" s="71" t="s">
        <v>2976</v>
      </c>
      <c r="W241" s="107">
        <v>0.0</v>
      </c>
      <c r="X241" s="107"/>
      <c r="Y241" s="107"/>
      <c r="Z241" s="107"/>
      <c r="AA241" s="107"/>
      <c r="AB241" s="107"/>
      <c r="AC241" s="107"/>
      <c r="AD241" s="107"/>
      <c r="AE241" s="107"/>
      <c r="AF241" s="107"/>
      <c r="AG241" s="107"/>
      <c r="AH241" s="107"/>
      <c r="AI241" s="107"/>
      <c r="AJ241" s="107"/>
      <c r="AK241" s="107"/>
      <c r="AL241" s="107"/>
      <c r="AM241" s="107"/>
      <c r="AN241" s="107"/>
      <c r="AO241" s="107"/>
      <c r="AP241" s="107"/>
      <c r="AQ241" s="107"/>
      <c r="AR241" s="107"/>
      <c r="AS241" s="107"/>
      <c r="AT241" s="107"/>
      <c r="AU241" s="108">
        <v>0.0</v>
      </c>
      <c r="AV241" s="71" t="s">
        <v>48</v>
      </c>
      <c r="AW241" s="70"/>
      <c r="AX241" s="76" t="s">
        <v>2977</v>
      </c>
      <c r="AY241" s="76" t="s">
        <v>2949</v>
      </c>
      <c r="AZ241" s="77"/>
      <c r="BA241" s="77"/>
      <c r="BB241" s="77"/>
      <c r="BC241" s="77"/>
      <c r="BD241" s="77"/>
      <c r="BE241" s="77"/>
      <c r="BF241" s="77"/>
      <c r="BG241" s="77"/>
      <c r="BH241" s="77"/>
      <c r="BI241" s="77"/>
      <c r="BJ241" s="77"/>
      <c r="BK241" s="77"/>
      <c r="BL241" s="77"/>
      <c r="BM241" s="77"/>
      <c r="BN241" s="77"/>
      <c r="BO241" s="77"/>
      <c r="BP241" s="77"/>
      <c r="BQ241" s="77"/>
      <c r="BR241" s="77"/>
    </row>
    <row r="242" ht="15.75" customHeight="1">
      <c r="A242" s="24" t="s">
        <v>2978</v>
      </c>
      <c r="B242" s="70" t="s">
        <v>2979</v>
      </c>
      <c r="C242" s="69" t="s">
        <v>2980</v>
      </c>
      <c r="D242" s="71" t="s">
        <v>32</v>
      </c>
      <c r="E242" s="72">
        <v>26478.0</v>
      </c>
      <c r="F242" s="71" t="s">
        <v>2981</v>
      </c>
      <c r="G242" s="59" t="s">
        <v>2982</v>
      </c>
      <c r="H242" s="59" t="s">
        <v>2983</v>
      </c>
      <c r="I242" s="70" t="s">
        <v>2984</v>
      </c>
      <c r="J242" s="71" t="s">
        <v>324</v>
      </c>
      <c r="K242" s="78" t="s">
        <v>325</v>
      </c>
      <c r="L242" s="71" t="s">
        <v>2985</v>
      </c>
      <c r="M242" s="71" t="s">
        <v>40</v>
      </c>
      <c r="N242" s="71" t="s">
        <v>65</v>
      </c>
      <c r="O242" s="69" t="s">
        <v>237</v>
      </c>
      <c r="P242" s="69" t="s">
        <v>2986</v>
      </c>
      <c r="Q242" s="71" t="s">
        <v>2987</v>
      </c>
      <c r="R242" s="71" t="s">
        <v>89</v>
      </c>
      <c r="S242" s="71"/>
      <c r="T242" s="59" t="s">
        <v>2988</v>
      </c>
      <c r="U242" s="59" t="s">
        <v>2989</v>
      </c>
      <c r="V242" s="71" t="s">
        <v>127</v>
      </c>
      <c r="W242" s="74">
        <v>37000.0</v>
      </c>
      <c r="X242" s="74">
        <v>0.0</v>
      </c>
      <c r="Y242" s="74">
        <v>8000.0</v>
      </c>
      <c r="Z242" s="74">
        <v>0.0</v>
      </c>
      <c r="AA242" s="74">
        <v>48000.0</v>
      </c>
      <c r="AB242" s="74">
        <v>0.0</v>
      </c>
      <c r="AC242" s="74"/>
      <c r="AD242" s="74"/>
      <c r="AE242" s="74"/>
      <c r="AF242" s="74"/>
      <c r="AG242" s="74"/>
      <c r="AH242" s="74"/>
      <c r="AI242" s="74"/>
      <c r="AJ242" s="74"/>
      <c r="AK242" s="79"/>
      <c r="AL242" s="79"/>
      <c r="AM242" s="79"/>
      <c r="AN242" s="79"/>
      <c r="AO242" s="79"/>
      <c r="AP242" s="79"/>
      <c r="AQ242" s="79"/>
      <c r="AR242" s="79"/>
      <c r="AS242" s="79"/>
      <c r="AT242" s="79"/>
      <c r="AU242" s="80">
        <v>93000.0</v>
      </c>
      <c r="AV242" s="71" t="s">
        <v>48</v>
      </c>
      <c r="AW242" s="81" t="s">
        <v>2990</v>
      </c>
      <c r="AX242" s="82" t="s">
        <v>2991</v>
      </c>
      <c r="AY242" s="82" t="s">
        <v>1950</v>
      </c>
      <c r="AZ242" s="77"/>
      <c r="BA242" s="77"/>
      <c r="BB242" s="77"/>
      <c r="BC242" s="77"/>
      <c r="BD242" s="77"/>
      <c r="BE242" s="77"/>
      <c r="BF242" s="77"/>
      <c r="BG242" s="77"/>
      <c r="BH242" s="77"/>
      <c r="BI242" s="77"/>
      <c r="BJ242" s="77"/>
      <c r="BK242" s="77"/>
      <c r="BL242" s="77"/>
      <c r="BM242" s="77"/>
      <c r="BN242" s="77"/>
      <c r="BO242" s="77"/>
      <c r="BP242" s="77"/>
      <c r="BQ242" s="77"/>
      <c r="BR242" s="77"/>
    </row>
    <row r="243" ht="15.75" customHeight="1">
      <c r="A243" s="24" t="s">
        <v>2992</v>
      </c>
      <c r="B243" s="70" t="s">
        <v>2993</v>
      </c>
      <c r="C243" s="69" t="s">
        <v>2994</v>
      </c>
      <c r="D243" s="88" t="s">
        <v>1005</v>
      </c>
      <c r="E243" s="72">
        <v>29487.0</v>
      </c>
      <c r="F243" s="59" t="s">
        <v>2995</v>
      </c>
      <c r="G243" s="73" t="s">
        <v>2996</v>
      </c>
      <c r="H243" s="73" t="s">
        <v>127</v>
      </c>
      <c r="I243" s="70" t="s">
        <v>2997</v>
      </c>
      <c r="J243" s="71" t="s">
        <v>2998</v>
      </c>
      <c r="K243" s="71" t="s">
        <v>2999</v>
      </c>
      <c r="L243" s="59" t="s">
        <v>3000</v>
      </c>
      <c r="M243" s="71" t="s">
        <v>40</v>
      </c>
      <c r="N243" s="71" t="s">
        <v>1575</v>
      </c>
      <c r="O243" s="69" t="s">
        <v>3001</v>
      </c>
      <c r="P243" s="69" t="s">
        <v>3002</v>
      </c>
      <c r="Q243" s="71" t="s">
        <v>3003</v>
      </c>
      <c r="R243" s="90"/>
      <c r="S243" s="90"/>
      <c r="T243" s="71"/>
      <c r="U243" s="71"/>
      <c r="V243" s="91"/>
      <c r="W243" s="91">
        <v>0.0</v>
      </c>
      <c r="X243" s="91">
        <v>0.0</v>
      </c>
      <c r="Y243" s="91">
        <v>0.0</v>
      </c>
      <c r="Z243" s="91">
        <v>0.0</v>
      </c>
      <c r="AA243" s="91">
        <v>88000.0</v>
      </c>
      <c r="AB243" s="91"/>
      <c r="AC243" s="91"/>
      <c r="AD243" s="91"/>
      <c r="AE243" s="91"/>
      <c r="AF243" s="91"/>
      <c r="AG243" s="91"/>
      <c r="AH243" s="91"/>
      <c r="AI243" s="91"/>
      <c r="AJ243" s="91"/>
      <c r="AK243" s="91"/>
      <c r="AL243" s="91"/>
      <c r="AM243" s="91"/>
      <c r="AN243" s="91"/>
      <c r="AO243" s="91"/>
      <c r="AP243" s="91"/>
      <c r="AQ243" s="91"/>
      <c r="AR243" s="91"/>
      <c r="AS243" s="91"/>
      <c r="AT243" s="91"/>
      <c r="AU243" s="92">
        <v>88000.0</v>
      </c>
      <c r="AV243" s="71" t="s">
        <v>128</v>
      </c>
      <c r="AW243" s="70"/>
      <c r="AX243" s="76" t="s">
        <v>1578</v>
      </c>
      <c r="AY243" s="70" t="s">
        <v>1578</v>
      </c>
      <c r="AZ243" s="77"/>
      <c r="BA243" s="77"/>
      <c r="BB243" s="77"/>
      <c r="BC243" s="77"/>
      <c r="BD243" s="77"/>
      <c r="BE243" s="77"/>
      <c r="BF243" s="77"/>
      <c r="BG243" s="77"/>
      <c r="BH243" s="77"/>
      <c r="BI243" s="77"/>
      <c r="BJ243" s="77"/>
      <c r="BK243" s="77"/>
      <c r="BL243" s="77"/>
      <c r="BM243" s="77"/>
      <c r="BN243" s="77"/>
      <c r="BO243" s="77"/>
      <c r="BP243" s="77"/>
      <c r="BQ243" s="77"/>
      <c r="BR243" s="77"/>
    </row>
    <row r="244" ht="15.75" customHeight="1">
      <c r="A244" s="24" t="s">
        <v>3004</v>
      </c>
      <c r="B244" s="70" t="s">
        <v>3005</v>
      </c>
      <c r="C244" s="70" t="s">
        <v>3006</v>
      </c>
      <c r="D244" s="71" t="s">
        <v>1886</v>
      </c>
      <c r="E244" s="98" t="s">
        <v>3007</v>
      </c>
      <c r="F244" s="59" t="s">
        <v>3008</v>
      </c>
      <c r="G244" s="59" t="s">
        <v>3009</v>
      </c>
      <c r="H244" s="71" t="s">
        <v>3010</v>
      </c>
      <c r="I244" s="70" t="s">
        <v>3011</v>
      </c>
      <c r="J244" s="71" t="s">
        <v>410</v>
      </c>
      <c r="K244" s="71" t="s">
        <v>3012</v>
      </c>
      <c r="L244" s="71" t="s">
        <v>3013</v>
      </c>
      <c r="M244" s="71" t="s">
        <v>140</v>
      </c>
      <c r="N244" s="71" t="s">
        <v>85</v>
      </c>
      <c r="O244" s="69" t="s">
        <v>3014</v>
      </c>
      <c r="P244" s="69" t="s">
        <v>3015</v>
      </c>
      <c r="Q244" s="71" t="s">
        <v>3016</v>
      </c>
      <c r="R244" s="71" t="s">
        <v>1326</v>
      </c>
      <c r="S244" s="71" t="s">
        <v>70</v>
      </c>
      <c r="T244" s="71" t="s">
        <v>3017</v>
      </c>
      <c r="U244" s="59" t="s">
        <v>3018</v>
      </c>
      <c r="V244" s="59" t="s">
        <v>127</v>
      </c>
      <c r="W244" s="74">
        <v>144000.0</v>
      </c>
      <c r="X244" s="74"/>
      <c r="Y244" s="74">
        <v>20000.0</v>
      </c>
      <c r="Z244" s="74"/>
      <c r="AA244" s="87">
        <v>133000.0</v>
      </c>
      <c r="AB244" s="74"/>
      <c r="AC244" s="74"/>
      <c r="AD244" s="74"/>
      <c r="AE244" s="74"/>
      <c r="AF244" s="74"/>
      <c r="AG244" s="74"/>
      <c r="AH244" s="74"/>
      <c r="AI244" s="74"/>
      <c r="AJ244" s="74"/>
      <c r="AK244" s="74"/>
      <c r="AL244" s="74"/>
      <c r="AM244" s="74"/>
      <c r="AN244" s="74"/>
      <c r="AO244" s="74"/>
      <c r="AP244" s="74"/>
      <c r="AQ244" s="74"/>
      <c r="AR244" s="74"/>
      <c r="AS244" s="74"/>
      <c r="AT244" s="74"/>
      <c r="AU244" s="84">
        <f>SUM(W244:AT244)</f>
        <v>297000</v>
      </c>
      <c r="AV244" s="71" t="s">
        <v>128</v>
      </c>
      <c r="AW244" s="70"/>
      <c r="AX244" s="82" t="s">
        <v>3019</v>
      </c>
      <c r="AY244" s="82" t="s">
        <v>1950</v>
      </c>
      <c r="AZ244" s="77"/>
      <c r="BA244" s="77"/>
      <c r="BB244" s="77"/>
      <c r="BC244" s="77"/>
      <c r="BD244" s="77"/>
      <c r="BE244" s="77"/>
      <c r="BF244" s="77"/>
      <c r="BG244" s="77"/>
      <c r="BH244" s="77"/>
      <c r="BI244" s="77"/>
      <c r="BJ244" s="77"/>
      <c r="BK244" s="77"/>
      <c r="BL244" s="77"/>
      <c r="BM244" s="77"/>
      <c r="BN244" s="77"/>
      <c r="BO244" s="77"/>
      <c r="BP244" s="77"/>
      <c r="BQ244" s="77"/>
      <c r="BR244" s="77"/>
    </row>
    <row r="245" ht="15.75" customHeight="1">
      <c r="A245" s="24" t="s">
        <v>3020</v>
      </c>
      <c r="B245" s="69" t="s">
        <v>3021</v>
      </c>
      <c r="C245" s="69" t="s">
        <v>1672</v>
      </c>
      <c r="D245" s="71" t="s">
        <v>32</v>
      </c>
      <c r="E245" s="71" t="s">
        <v>3022</v>
      </c>
      <c r="F245" s="59" t="s">
        <v>1673</v>
      </c>
      <c r="G245" s="59" t="s">
        <v>3023</v>
      </c>
      <c r="H245" s="71" t="s">
        <v>170</v>
      </c>
      <c r="I245" s="69" t="s">
        <v>3024</v>
      </c>
      <c r="J245" s="71" t="s">
        <v>172</v>
      </c>
      <c r="K245" s="71" t="s">
        <v>2229</v>
      </c>
      <c r="L245" s="59" t="s">
        <v>3025</v>
      </c>
      <c r="M245" s="71" t="s">
        <v>140</v>
      </c>
      <c r="N245" s="71" t="s">
        <v>85</v>
      </c>
      <c r="O245" s="70" t="s">
        <v>3026</v>
      </c>
      <c r="P245" s="70" t="s">
        <v>3027</v>
      </c>
      <c r="Q245" s="71" t="s">
        <v>3028</v>
      </c>
      <c r="R245" s="71" t="s">
        <v>3029</v>
      </c>
      <c r="S245" s="59" t="s">
        <v>127</v>
      </c>
      <c r="T245" s="71" t="s">
        <v>47</v>
      </c>
      <c r="U245" s="71" t="s">
        <v>47</v>
      </c>
      <c r="V245" s="71" t="s">
        <v>47</v>
      </c>
      <c r="W245" s="74">
        <v>10000.0</v>
      </c>
      <c r="X245" s="74">
        <v>0.0</v>
      </c>
      <c r="Y245" s="74">
        <v>10000.0</v>
      </c>
      <c r="Z245" s="74">
        <v>0.0</v>
      </c>
      <c r="AA245" s="74">
        <v>170000.0</v>
      </c>
      <c r="AB245" s="74">
        <v>100000.0</v>
      </c>
      <c r="AC245" s="74"/>
      <c r="AD245" s="74"/>
      <c r="AE245" s="74"/>
      <c r="AF245" s="74"/>
      <c r="AG245" s="74"/>
      <c r="AH245" s="74"/>
      <c r="AI245" s="74"/>
      <c r="AJ245" s="74"/>
      <c r="AK245" s="74"/>
      <c r="AL245" s="74"/>
      <c r="AM245" s="74"/>
      <c r="AN245" s="74"/>
      <c r="AO245" s="74"/>
      <c r="AP245" s="74"/>
      <c r="AQ245" s="74"/>
      <c r="AR245" s="74"/>
      <c r="AS245" s="74"/>
      <c r="AT245" s="74"/>
      <c r="AU245" s="75">
        <v>290000.0</v>
      </c>
      <c r="AV245" s="71" t="s">
        <v>48</v>
      </c>
      <c r="AW245" s="70"/>
      <c r="AX245" s="76" t="s">
        <v>3030</v>
      </c>
      <c r="AY245" s="76" t="s">
        <v>1950</v>
      </c>
      <c r="AZ245" s="77"/>
      <c r="BA245" s="77"/>
      <c r="BB245" s="77"/>
      <c r="BC245" s="77"/>
      <c r="BD245" s="77"/>
      <c r="BE245" s="77"/>
      <c r="BF245" s="77"/>
      <c r="BG245" s="77"/>
      <c r="BH245" s="77"/>
      <c r="BI245" s="77"/>
      <c r="BJ245" s="77"/>
      <c r="BK245" s="77"/>
      <c r="BL245" s="77"/>
      <c r="BM245" s="77"/>
      <c r="BN245" s="77"/>
      <c r="BO245" s="77"/>
      <c r="BP245" s="77"/>
      <c r="BQ245" s="77"/>
      <c r="BR245" s="77"/>
    </row>
    <row r="246" ht="15.75" customHeight="1">
      <c r="A246" s="24" t="s">
        <v>3031</v>
      </c>
      <c r="B246" s="70" t="s">
        <v>3032</v>
      </c>
      <c r="C246" s="70" t="s">
        <v>3033</v>
      </c>
      <c r="D246" s="71" t="s">
        <v>32</v>
      </c>
      <c r="E246" s="98" t="s">
        <v>3034</v>
      </c>
      <c r="F246" s="59" t="s">
        <v>3035</v>
      </c>
      <c r="G246" s="71"/>
      <c r="H246" s="71" t="s">
        <v>3036</v>
      </c>
      <c r="I246" s="70" t="s">
        <v>3037</v>
      </c>
      <c r="J246" s="71" t="s">
        <v>2623</v>
      </c>
      <c r="K246" s="71" t="s">
        <v>3038</v>
      </c>
      <c r="L246" s="71" t="s">
        <v>3039</v>
      </c>
      <c r="M246" s="71" t="s">
        <v>123</v>
      </c>
      <c r="N246" s="71" t="s">
        <v>85</v>
      </c>
      <c r="O246" s="69" t="s">
        <v>175</v>
      </c>
      <c r="P246" s="69"/>
      <c r="Q246" s="71" t="s">
        <v>3040</v>
      </c>
      <c r="R246" s="71" t="s">
        <v>3041</v>
      </c>
      <c r="S246" s="59" t="s">
        <v>127</v>
      </c>
      <c r="T246" s="59" t="s">
        <v>127</v>
      </c>
      <c r="U246" s="59" t="s">
        <v>127</v>
      </c>
      <c r="V246" s="59" t="s">
        <v>127</v>
      </c>
      <c r="W246" s="74"/>
      <c r="X246" s="74"/>
      <c r="Y246" s="74"/>
      <c r="Z246" s="74"/>
      <c r="AA246" s="87">
        <v>5000.0</v>
      </c>
      <c r="AB246" s="74"/>
      <c r="AC246" s="74"/>
      <c r="AD246" s="74"/>
      <c r="AE246" s="74"/>
      <c r="AF246" s="74"/>
      <c r="AG246" s="74"/>
      <c r="AH246" s="74"/>
      <c r="AI246" s="74"/>
      <c r="AJ246" s="74"/>
      <c r="AK246" s="74"/>
      <c r="AL246" s="74"/>
      <c r="AM246" s="74"/>
      <c r="AN246" s="74"/>
      <c r="AO246" s="74"/>
      <c r="AP246" s="74"/>
      <c r="AQ246" s="74"/>
      <c r="AR246" s="74"/>
      <c r="AS246" s="74"/>
      <c r="AT246" s="74"/>
      <c r="AU246" s="84">
        <f t="shared" ref="AU246:AU247" si="30">SUM(W246:AT246)</f>
        <v>5000</v>
      </c>
      <c r="AV246" s="71" t="s">
        <v>128</v>
      </c>
      <c r="AW246" s="70"/>
      <c r="AX246" s="76" t="s">
        <v>1950</v>
      </c>
      <c r="AY246" s="70" t="s">
        <v>1950</v>
      </c>
      <c r="AZ246" s="77"/>
      <c r="BA246" s="77"/>
      <c r="BB246" s="77"/>
      <c r="BC246" s="77"/>
      <c r="BD246" s="77"/>
      <c r="BE246" s="77"/>
      <c r="BF246" s="77"/>
      <c r="BG246" s="77"/>
      <c r="BH246" s="77"/>
      <c r="BI246" s="77"/>
      <c r="BJ246" s="77"/>
      <c r="BK246" s="77"/>
      <c r="BL246" s="77"/>
      <c r="BM246" s="77"/>
      <c r="BN246" s="77"/>
      <c r="BO246" s="77"/>
      <c r="BP246" s="77"/>
      <c r="BQ246" s="77"/>
      <c r="BR246" s="77"/>
    </row>
    <row r="247" ht="15.75" customHeight="1">
      <c r="A247" s="24" t="s">
        <v>3042</v>
      </c>
      <c r="B247" s="70" t="s">
        <v>3043</v>
      </c>
      <c r="C247" s="70" t="s">
        <v>3044</v>
      </c>
      <c r="D247" s="71" t="s">
        <v>2913</v>
      </c>
      <c r="E247" s="98" t="s">
        <v>3045</v>
      </c>
      <c r="F247" s="59" t="s">
        <v>3046</v>
      </c>
      <c r="G247" s="59" t="s">
        <v>3047</v>
      </c>
      <c r="H247" s="59" t="s">
        <v>3048</v>
      </c>
      <c r="I247" s="70" t="s">
        <v>3049</v>
      </c>
      <c r="J247" s="71" t="s">
        <v>186</v>
      </c>
      <c r="K247" s="71" t="s">
        <v>252</v>
      </c>
      <c r="L247" s="59" t="s">
        <v>3050</v>
      </c>
      <c r="M247" s="71" t="s">
        <v>140</v>
      </c>
      <c r="N247" s="71" t="s">
        <v>41</v>
      </c>
      <c r="O247" s="69" t="s">
        <v>237</v>
      </c>
      <c r="P247" s="69"/>
      <c r="Q247" s="71" t="s">
        <v>3051</v>
      </c>
      <c r="R247" s="71"/>
      <c r="S247" s="71"/>
      <c r="T247" s="59" t="s">
        <v>127</v>
      </c>
      <c r="U247" s="59" t="s">
        <v>127</v>
      </c>
      <c r="V247" s="59" t="s">
        <v>127</v>
      </c>
      <c r="W247" s="74"/>
      <c r="X247" s="74"/>
      <c r="Y247" s="74"/>
      <c r="Z247" s="74"/>
      <c r="AA247" s="87"/>
      <c r="AB247" s="74"/>
      <c r="AC247" s="74"/>
      <c r="AD247" s="74"/>
      <c r="AE247" s="74"/>
      <c r="AF247" s="74"/>
      <c r="AG247" s="74"/>
      <c r="AH247" s="74"/>
      <c r="AI247" s="74"/>
      <c r="AJ247" s="74"/>
      <c r="AK247" s="74"/>
      <c r="AL247" s="74"/>
      <c r="AM247" s="74"/>
      <c r="AN247" s="74"/>
      <c r="AO247" s="74"/>
      <c r="AP247" s="74"/>
      <c r="AQ247" s="74"/>
      <c r="AR247" s="74"/>
      <c r="AS247" s="74"/>
      <c r="AT247" s="74"/>
      <c r="AU247" s="84">
        <f t="shared" si="30"/>
        <v>0</v>
      </c>
      <c r="AV247" s="71" t="s">
        <v>128</v>
      </c>
      <c r="AW247" s="70"/>
      <c r="AX247" s="76" t="s">
        <v>1950</v>
      </c>
      <c r="AY247" s="70" t="s">
        <v>1950</v>
      </c>
      <c r="AZ247" s="77"/>
      <c r="BA247" s="77"/>
      <c r="BB247" s="77"/>
      <c r="BC247" s="77"/>
      <c r="BD247" s="77"/>
      <c r="BE247" s="77"/>
      <c r="BF247" s="77"/>
      <c r="BG247" s="77"/>
      <c r="BH247" s="77"/>
      <c r="BI247" s="77"/>
      <c r="BJ247" s="77"/>
      <c r="BK247" s="77"/>
      <c r="BL247" s="77"/>
      <c r="BM247" s="77"/>
      <c r="BN247" s="77"/>
      <c r="BO247" s="77"/>
      <c r="BP247" s="77"/>
      <c r="BQ247" s="77"/>
      <c r="BR247" s="77"/>
    </row>
    <row r="248" ht="15.75" customHeight="1">
      <c r="A248" s="24" t="s">
        <v>3052</v>
      </c>
      <c r="B248" s="69" t="s">
        <v>3053</v>
      </c>
      <c r="C248" s="69" t="s">
        <v>3054</v>
      </c>
      <c r="D248" s="71" t="s">
        <v>32</v>
      </c>
      <c r="E248" s="72">
        <v>34837.0</v>
      </c>
      <c r="F248" s="71" t="s">
        <v>3055</v>
      </c>
      <c r="G248" s="59" t="s">
        <v>3056</v>
      </c>
      <c r="H248" s="71" t="s">
        <v>127</v>
      </c>
      <c r="I248" s="70" t="s">
        <v>3057</v>
      </c>
      <c r="J248" s="71" t="s">
        <v>306</v>
      </c>
      <c r="K248" s="78" t="s">
        <v>3058</v>
      </c>
      <c r="L248" s="59" t="s">
        <v>3059</v>
      </c>
      <c r="M248" s="71" t="s">
        <v>64</v>
      </c>
      <c r="N248" s="71" t="s">
        <v>127</v>
      </c>
      <c r="O248" s="69" t="s">
        <v>156</v>
      </c>
      <c r="P248" s="69" t="s">
        <v>3060</v>
      </c>
      <c r="Q248" s="71" t="s">
        <v>3061</v>
      </c>
      <c r="R248" s="71" t="s">
        <v>127</v>
      </c>
      <c r="S248" s="71" t="s">
        <v>127</v>
      </c>
      <c r="T248" s="71" t="s">
        <v>127</v>
      </c>
      <c r="U248" s="71" t="s">
        <v>127</v>
      </c>
      <c r="V248" s="71" t="s">
        <v>127</v>
      </c>
      <c r="W248" s="74">
        <v>65000.0</v>
      </c>
      <c r="X248" s="74">
        <v>0.0</v>
      </c>
      <c r="Y248" s="74">
        <v>0.0</v>
      </c>
      <c r="Z248" s="74">
        <v>0.0</v>
      </c>
      <c r="AA248" s="74">
        <v>0.0</v>
      </c>
      <c r="AB248" s="74">
        <v>0.0</v>
      </c>
      <c r="AC248" s="74"/>
      <c r="AD248" s="74"/>
      <c r="AE248" s="74"/>
      <c r="AF248" s="74"/>
      <c r="AG248" s="74"/>
      <c r="AH248" s="74"/>
      <c r="AI248" s="74"/>
      <c r="AJ248" s="74"/>
      <c r="AK248" s="79"/>
      <c r="AL248" s="79"/>
      <c r="AM248" s="79"/>
      <c r="AN248" s="79"/>
      <c r="AO248" s="79"/>
      <c r="AP248" s="79"/>
      <c r="AQ248" s="79"/>
      <c r="AR248" s="79"/>
      <c r="AS248" s="79"/>
      <c r="AT248" s="79"/>
      <c r="AU248" s="80">
        <v>65000.0</v>
      </c>
      <c r="AV248" s="71" t="s">
        <v>48</v>
      </c>
      <c r="AW248" s="69" t="s">
        <v>127</v>
      </c>
      <c r="AX248" s="82" t="s">
        <v>2236</v>
      </c>
      <c r="AY248" s="82" t="s">
        <v>1950</v>
      </c>
      <c r="AZ248" s="77"/>
      <c r="BA248" s="77"/>
      <c r="BB248" s="77"/>
      <c r="BC248" s="77"/>
      <c r="BD248" s="77"/>
      <c r="BE248" s="77"/>
      <c r="BF248" s="77"/>
      <c r="BG248" s="77"/>
      <c r="BH248" s="77"/>
      <c r="BI248" s="77"/>
      <c r="BJ248" s="77"/>
      <c r="BK248" s="77"/>
      <c r="BL248" s="77"/>
      <c r="BM248" s="77"/>
      <c r="BN248" s="77"/>
      <c r="BO248" s="77"/>
      <c r="BP248" s="77"/>
      <c r="BQ248" s="77"/>
      <c r="BR248" s="77"/>
    </row>
    <row r="249" ht="15.75" customHeight="1">
      <c r="A249" s="24" t="s">
        <v>3062</v>
      </c>
      <c r="B249" s="70" t="s">
        <v>3063</v>
      </c>
      <c r="C249" s="69" t="s">
        <v>3064</v>
      </c>
      <c r="D249" s="71" t="s">
        <v>518</v>
      </c>
      <c r="E249" s="72">
        <v>26212.0</v>
      </c>
      <c r="F249" s="59" t="s">
        <v>3065</v>
      </c>
      <c r="G249" s="59" t="s">
        <v>3066</v>
      </c>
      <c r="H249" s="71" t="s">
        <v>3067</v>
      </c>
      <c r="I249" s="70" t="s">
        <v>3068</v>
      </c>
      <c r="J249" s="71" t="s">
        <v>61</v>
      </c>
      <c r="K249" s="71" t="s">
        <v>1052</v>
      </c>
      <c r="L249" s="71" t="s">
        <v>3069</v>
      </c>
      <c r="M249" s="71" t="s">
        <v>40</v>
      </c>
      <c r="N249" s="71" t="s">
        <v>103</v>
      </c>
      <c r="O249" s="69" t="s">
        <v>3070</v>
      </c>
      <c r="P249" s="69" t="s">
        <v>3071</v>
      </c>
      <c r="Q249" s="71" t="s">
        <v>3072</v>
      </c>
      <c r="R249" s="71" t="s">
        <v>89</v>
      </c>
      <c r="S249" s="71" t="s">
        <v>89</v>
      </c>
      <c r="T249" s="59" t="s">
        <v>3073</v>
      </c>
      <c r="U249" s="71" t="s">
        <v>3074</v>
      </c>
      <c r="V249" s="71" t="s">
        <v>89</v>
      </c>
      <c r="W249" s="74">
        <v>0.0</v>
      </c>
      <c r="X249" s="74">
        <v>0.0</v>
      </c>
      <c r="Y249" s="74">
        <v>50000.0</v>
      </c>
      <c r="Z249" s="74">
        <v>0.0</v>
      </c>
      <c r="AA249" s="74">
        <v>0.0</v>
      </c>
      <c r="AB249" s="74">
        <v>0.0</v>
      </c>
      <c r="AC249" s="74"/>
      <c r="AD249" s="74"/>
      <c r="AE249" s="74"/>
      <c r="AF249" s="74"/>
      <c r="AG249" s="74"/>
      <c r="AH249" s="74"/>
      <c r="AI249" s="74"/>
      <c r="AJ249" s="74"/>
      <c r="AK249" s="79"/>
      <c r="AL249" s="79"/>
      <c r="AM249" s="79"/>
      <c r="AN249" s="79"/>
      <c r="AO249" s="79"/>
      <c r="AP249" s="79"/>
      <c r="AQ249" s="79"/>
      <c r="AR249" s="79"/>
      <c r="AS249" s="79"/>
      <c r="AT249" s="79"/>
      <c r="AU249" s="80">
        <v>50000.0</v>
      </c>
      <c r="AV249" s="71" t="s">
        <v>48</v>
      </c>
      <c r="AW249" s="81" t="s">
        <v>3075</v>
      </c>
      <c r="AX249" s="82" t="s">
        <v>3076</v>
      </c>
      <c r="AY249" s="82" t="s">
        <v>1950</v>
      </c>
      <c r="AZ249" s="77"/>
      <c r="BA249" s="77"/>
      <c r="BB249" s="77"/>
      <c r="BC249" s="77"/>
      <c r="BD249" s="77"/>
      <c r="BE249" s="77"/>
      <c r="BF249" s="77"/>
      <c r="BG249" s="77"/>
      <c r="BH249" s="77"/>
      <c r="BI249" s="77"/>
      <c r="BJ249" s="77"/>
      <c r="BK249" s="77"/>
      <c r="BL249" s="77"/>
      <c r="BM249" s="77"/>
      <c r="BN249" s="77"/>
      <c r="BO249" s="77"/>
      <c r="BP249" s="77"/>
      <c r="BQ249" s="77"/>
      <c r="BR249" s="77"/>
    </row>
    <row r="250" ht="15.75" customHeight="1">
      <c r="A250" s="24" t="s">
        <v>3077</v>
      </c>
      <c r="B250" s="70" t="s">
        <v>3078</v>
      </c>
      <c r="C250" s="69" t="s">
        <v>3079</v>
      </c>
      <c r="D250" s="88" t="s">
        <v>32</v>
      </c>
      <c r="E250" s="72">
        <v>25573.0</v>
      </c>
      <c r="F250" s="59" t="s">
        <v>3080</v>
      </c>
      <c r="G250" s="73" t="s">
        <v>3081</v>
      </c>
      <c r="H250" s="73" t="s">
        <v>127</v>
      </c>
      <c r="I250" s="70" t="s">
        <v>3082</v>
      </c>
      <c r="J250" s="71" t="s">
        <v>697</v>
      </c>
      <c r="K250" s="71" t="s">
        <v>963</v>
      </c>
      <c r="L250" s="59" t="s">
        <v>3083</v>
      </c>
      <c r="M250" s="71" t="s">
        <v>40</v>
      </c>
      <c r="N250" s="71" t="s">
        <v>1054</v>
      </c>
      <c r="O250" s="69" t="s">
        <v>3084</v>
      </c>
      <c r="P250" s="69" t="s">
        <v>3085</v>
      </c>
      <c r="Q250" s="71" t="s">
        <v>3086</v>
      </c>
      <c r="R250" s="90"/>
      <c r="S250" s="90"/>
      <c r="T250" s="71"/>
      <c r="U250" s="71"/>
      <c r="V250" s="91"/>
      <c r="W250" s="91">
        <v>35000.0</v>
      </c>
      <c r="X250" s="91">
        <v>0.0</v>
      </c>
      <c r="Y250" s="91">
        <v>0.0</v>
      </c>
      <c r="Z250" s="91">
        <v>0.0</v>
      </c>
      <c r="AA250" s="91"/>
      <c r="AB250" s="91"/>
      <c r="AC250" s="91"/>
      <c r="AD250" s="91"/>
      <c r="AE250" s="91"/>
      <c r="AF250" s="91"/>
      <c r="AG250" s="91"/>
      <c r="AH250" s="91"/>
      <c r="AI250" s="91"/>
      <c r="AJ250" s="91"/>
      <c r="AK250" s="91"/>
      <c r="AL250" s="91"/>
      <c r="AM250" s="91"/>
      <c r="AN250" s="91"/>
      <c r="AO250" s="91"/>
      <c r="AP250" s="91"/>
      <c r="AQ250" s="91"/>
      <c r="AR250" s="91"/>
      <c r="AS250" s="91"/>
      <c r="AT250" s="91"/>
      <c r="AU250" s="92">
        <v>35000.0</v>
      </c>
      <c r="AV250" s="71" t="s">
        <v>128</v>
      </c>
      <c r="AW250" s="70"/>
      <c r="AX250" s="76" t="s">
        <v>1578</v>
      </c>
      <c r="AY250" s="70" t="s">
        <v>1578</v>
      </c>
      <c r="AZ250" s="77"/>
      <c r="BA250" s="77"/>
      <c r="BB250" s="77"/>
      <c r="BC250" s="77"/>
      <c r="BD250" s="77"/>
      <c r="BE250" s="77"/>
      <c r="BF250" s="77"/>
      <c r="BG250" s="77"/>
      <c r="BH250" s="77"/>
      <c r="BI250" s="77"/>
      <c r="BJ250" s="77"/>
      <c r="BK250" s="77"/>
      <c r="BL250" s="77"/>
      <c r="BM250" s="77"/>
      <c r="BN250" s="77"/>
      <c r="BO250" s="77"/>
      <c r="BP250" s="77"/>
      <c r="BQ250" s="77"/>
      <c r="BR250" s="77"/>
    </row>
    <row r="251" ht="15.75" customHeight="1">
      <c r="A251" s="24" t="s">
        <v>3087</v>
      </c>
      <c r="B251" s="70" t="s">
        <v>3088</v>
      </c>
      <c r="C251" s="70" t="s">
        <v>3089</v>
      </c>
      <c r="D251" s="71" t="s">
        <v>32</v>
      </c>
      <c r="E251" s="72">
        <v>29376.0</v>
      </c>
      <c r="F251" s="73" t="s">
        <v>3090</v>
      </c>
      <c r="G251" s="59" t="s">
        <v>3091</v>
      </c>
      <c r="H251" s="59" t="s">
        <v>3092</v>
      </c>
      <c r="I251" s="69" t="s">
        <v>3093</v>
      </c>
      <c r="J251" s="71" t="s">
        <v>2970</v>
      </c>
      <c r="K251" s="78" t="s">
        <v>3094</v>
      </c>
      <c r="L251" s="59" t="s">
        <v>3095</v>
      </c>
      <c r="M251" s="71" t="s">
        <v>64</v>
      </c>
      <c r="N251" s="71" t="s">
        <v>482</v>
      </c>
      <c r="O251" s="70" t="s">
        <v>3096</v>
      </c>
      <c r="P251" s="70" t="s">
        <v>3097</v>
      </c>
      <c r="Q251" s="59" t="s">
        <v>3098</v>
      </c>
      <c r="R251" s="59" t="s">
        <v>3099</v>
      </c>
      <c r="S251" s="71" t="s">
        <v>2976</v>
      </c>
      <c r="T251" s="71" t="s">
        <v>2976</v>
      </c>
      <c r="U251" s="71" t="s">
        <v>2976</v>
      </c>
      <c r="V251" s="71" t="s">
        <v>2976</v>
      </c>
      <c r="W251" s="107">
        <v>0.0</v>
      </c>
      <c r="X251" s="107"/>
      <c r="Y251" s="107"/>
      <c r="Z251" s="107"/>
      <c r="AA251" s="107"/>
      <c r="AB251" s="107"/>
      <c r="AC251" s="107"/>
      <c r="AD251" s="107"/>
      <c r="AE251" s="107"/>
      <c r="AF251" s="107"/>
      <c r="AG251" s="107"/>
      <c r="AH251" s="107"/>
      <c r="AI251" s="107"/>
      <c r="AJ251" s="107"/>
      <c r="AK251" s="107"/>
      <c r="AL251" s="107"/>
      <c r="AM251" s="107"/>
      <c r="AN251" s="107"/>
      <c r="AO251" s="107"/>
      <c r="AP251" s="107"/>
      <c r="AQ251" s="107"/>
      <c r="AR251" s="107"/>
      <c r="AS251" s="107"/>
      <c r="AT251" s="107"/>
      <c r="AU251" s="108">
        <v>0.0</v>
      </c>
      <c r="AV251" s="71" t="s">
        <v>48</v>
      </c>
      <c r="AW251" s="70"/>
      <c r="AX251" s="76" t="s">
        <v>3100</v>
      </c>
      <c r="AY251" s="76" t="s">
        <v>1950</v>
      </c>
      <c r="AZ251" s="77"/>
      <c r="BA251" s="77"/>
      <c r="BB251" s="77"/>
      <c r="BC251" s="77"/>
      <c r="BD251" s="77"/>
      <c r="BE251" s="77"/>
      <c r="BF251" s="77"/>
      <c r="BG251" s="77"/>
      <c r="BH251" s="77"/>
      <c r="BI251" s="77"/>
      <c r="BJ251" s="77"/>
      <c r="BK251" s="77"/>
      <c r="BL251" s="77"/>
      <c r="BM251" s="77"/>
      <c r="BN251" s="77"/>
      <c r="BO251" s="77"/>
      <c r="BP251" s="77"/>
      <c r="BQ251" s="77"/>
      <c r="BR251" s="77"/>
    </row>
    <row r="252" ht="15.75" customHeight="1">
      <c r="A252" s="24" t="s">
        <v>3101</v>
      </c>
      <c r="B252" s="70" t="s">
        <v>3102</v>
      </c>
      <c r="C252" s="69" t="s">
        <v>3103</v>
      </c>
      <c r="D252" s="88" t="s">
        <v>32</v>
      </c>
      <c r="E252" s="72">
        <v>26324.0</v>
      </c>
      <c r="F252" s="59" t="s">
        <v>3104</v>
      </c>
      <c r="G252" s="73" t="s">
        <v>3105</v>
      </c>
      <c r="H252" s="59" t="s">
        <v>3106</v>
      </c>
      <c r="I252" s="70" t="s">
        <v>3107</v>
      </c>
      <c r="J252" s="71" t="s">
        <v>2998</v>
      </c>
      <c r="K252" s="71" t="s">
        <v>842</v>
      </c>
      <c r="L252" s="59" t="s">
        <v>3108</v>
      </c>
      <c r="M252" s="71" t="s">
        <v>40</v>
      </c>
      <c r="N252" s="71" t="s">
        <v>1575</v>
      </c>
      <c r="O252" s="69" t="s">
        <v>3084</v>
      </c>
      <c r="P252" s="69" t="s">
        <v>3109</v>
      </c>
      <c r="Q252" s="71" t="s">
        <v>3110</v>
      </c>
      <c r="R252" s="90"/>
      <c r="S252" s="90"/>
      <c r="T252" s="71"/>
      <c r="U252" s="71"/>
      <c r="V252" s="91"/>
      <c r="W252" s="91">
        <v>75000.0</v>
      </c>
      <c r="X252" s="91">
        <v>0.0</v>
      </c>
      <c r="Y252" s="91">
        <v>0.0</v>
      </c>
      <c r="Z252" s="91">
        <v>0.0</v>
      </c>
      <c r="AA252" s="91">
        <v>485000.0</v>
      </c>
      <c r="AB252" s="91"/>
      <c r="AC252" s="91"/>
      <c r="AD252" s="91"/>
      <c r="AE252" s="91"/>
      <c r="AF252" s="91"/>
      <c r="AG252" s="91"/>
      <c r="AH252" s="91"/>
      <c r="AI252" s="91"/>
      <c r="AJ252" s="91"/>
      <c r="AK252" s="91"/>
      <c r="AL252" s="91"/>
      <c r="AM252" s="91"/>
      <c r="AN252" s="91"/>
      <c r="AO252" s="91"/>
      <c r="AP252" s="91"/>
      <c r="AQ252" s="91"/>
      <c r="AR252" s="91"/>
      <c r="AS252" s="91"/>
      <c r="AT252" s="91"/>
      <c r="AU252" s="92">
        <v>560000.0</v>
      </c>
      <c r="AV252" s="71" t="s">
        <v>128</v>
      </c>
      <c r="AW252" s="70"/>
      <c r="AX252" s="76" t="s">
        <v>1578</v>
      </c>
      <c r="AY252" s="70" t="s">
        <v>1578</v>
      </c>
      <c r="AZ252" s="77"/>
      <c r="BA252" s="77"/>
      <c r="BB252" s="77"/>
      <c r="BC252" s="77"/>
      <c r="BD252" s="77"/>
      <c r="BE252" s="77"/>
      <c r="BF252" s="77"/>
      <c r="BG252" s="77"/>
      <c r="BH252" s="77"/>
      <c r="BI252" s="77"/>
      <c r="BJ252" s="77"/>
      <c r="BK252" s="77"/>
      <c r="BL252" s="77"/>
      <c r="BM252" s="77"/>
      <c r="BN252" s="77"/>
      <c r="BO252" s="77"/>
      <c r="BP252" s="77"/>
      <c r="BQ252" s="77"/>
      <c r="BR252" s="77"/>
    </row>
    <row r="253" ht="15.75" customHeight="1">
      <c r="A253" s="24" t="s">
        <v>3111</v>
      </c>
      <c r="B253" s="70" t="s">
        <v>3112</v>
      </c>
      <c r="C253" s="69" t="s">
        <v>3113</v>
      </c>
      <c r="D253" s="71" t="s">
        <v>32</v>
      </c>
      <c r="E253" s="72">
        <v>24218.0</v>
      </c>
      <c r="F253" s="71" t="s">
        <v>3114</v>
      </c>
      <c r="G253" s="59" t="s">
        <v>3115</v>
      </c>
      <c r="H253" s="71" t="s">
        <v>127</v>
      </c>
      <c r="I253" s="70" t="s">
        <v>3116</v>
      </c>
      <c r="J253" s="71" t="s">
        <v>841</v>
      </c>
      <c r="K253" s="78" t="s">
        <v>842</v>
      </c>
      <c r="L253" s="71" t="s">
        <v>3117</v>
      </c>
      <c r="M253" s="71" t="s">
        <v>40</v>
      </c>
      <c r="N253" s="71" t="s">
        <v>1743</v>
      </c>
      <c r="O253" s="69" t="s">
        <v>265</v>
      </c>
      <c r="P253" s="69" t="s">
        <v>3118</v>
      </c>
      <c r="Q253" s="71" t="s">
        <v>3119</v>
      </c>
      <c r="R253" s="71" t="s">
        <v>127</v>
      </c>
      <c r="S253" s="71" t="s">
        <v>127</v>
      </c>
      <c r="T253" s="71" t="s">
        <v>47</v>
      </c>
      <c r="U253" s="71" t="s">
        <v>47</v>
      </c>
      <c r="V253" s="71" t="s">
        <v>47</v>
      </c>
      <c r="W253" s="74">
        <v>201000.0</v>
      </c>
      <c r="X253" s="74">
        <v>0.0</v>
      </c>
      <c r="Y253" s="74">
        <v>0.0</v>
      </c>
      <c r="Z253" s="74">
        <v>0.0</v>
      </c>
      <c r="AA253" s="74">
        <v>0.0</v>
      </c>
      <c r="AB253" s="74">
        <v>0.0</v>
      </c>
      <c r="AC253" s="74"/>
      <c r="AD253" s="74"/>
      <c r="AE253" s="74"/>
      <c r="AF253" s="74"/>
      <c r="AG253" s="74"/>
      <c r="AH253" s="74"/>
      <c r="AI253" s="74"/>
      <c r="AJ253" s="74"/>
      <c r="AK253" s="79"/>
      <c r="AL253" s="79"/>
      <c r="AM253" s="79"/>
      <c r="AN253" s="79"/>
      <c r="AO253" s="79"/>
      <c r="AP253" s="79"/>
      <c r="AQ253" s="79"/>
      <c r="AR253" s="79"/>
      <c r="AS253" s="79"/>
      <c r="AT253" s="79"/>
      <c r="AU253" s="80">
        <v>201000.0</v>
      </c>
      <c r="AV253" s="71" t="s">
        <v>48</v>
      </c>
      <c r="AW253" s="69" t="s">
        <v>127</v>
      </c>
      <c r="AX253" s="82" t="s">
        <v>2183</v>
      </c>
      <c r="AY253" s="82" t="s">
        <v>1950</v>
      </c>
      <c r="AZ253" s="77"/>
      <c r="BA253" s="77"/>
      <c r="BB253" s="77"/>
      <c r="BC253" s="77"/>
      <c r="BD253" s="77"/>
      <c r="BE253" s="77"/>
      <c r="BF253" s="77"/>
      <c r="BG253" s="77"/>
      <c r="BH253" s="77"/>
      <c r="BI253" s="77"/>
      <c r="BJ253" s="77"/>
      <c r="BK253" s="77"/>
      <c r="BL253" s="77"/>
      <c r="BM253" s="77"/>
      <c r="BN253" s="77"/>
      <c r="BO253" s="77"/>
      <c r="BP253" s="77"/>
      <c r="BQ253" s="77"/>
      <c r="BR253" s="77"/>
    </row>
    <row r="254" ht="15.75" customHeight="1">
      <c r="A254" s="24" t="s">
        <v>3120</v>
      </c>
      <c r="B254" s="69" t="s">
        <v>3121</v>
      </c>
      <c r="C254" s="69" t="s">
        <v>3122</v>
      </c>
      <c r="D254" s="71" t="s">
        <v>2913</v>
      </c>
      <c r="E254" s="72">
        <v>19890.0</v>
      </c>
      <c r="F254" s="73" t="s">
        <v>3123</v>
      </c>
      <c r="G254" s="59" t="s">
        <v>3124</v>
      </c>
      <c r="H254" s="71" t="s">
        <v>127</v>
      </c>
      <c r="I254" s="70" t="s">
        <v>3125</v>
      </c>
      <c r="J254" s="71" t="s">
        <v>219</v>
      </c>
      <c r="K254" s="78" t="s">
        <v>559</v>
      </c>
      <c r="L254" s="78" t="s">
        <v>3126</v>
      </c>
      <c r="M254" s="71" t="s">
        <v>64</v>
      </c>
      <c r="N254" s="71" t="s">
        <v>65</v>
      </c>
      <c r="O254" s="69" t="s">
        <v>175</v>
      </c>
      <c r="P254" s="69" t="s">
        <v>3127</v>
      </c>
      <c r="Q254" s="71" t="s">
        <v>3128</v>
      </c>
      <c r="R254" s="71" t="s">
        <v>127</v>
      </c>
      <c r="S254" s="71" t="s">
        <v>127</v>
      </c>
      <c r="T254" s="71" t="s">
        <v>47</v>
      </c>
      <c r="U254" s="71" t="s">
        <v>47</v>
      </c>
      <c r="V254" s="71" t="s">
        <v>47</v>
      </c>
      <c r="W254" s="74">
        <v>0.0</v>
      </c>
      <c r="X254" s="74">
        <v>0.0</v>
      </c>
      <c r="Y254" s="74">
        <v>0.0</v>
      </c>
      <c r="Z254" s="74">
        <v>0.0</v>
      </c>
      <c r="AA254" s="74">
        <v>0.0</v>
      </c>
      <c r="AB254" s="74">
        <v>0.0</v>
      </c>
      <c r="AC254" s="74"/>
      <c r="AD254" s="74"/>
      <c r="AE254" s="74"/>
      <c r="AF254" s="74"/>
      <c r="AG254" s="74"/>
      <c r="AH254" s="74"/>
      <c r="AI254" s="74"/>
      <c r="AJ254" s="74"/>
      <c r="AK254" s="79"/>
      <c r="AL254" s="79"/>
      <c r="AM254" s="79"/>
      <c r="AN254" s="79"/>
      <c r="AO254" s="79"/>
      <c r="AP254" s="79"/>
      <c r="AQ254" s="79"/>
      <c r="AR254" s="79"/>
      <c r="AS254" s="79"/>
      <c r="AT254" s="79"/>
      <c r="AU254" s="80">
        <v>0.0</v>
      </c>
      <c r="AV254" s="71" t="s">
        <v>48</v>
      </c>
      <c r="AW254" s="69" t="s">
        <v>127</v>
      </c>
      <c r="AX254" s="76" t="s">
        <v>163</v>
      </c>
      <c r="AY254" s="70" t="s">
        <v>163</v>
      </c>
      <c r="AZ254" s="77"/>
      <c r="BA254" s="77"/>
      <c r="BB254" s="77"/>
      <c r="BC254" s="77"/>
      <c r="BD254" s="77"/>
      <c r="BE254" s="77"/>
      <c r="BF254" s="77"/>
      <c r="BG254" s="77"/>
      <c r="BH254" s="77"/>
      <c r="BI254" s="77"/>
      <c r="BJ254" s="77"/>
      <c r="BK254" s="77"/>
      <c r="BL254" s="77"/>
      <c r="BM254" s="77"/>
      <c r="BN254" s="77"/>
      <c r="BO254" s="77"/>
      <c r="BP254" s="77"/>
      <c r="BQ254" s="77"/>
      <c r="BR254" s="77"/>
    </row>
    <row r="255" ht="15.75" customHeight="1">
      <c r="A255" s="24" t="s">
        <v>3129</v>
      </c>
      <c r="B255" s="70" t="s">
        <v>3130</v>
      </c>
      <c r="C255" s="70" t="s">
        <v>3131</v>
      </c>
      <c r="D255" s="71" t="s">
        <v>32</v>
      </c>
      <c r="E255" s="98" t="s">
        <v>3132</v>
      </c>
      <c r="F255" s="59" t="s">
        <v>3133</v>
      </c>
      <c r="G255" s="71"/>
      <c r="H255" s="71" t="s">
        <v>3134</v>
      </c>
      <c r="I255" s="70" t="s">
        <v>3135</v>
      </c>
      <c r="J255" s="71" t="s">
        <v>219</v>
      </c>
      <c r="K255" s="71" t="s">
        <v>2570</v>
      </c>
      <c r="L255" s="59" t="s">
        <v>3136</v>
      </c>
      <c r="M255" s="71" t="s">
        <v>140</v>
      </c>
      <c r="N255" s="71"/>
      <c r="O255" s="69" t="s">
        <v>1775</v>
      </c>
      <c r="P255" s="69"/>
      <c r="Q255" s="71" t="s">
        <v>3137</v>
      </c>
      <c r="R255" s="59" t="s">
        <v>127</v>
      </c>
      <c r="S255" s="59" t="s">
        <v>127</v>
      </c>
      <c r="T255" s="59" t="s">
        <v>127</v>
      </c>
      <c r="U255" s="59" t="s">
        <v>127</v>
      </c>
      <c r="V255" s="59" t="s">
        <v>127</v>
      </c>
      <c r="W255" s="74">
        <v>638000.0</v>
      </c>
      <c r="X255" s="74"/>
      <c r="Y255" s="74">
        <v>467000.0</v>
      </c>
      <c r="Z255" s="74"/>
      <c r="AA255" s="83">
        <v>433000.0</v>
      </c>
      <c r="AB255" s="74"/>
      <c r="AC255" s="74"/>
      <c r="AD255" s="74"/>
      <c r="AE255" s="74"/>
      <c r="AF255" s="74"/>
      <c r="AG255" s="74"/>
      <c r="AH255" s="74"/>
      <c r="AI255" s="74"/>
      <c r="AJ255" s="74"/>
      <c r="AK255" s="74"/>
      <c r="AL255" s="74"/>
      <c r="AM255" s="74"/>
      <c r="AN255" s="74"/>
      <c r="AO255" s="74"/>
      <c r="AP255" s="74"/>
      <c r="AQ255" s="74"/>
      <c r="AR255" s="74"/>
      <c r="AS255" s="74"/>
      <c r="AT255" s="74"/>
      <c r="AU255" s="84">
        <f>SUM(W255:AT255)</f>
        <v>1538000</v>
      </c>
      <c r="AV255" s="71" t="s">
        <v>128</v>
      </c>
      <c r="AW255" s="109"/>
      <c r="AX255" s="76" t="s">
        <v>1950</v>
      </c>
      <c r="AY255" s="70" t="s">
        <v>1950</v>
      </c>
      <c r="AZ255" s="77"/>
      <c r="BA255" s="77"/>
      <c r="BB255" s="77"/>
      <c r="BC255" s="77"/>
      <c r="BD255" s="77"/>
      <c r="BE255" s="77"/>
      <c r="BF255" s="77"/>
      <c r="BG255" s="77"/>
      <c r="BH255" s="77"/>
      <c r="BI255" s="77"/>
      <c r="BJ255" s="77"/>
      <c r="BK255" s="77"/>
      <c r="BL255" s="77"/>
      <c r="BM255" s="77"/>
      <c r="BN255" s="77"/>
      <c r="BO255" s="77"/>
      <c r="BP255" s="77"/>
      <c r="BQ255" s="77"/>
      <c r="BR255" s="77"/>
    </row>
    <row r="256" ht="15.75" customHeight="1">
      <c r="A256" s="24" t="s">
        <v>3138</v>
      </c>
      <c r="B256" s="70" t="s">
        <v>3139</v>
      </c>
      <c r="C256" s="70" t="s">
        <v>3140</v>
      </c>
      <c r="D256" s="71" t="s">
        <v>32</v>
      </c>
      <c r="E256" s="72">
        <v>24933.0</v>
      </c>
      <c r="F256" s="59" t="s">
        <v>3141</v>
      </c>
      <c r="G256" s="59" t="s">
        <v>3056</v>
      </c>
      <c r="H256" s="59" t="s">
        <v>3142</v>
      </c>
      <c r="I256" s="69" t="s">
        <v>3143</v>
      </c>
      <c r="J256" s="71" t="s">
        <v>61</v>
      </c>
      <c r="K256" s="71" t="s">
        <v>3144</v>
      </c>
      <c r="L256" s="59" t="s">
        <v>3145</v>
      </c>
      <c r="M256" s="71" t="s">
        <v>40</v>
      </c>
      <c r="N256" s="71" t="s">
        <v>3146</v>
      </c>
      <c r="O256" s="70" t="s">
        <v>3147</v>
      </c>
      <c r="P256" s="70" t="s">
        <v>3148</v>
      </c>
      <c r="Q256" s="59" t="s">
        <v>3149</v>
      </c>
      <c r="R256" s="71" t="s">
        <v>2107</v>
      </c>
      <c r="S256" s="71" t="s">
        <v>2107</v>
      </c>
      <c r="T256" s="59" t="s">
        <v>3150</v>
      </c>
      <c r="U256" s="71" t="s">
        <v>3151</v>
      </c>
      <c r="V256" s="71" t="s">
        <v>2107</v>
      </c>
      <c r="W256" s="110">
        <v>0.0</v>
      </c>
      <c r="X256" s="110"/>
      <c r="Y256" s="110"/>
      <c r="Z256" s="110"/>
      <c r="AA256" s="110">
        <v>30000.0</v>
      </c>
      <c r="AB256" s="110"/>
      <c r="AC256" s="110"/>
      <c r="AD256" s="110"/>
      <c r="AE256" s="110"/>
      <c r="AF256" s="110"/>
      <c r="AG256" s="110"/>
      <c r="AH256" s="110"/>
      <c r="AI256" s="110"/>
      <c r="AJ256" s="110"/>
      <c r="AK256" s="110"/>
      <c r="AL256" s="110"/>
      <c r="AM256" s="110"/>
      <c r="AN256" s="110"/>
      <c r="AO256" s="110"/>
      <c r="AP256" s="110"/>
      <c r="AQ256" s="107"/>
      <c r="AR256" s="107"/>
      <c r="AS256" s="107"/>
      <c r="AT256" s="107"/>
      <c r="AU256" s="108">
        <v>30000.0</v>
      </c>
      <c r="AV256" s="71" t="s">
        <v>48</v>
      </c>
      <c r="AW256" s="70"/>
      <c r="AX256" s="82" t="s">
        <v>3152</v>
      </c>
      <c r="AY256" s="82" t="s">
        <v>1950</v>
      </c>
      <c r="AZ256" s="77"/>
      <c r="BA256" s="77"/>
      <c r="BB256" s="77"/>
      <c r="BC256" s="77"/>
      <c r="BD256" s="77"/>
      <c r="BE256" s="77"/>
      <c r="BF256" s="77"/>
      <c r="BG256" s="77"/>
      <c r="BH256" s="77"/>
      <c r="BI256" s="77"/>
      <c r="BJ256" s="77"/>
      <c r="BK256" s="77"/>
      <c r="BL256" s="77"/>
      <c r="BM256" s="77"/>
      <c r="BN256" s="77"/>
      <c r="BO256" s="77"/>
      <c r="BP256" s="77"/>
      <c r="BQ256" s="77"/>
      <c r="BR256" s="77"/>
    </row>
    <row r="257" ht="15.75" customHeight="1">
      <c r="A257" s="24" t="s">
        <v>3153</v>
      </c>
      <c r="B257" s="69" t="s">
        <v>3154</v>
      </c>
      <c r="C257" s="69" t="s">
        <v>3155</v>
      </c>
      <c r="D257" s="88" t="s">
        <v>32</v>
      </c>
      <c r="E257" s="72">
        <v>26324.0</v>
      </c>
      <c r="F257" s="71" t="s">
        <v>3156</v>
      </c>
      <c r="G257" s="71" t="s">
        <v>3157</v>
      </c>
      <c r="H257" s="71" t="s">
        <v>3106</v>
      </c>
      <c r="I257" s="70" t="s">
        <v>3158</v>
      </c>
      <c r="J257" s="71" t="s">
        <v>137</v>
      </c>
      <c r="K257" s="71" t="s">
        <v>3159</v>
      </c>
      <c r="L257" s="71" t="s">
        <v>3108</v>
      </c>
      <c r="M257" s="71" t="s">
        <v>140</v>
      </c>
      <c r="N257" s="71" t="s">
        <v>41</v>
      </c>
      <c r="O257" s="69" t="s">
        <v>175</v>
      </c>
      <c r="P257" s="69" t="s">
        <v>3160</v>
      </c>
      <c r="Q257" s="71" t="s">
        <v>3161</v>
      </c>
      <c r="R257" s="95" t="s">
        <v>1879</v>
      </c>
      <c r="S257" s="95" t="s">
        <v>3162</v>
      </c>
      <c r="T257" s="95" t="s">
        <v>793</v>
      </c>
      <c r="U257" s="95" t="s">
        <v>793</v>
      </c>
      <c r="V257" s="95" t="s">
        <v>793</v>
      </c>
      <c r="W257" s="91">
        <v>62000.0</v>
      </c>
      <c r="X257" s="91">
        <v>0.0</v>
      </c>
      <c r="Y257" s="91">
        <v>110000.0</v>
      </c>
      <c r="Z257" s="91">
        <v>0.0</v>
      </c>
      <c r="AA257" s="91">
        <v>12000.0</v>
      </c>
      <c r="AB257" s="91">
        <v>0.0</v>
      </c>
      <c r="AC257" s="91"/>
      <c r="AD257" s="91"/>
      <c r="AE257" s="91"/>
      <c r="AF257" s="91"/>
      <c r="AG257" s="91"/>
      <c r="AH257" s="91"/>
      <c r="AI257" s="91"/>
      <c r="AJ257" s="91"/>
      <c r="AK257" s="91"/>
      <c r="AL257" s="91"/>
      <c r="AM257" s="91"/>
      <c r="AN257" s="91"/>
      <c r="AO257" s="91"/>
      <c r="AP257" s="91"/>
      <c r="AQ257" s="91"/>
      <c r="AR257" s="91"/>
      <c r="AS257" s="91"/>
      <c r="AT257" s="91"/>
      <c r="AU257" s="92">
        <v>184000.0</v>
      </c>
      <c r="AV257" s="96" t="s">
        <v>240</v>
      </c>
      <c r="AW257" s="97"/>
      <c r="AX257" s="82" t="s">
        <v>3163</v>
      </c>
      <c r="AY257" s="82" t="s">
        <v>1950</v>
      </c>
      <c r="AZ257" s="77"/>
      <c r="BA257" s="77"/>
      <c r="BB257" s="77"/>
      <c r="BC257" s="77"/>
      <c r="BD257" s="77"/>
      <c r="BE257" s="77"/>
      <c r="BF257" s="77"/>
      <c r="BG257" s="77"/>
      <c r="BH257" s="77"/>
      <c r="BI257" s="77"/>
      <c r="BJ257" s="77"/>
      <c r="BK257" s="77"/>
      <c r="BL257" s="77"/>
      <c r="BM257" s="77"/>
      <c r="BN257" s="77"/>
      <c r="BO257" s="77"/>
      <c r="BP257" s="77"/>
      <c r="BQ257" s="77"/>
      <c r="BR257" s="77"/>
    </row>
    <row r="258" ht="15.75" customHeight="1">
      <c r="A258" s="24" t="s">
        <v>3164</v>
      </c>
      <c r="B258" s="70" t="s">
        <v>3165</v>
      </c>
      <c r="C258" s="70" t="s">
        <v>3166</v>
      </c>
      <c r="D258" s="71" t="s">
        <v>32</v>
      </c>
      <c r="E258" s="72" t="s">
        <v>3167</v>
      </c>
      <c r="F258" s="59" t="s">
        <v>3168</v>
      </c>
      <c r="G258" s="59" t="s">
        <v>3169</v>
      </c>
      <c r="H258" s="71" t="str">
        <f>'[1]Udah daftar'!$E$34</f>
        <v>#REF!</v>
      </c>
      <c r="I258" s="70" t="s">
        <v>3170</v>
      </c>
      <c r="J258" s="71" t="s">
        <v>262</v>
      </c>
      <c r="K258" s="71" t="s">
        <v>1299</v>
      </c>
      <c r="L258" s="71" t="s">
        <v>3171</v>
      </c>
      <c r="M258" s="71" t="s">
        <v>140</v>
      </c>
      <c r="N258" s="71"/>
      <c r="O258" s="85" t="s">
        <v>124</v>
      </c>
      <c r="P258" s="69"/>
      <c r="Q258" s="71" t="s">
        <v>3172</v>
      </c>
      <c r="R258" s="70" t="s">
        <v>3173</v>
      </c>
      <c r="S258" s="71" t="s">
        <v>3174</v>
      </c>
      <c r="T258" s="71" t="s">
        <v>47</v>
      </c>
      <c r="U258" s="71" t="s">
        <v>47</v>
      </c>
      <c r="V258" s="71" t="s">
        <v>47</v>
      </c>
      <c r="W258" s="74">
        <v>50000.0</v>
      </c>
      <c r="X258" s="74"/>
      <c r="Y258" s="74"/>
      <c r="Z258" s="74"/>
      <c r="AA258" s="87">
        <v>75000.0</v>
      </c>
      <c r="AB258" s="74"/>
      <c r="AC258" s="74"/>
      <c r="AD258" s="74"/>
      <c r="AE258" s="74"/>
      <c r="AF258" s="74"/>
      <c r="AG258" s="74"/>
      <c r="AH258" s="74"/>
      <c r="AI258" s="74"/>
      <c r="AJ258" s="74"/>
      <c r="AK258" s="74"/>
      <c r="AL258" s="74"/>
      <c r="AM258" s="74"/>
      <c r="AN258" s="74"/>
      <c r="AO258" s="74"/>
      <c r="AP258" s="74"/>
      <c r="AQ258" s="74"/>
      <c r="AR258" s="74"/>
      <c r="AS258" s="74"/>
      <c r="AT258" s="74"/>
      <c r="AU258" s="84">
        <f>SUM(W258:AT258)</f>
        <v>125000</v>
      </c>
      <c r="AV258" s="71" t="s">
        <v>128</v>
      </c>
      <c r="AW258" s="70"/>
      <c r="AX258" s="82" t="s">
        <v>2059</v>
      </c>
      <c r="AY258" s="82" t="s">
        <v>1950</v>
      </c>
      <c r="AZ258" s="77"/>
      <c r="BA258" s="77"/>
      <c r="BB258" s="77"/>
      <c r="BC258" s="77"/>
      <c r="BD258" s="77"/>
      <c r="BE258" s="77"/>
      <c r="BF258" s="77"/>
      <c r="BG258" s="77"/>
      <c r="BH258" s="77"/>
      <c r="BI258" s="77"/>
      <c r="BJ258" s="77"/>
      <c r="BK258" s="77"/>
      <c r="BL258" s="77"/>
      <c r="BM258" s="77"/>
      <c r="BN258" s="77"/>
      <c r="BO258" s="77"/>
      <c r="BP258" s="77"/>
      <c r="BQ258" s="77"/>
      <c r="BR258" s="77"/>
    </row>
    <row r="259" ht="15.75" customHeight="1">
      <c r="A259" s="24" t="s">
        <v>3175</v>
      </c>
      <c r="B259" s="70" t="s">
        <v>3176</v>
      </c>
      <c r="C259" s="69" t="s">
        <v>3177</v>
      </c>
      <c r="D259" s="71" t="s">
        <v>32</v>
      </c>
      <c r="E259" s="72">
        <v>33253.0</v>
      </c>
      <c r="F259" s="73" t="s">
        <v>1491</v>
      </c>
      <c r="G259" s="59" t="s">
        <v>3178</v>
      </c>
      <c r="H259" s="71" t="s">
        <v>127</v>
      </c>
      <c r="I259" s="70" t="s">
        <v>3179</v>
      </c>
      <c r="J259" s="71" t="s">
        <v>1009</v>
      </c>
      <c r="K259" s="78" t="s">
        <v>2202</v>
      </c>
      <c r="L259" s="78" t="s">
        <v>3180</v>
      </c>
      <c r="M259" s="71" t="s">
        <v>64</v>
      </c>
      <c r="N259" s="71" t="s">
        <v>41</v>
      </c>
      <c r="O259" s="69" t="s">
        <v>175</v>
      </c>
      <c r="P259" s="69" t="s">
        <v>3181</v>
      </c>
      <c r="Q259" s="71" t="s">
        <v>3182</v>
      </c>
      <c r="R259" s="71" t="s">
        <v>3183</v>
      </c>
      <c r="S259" s="71" t="s">
        <v>127</v>
      </c>
      <c r="T259" s="71" t="s">
        <v>47</v>
      </c>
      <c r="U259" s="71" t="s">
        <v>47</v>
      </c>
      <c r="V259" s="71" t="s">
        <v>47</v>
      </c>
      <c r="W259" s="74">
        <v>0.0</v>
      </c>
      <c r="X259" s="74">
        <v>0.0</v>
      </c>
      <c r="Y259" s="74">
        <v>0.0</v>
      </c>
      <c r="Z259" s="74">
        <v>0.0</v>
      </c>
      <c r="AA259" s="74"/>
      <c r="AB259" s="74">
        <v>0.0</v>
      </c>
      <c r="AC259" s="74"/>
      <c r="AD259" s="74"/>
      <c r="AE259" s="74"/>
      <c r="AF259" s="74"/>
      <c r="AG259" s="74"/>
      <c r="AH259" s="74"/>
      <c r="AI259" s="74"/>
      <c r="AJ259" s="74"/>
      <c r="AK259" s="79"/>
      <c r="AL259" s="79"/>
      <c r="AM259" s="79"/>
      <c r="AN259" s="79"/>
      <c r="AO259" s="79"/>
      <c r="AP259" s="79"/>
      <c r="AQ259" s="79"/>
      <c r="AR259" s="79"/>
      <c r="AS259" s="79"/>
      <c r="AT259" s="79"/>
      <c r="AU259" s="80">
        <v>0.0</v>
      </c>
      <c r="AV259" s="71" t="s">
        <v>48</v>
      </c>
      <c r="AW259" s="69" t="s">
        <v>127</v>
      </c>
      <c r="AX259" s="82" t="s">
        <v>2059</v>
      </c>
      <c r="AY259" s="82" t="s">
        <v>163</v>
      </c>
      <c r="AZ259" s="77"/>
      <c r="BA259" s="77"/>
      <c r="BB259" s="77"/>
      <c r="BC259" s="77"/>
      <c r="BD259" s="77"/>
      <c r="BE259" s="77"/>
      <c r="BF259" s="77"/>
      <c r="BG259" s="77"/>
      <c r="BH259" s="77"/>
      <c r="BI259" s="77"/>
      <c r="BJ259" s="77"/>
      <c r="BK259" s="77"/>
      <c r="BL259" s="77"/>
      <c r="BM259" s="77"/>
      <c r="BN259" s="77"/>
      <c r="BO259" s="77"/>
      <c r="BP259" s="77"/>
      <c r="BQ259" s="77"/>
      <c r="BR259" s="77"/>
    </row>
    <row r="260" ht="15.75" customHeight="1">
      <c r="A260" s="24" t="s">
        <v>3184</v>
      </c>
      <c r="B260" s="70" t="s">
        <v>3185</v>
      </c>
      <c r="C260" s="69" t="s">
        <v>3186</v>
      </c>
      <c r="D260" s="71" t="s">
        <v>214</v>
      </c>
      <c r="E260" s="72">
        <v>27276.0</v>
      </c>
      <c r="F260" s="71" t="s">
        <v>3187</v>
      </c>
      <c r="G260" s="59" t="s">
        <v>3188</v>
      </c>
      <c r="H260" s="71" t="s">
        <v>127</v>
      </c>
      <c r="I260" s="70" t="s">
        <v>3189</v>
      </c>
      <c r="J260" s="71" t="s">
        <v>841</v>
      </c>
      <c r="K260" s="78" t="s">
        <v>2999</v>
      </c>
      <c r="L260" s="71" t="s">
        <v>3190</v>
      </c>
      <c r="M260" s="71" t="s">
        <v>40</v>
      </c>
      <c r="N260" s="71" t="s">
        <v>127</v>
      </c>
      <c r="O260" s="69" t="s">
        <v>265</v>
      </c>
      <c r="P260" s="69" t="s">
        <v>3118</v>
      </c>
      <c r="Q260" s="71" t="s">
        <v>3191</v>
      </c>
      <c r="R260" s="71" t="s">
        <v>127</v>
      </c>
      <c r="S260" s="71" t="s">
        <v>127</v>
      </c>
      <c r="T260" s="71" t="s">
        <v>127</v>
      </c>
      <c r="U260" s="71" t="s">
        <v>127</v>
      </c>
      <c r="V260" s="71" t="s">
        <v>127</v>
      </c>
      <c r="W260" s="74">
        <v>35000.0</v>
      </c>
      <c r="X260" s="74">
        <v>0.0</v>
      </c>
      <c r="Y260" s="74">
        <v>280000.0</v>
      </c>
      <c r="Z260" s="74">
        <v>0.0</v>
      </c>
      <c r="AA260" s="74">
        <v>555000.0</v>
      </c>
      <c r="AB260" s="74">
        <v>0.0</v>
      </c>
      <c r="AC260" s="74"/>
      <c r="AD260" s="74"/>
      <c r="AE260" s="74"/>
      <c r="AF260" s="74"/>
      <c r="AG260" s="74"/>
      <c r="AH260" s="74"/>
      <c r="AI260" s="74"/>
      <c r="AJ260" s="74"/>
      <c r="AK260" s="79"/>
      <c r="AL260" s="79"/>
      <c r="AM260" s="79"/>
      <c r="AN260" s="79"/>
      <c r="AO260" s="79"/>
      <c r="AP260" s="79"/>
      <c r="AQ260" s="79"/>
      <c r="AR260" s="79"/>
      <c r="AS260" s="79"/>
      <c r="AT260" s="79"/>
      <c r="AU260" s="80">
        <v>870000.0</v>
      </c>
      <c r="AV260" s="71" t="s">
        <v>48</v>
      </c>
      <c r="AW260" s="69" t="s">
        <v>127</v>
      </c>
      <c r="AX260" s="76" t="s">
        <v>3192</v>
      </c>
      <c r="AY260" s="82" t="s">
        <v>1950</v>
      </c>
      <c r="AZ260" s="77"/>
      <c r="BA260" s="77"/>
      <c r="BB260" s="77"/>
      <c r="BC260" s="77"/>
      <c r="BD260" s="77"/>
      <c r="BE260" s="77"/>
      <c r="BF260" s="77"/>
      <c r="BG260" s="77"/>
      <c r="BH260" s="77"/>
      <c r="BI260" s="77"/>
      <c r="BJ260" s="77"/>
      <c r="BK260" s="77"/>
      <c r="BL260" s="77"/>
      <c r="BM260" s="77"/>
      <c r="BN260" s="77"/>
      <c r="BO260" s="77"/>
      <c r="BP260" s="77"/>
      <c r="BQ260" s="77"/>
      <c r="BR260" s="77"/>
    </row>
    <row r="261" ht="15.75" customHeight="1">
      <c r="A261" s="24" t="s">
        <v>3193</v>
      </c>
      <c r="B261" s="70" t="s">
        <v>3194</v>
      </c>
      <c r="C261" s="69" t="s">
        <v>3195</v>
      </c>
      <c r="D261" s="71" t="s">
        <v>32</v>
      </c>
      <c r="E261" s="72">
        <v>26383.0</v>
      </c>
      <c r="F261" s="73" t="s">
        <v>3196</v>
      </c>
      <c r="G261" s="59" t="s">
        <v>3197</v>
      </c>
      <c r="H261" s="71" t="s">
        <v>3198</v>
      </c>
      <c r="I261" s="70" t="s">
        <v>3199</v>
      </c>
      <c r="J261" s="71" t="s">
        <v>384</v>
      </c>
      <c r="K261" s="71" t="s">
        <v>3200</v>
      </c>
      <c r="L261" s="71" t="s">
        <v>3201</v>
      </c>
      <c r="M261" s="71" t="s">
        <v>40</v>
      </c>
      <c r="N261" s="71" t="s">
        <v>41</v>
      </c>
      <c r="O261" s="69" t="s">
        <v>1106</v>
      </c>
      <c r="P261" s="69" t="s">
        <v>3202</v>
      </c>
      <c r="Q261" s="71" t="s">
        <v>3203</v>
      </c>
      <c r="R261" s="71" t="s">
        <v>3204</v>
      </c>
      <c r="S261" s="71" t="s">
        <v>127</v>
      </c>
      <c r="T261" s="59" t="s">
        <v>3205</v>
      </c>
      <c r="U261" s="71" t="s">
        <v>3206</v>
      </c>
      <c r="V261" s="71" t="s">
        <v>127</v>
      </c>
      <c r="W261" s="74">
        <v>0.0</v>
      </c>
      <c r="X261" s="74">
        <v>0.0</v>
      </c>
      <c r="Y261" s="74">
        <v>0.0</v>
      </c>
      <c r="Z261" s="74">
        <v>0.0</v>
      </c>
      <c r="AA261" s="74"/>
      <c r="AB261" s="74">
        <v>0.0</v>
      </c>
      <c r="AC261" s="74"/>
      <c r="AD261" s="74"/>
      <c r="AE261" s="74"/>
      <c r="AF261" s="74"/>
      <c r="AG261" s="74"/>
      <c r="AH261" s="74"/>
      <c r="AI261" s="74"/>
      <c r="AJ261" s="74"/>
      <c r="AK261" s="79"/>
      <c r="AL261" s="79"/>
      <c r="AM261" s="79"/>
      <c r="AN261" s="79"/>
      <c r="AO261" s="79"/>
      <c r="AP261" s="79"/>
      <c r="AQ261" s="79"/>
      <c r="AR261" s="79"/>
      <c r="AS261" s="79"/>
      <c r="AT261" s="79"/>
      <c r="AU261" s="80">
        <v>0.0</v>
      </c>
      <c r="AV261" s="71" t="s">
        <v>48</v>
      </c>
      <c r="AW261" s="81" t="s">
        <v>3207</v>
      </c>
      <c r="AX261" s="76" t="s">
        <v>891</v>
      </c>
      <c r="AY261" s="82" t="s">
        <v>1950</v>
      </c>
      <c r="AZ261" s="77"/>
      <c r="BA261" s="77"/>
      <c r="BB261" s="77"/>
      <c r="BC261" s="77"/>
      <c r="BD261" s="77"/>
      <c r="BE261" s="77"/>
      <c r="BF261" s="77"/>
      <c r="BG261" s="77"/>
      <c r="BH261" s="77"/>
      <c r="BI261" s="77"/>
      <c r="BJ261" s="77"/>
      <c r="BK261" s="77"/>
      <c r="BL261" s="77"/>
      <c r="BM261" s="77"/>
      <c r="BN261" s="77"/>
      <c r="BO261" s="77"/>
      <c r="BP261" s="77"/>
      <c r="BQ261" s="77"/>
      <c r="BR261" s="77"/>
    </row>
    <row r="262" ht="15.75" customHeight="1">
      <c r="A262" s="24" t="s">
        <v>3208</v>
      </c>
      <c r="B262" s="111" t="s">
        <v>3209</v>
      </c>
      <c r="C262" s="112" t="s">
        <v>3210</v>
      </c>
      <c r="D262" s="113" t="s">
        <v>32</v>
      </c>
      <c r="E262" s="114" t="s">
        <v>3211</v>
      </c>
      <c r="F262" s="115" t="s">
        <v>3212</v>
      </c>
      <c r="G262" s="115" t="s">
        <v>3213</v>
      </c>
      <c r="H262" s="113" t="s">
        <v>249</v>
      </c>
      <c r="I262" s="111" t="s">
        <v>3214</v>
      </c>
      <c r="J262" s="113" t="s">
        <v>186</v>
      </c>
      <c r="K262" s="113" t="s">
        <v>252</v>
      </c>
      <c r="L262" s="113" t="s">
        <v>3215</v>
      </c>
      <c r="M262" s="113" t="s">
        <v>140</v>
      </c>
      <c r="N262" s="113" t="s">
        <v>1012</v>
      </c>
      <c r="O262" s="112" t="s">
        <v>237</v>
      </c>
      <c r="P262" s="112"/>
      <c r="Q262" s="113" t="s">
        <v>3216</v>
      </c>
      <c r="R262" s="115" t="s">
        <v>127</v>
      </c>
      <c r="S262" s="115" t="s">
        <v>127</v>
      </c>
      <c r="T262" s="115" t="s">
        <v>127</v>
      </c>
      <c r="U262" s="115" t="s">
        <v>127</v>
      </c>
      <c r="V262" s="115" t="s">
        <v>127</v>
      </c>
      <c r="W262" s="116"/>
      <c r="X262" s="116"/>
      <c r="Y262" s="116"/>
      <c r="Z262" s="116"/>
      <c r="AA262" s="117"/>
      <c r="AB262" s="116"/>
      <c r="AC262" s="116"/>
      <c r="AD262" s="116"/>
      <c r="AE262" s="116"/>
      <c r="AF262" s="116"/>
      <c r="AG262" s="116"/>
      <c r="AH262" s="116"/>
      <c r="AI262" s="116"/>
      <c r="AJ262" s="116"/>
      <c r="AK262" s="116"/>
      <c r="AL262" s="116"/>
      <c r="AM262" s="116"/>
      <c r="AN262" s="116"/>
      <c r="AO262" s="116"/>
      <c r="AP262" s="116"/>
      <c r="AQ262" s="116"/>
      <c r="AR262" s="116"/>
      <c r="AS262" s="116"/>
      <c r="AT262" s="116"/>
      <c r="AU262" s="118">
        <f>SUM(W262:AT262)</f>
        <v>0</v>
      </c>
      <c r="AV262" s="113" t="s">
        <v>128</v>
      </c>
      <c r="AW262" s="111"/>
      <c r="AX262" s="119" t="s">
        <v>51</v>
      </c>
      <c r="AY262" s="119" t="s">
        <v>51</v>
      </c>
      <c r="AZ262" s="120"/>
      <c r="BA262" s="120"/>
      <c r="BB262" s="120"/>
      <c r="BC262" s="120"/>
      <c r="BD262" s="120"/>
      <c r="BE262" s="120"/>
      <c r="BF262" s="120"/>
      <c r="BG262" s="120"/>
      <c r="BH262" s="120"/>
      <c r="BI262" s="120"/>
      <c r="BJ262" s="120"/>
      <c r="BK262" s="120"/>
      <c r="BL262" s="120"/>
      <c r="BM262" s="120"/>
      <c r="BN262" s="120"/>
      <c r="BO262" s="120"/>
      <c r="BP262" s="120"/>
      <c r="BQ262" s="120"/>
      <c r="BR262" s="120"/>
    </row>
    <row r="263" ht="15.75" customHeight="1">
      <c r="A263" s="24" t="s">
        <v>3217</v>
      </c>
      <c r="B263" s="112" t="s">
        <v>3218</v>
      </c>
      <c r="C263" s="111" t="s">
        <v>3219</v>
      </c>
      <c r="D263" s="113" t="s">
        <v>32</v>
      </c>
      <c r="E263" s="113" t="s">
        <v>3220</v>
      </c>
      <c r="F263" s="115" t="s">
        <v>3221</v>
      </c>
      <c r="G263" s="115" t="s">
        <v>3222</v>
      </c>
      <c r="H263" s="113" t="s">
        <v>3223</v>
      </c>
      <c r="I263" s="111" t="s">
        <v>3224</v>
      </c>
      <c r="J263" s="113" t="s">
        <v>100</v>
      </c>
      <c r="K263" s="113" t="s">
        <v>3225</v>
      </c>
      <c r="L263" s="113" t="s">
        <v>3226</v>
      </c>
      <c r="M263" s="113" t="s">
        <v>40</v>
      </c>
      <c r="N263" s="113" t="s">
        <v>41</v>
      </c>
      <c r="O263" s="112" t="s">
        <v>175</v>
      </c>
      <c r="P263" s="112" t="s">
        <v>3227</v>
      </c>
      <c r="Q263" s="113" t="s">
        <v>3228</v>
      </c>
      <c r="R263" s="113" t="s">
        <v>127</v>
      </c>
      <c r="S263" s="113" t="s">
        <v>3229</v>
      </c>
      <c r="T263" s="113" t="s">
        <v>89</v>
      </c>
      <c r="U263" s="113" t="s">
        <v>89</v>
      </c>
      <c r="V263" s="113" t="s">
        <v>89</v>
      </c>
      <c r="W263" s="116">
        <v>0.0</v>
      </c>
      <c r="X263" s="116">
        <v>0.0</v>
      </c>
      <c r="Y263" s="116">
        <v>0.0</v>
      </c>
      <c r="Z263" s="116">
        <v>0.0</v>
      </c>
      <c r="AA263" s="116"/>
      <c r="AB263" s="116">
        <v>0.0</v>
      </c>
      <c r="AC263" s="116"/>
      <c r="AD263" s="116"/>
      <c r="AE263" s="116"/>
      <c r="AF263" s="116"/>
      <c r="AG263" s="116"/>
      <c r="AH263" s="116"/>
      <c r="AI263" s="116"/>
      <c r="AJ263" s="116"/>
      <c r="AK263" s="121"/>
      <c r="AL263" s="121"/>
      <c r="AM263" s="121"/>
      <c r="AN263" s="121"/>
      <c r="AO263" s="121"/>
      <c r="AP263" s="121"/>
      <c r="AQ263" s="121"/>
      <c r="AR263" s="121"/>
      <c r="AS263" s="121"/>
      <c r="AT263" s="121"/>
      <c r="AU263" s="122">
        <v>0.0</v>
      </c>
      <c r="AV263" s="113" t="s">
        <v>48</v>
      </c>
      <c r="AW263" s="123" t="s">
        <v>3230</v>
      </c>
      <c r="AX263" s="111" t="s">
        <v>3231</v>
      </c>
      <c r="AY263" s="124" t="s">
        <v>51</v>
      </c>
      <c r="AZ263" s="120"/>
      <c r="BA263" s="120"/>
      <c r="BB263" s="120"/>
      <c r="BC263" s="120"/>
      <c r="BD263" s="120"/>
      <c r="BE263" s="120"/>
      <c r="BF263" s="120"/>
      <c r="BG263" s="120"/>
      <c r="BH263" s="120"/>
      <c r="BI263" s="120"/>
      <c r="BJ263" s="120"/>
      <c r="BK263" s="120"/>
      <c r="BL263" s="120"/>
      <c r="BM263" s="120"/>
      <c r="BN263" s="120"/>
      <c r="BO263" s="120"/>
      <c r="BP263" s="120"/>
      <c r="BQ263" s="120"/>
      <c r="BR263" s="120"/>
    </row>
    <row r="264" ht="15.75" customHeight="1">
      <c r="A264" s="24" t="s">
        <v>3232</v>
      </c>
      <c r="B264" s="111" t="s">
        <v>3233</v>
      </c>
      <c r="C264" s="111" t="s">
        <v>3234</v>
      </c>
      <c r="D264" s="113" t="s">
        <v>32</v>
      </c>
      <c r="E264" s="114" t="s">
        <v>3235</v>
      </c>
      <c r="F264" s="115" t="s">
        <v>3236</v>
      </c>
      <c r="G264" s="113"/>
      <c r="H264" s="113" t="s">
        <v>3237</v>
      </c>
      <c r="I264" s="111" t="s">
        <v>3238</v>
      </c>
      <c r="J264" s="113" t="s">
        <v>3239</v>
      </c>
      <c r="K264" s="113" t="s">
        <v>963</v>
      </c>
      <c r="L264" s="113" t="s">
        <v>3240</v>
      </c>
      <c r="M264" s="113" t="s">
        <v>140</v>
      </c>
      <c r="N264" s="113"/>
      <c r="O264" s="112" t="s">
        <v>175</v>
      </c>
      <c r="P264" s="112"/>
      <c r="Q264" s="115" t="s">
        <v>3241</v>
      </c>
      <c r="R264" s="113"/>
      <c r="S264" s="113"/>
      <c r="T264" s="113"/>
      <c r="U264" s="113"/>
      <c r="V264" s="113"/>
      <c r="W264" s="116">
        <v>45000.0</v>
      </c>
      <c r="X264" s="116"/>
      <c r="Y264" s="116"/>
      <c r="Z264" s="116"/>
      <c r="AA264" s="117"/>
      <c r="AB264" s="116"/>
      <c r="AC264" s="116"/>
      <c r="AD264" s="116"/>
      <c r="AE264" s="116"/>
      <c r="AF264" s="116"/>
      <c r="AG264" s="116"/>
      <c r="AH264" s="116"/>
      <c r="AI264" s="116"/>
      <c r="AJ264" s="116"/>
      <c r="AK264" s="116"/>
      <c r="AL264" s="116"/>
      <c r="AM264" s="116"/>
      <c r="AN264" s="116"/>
      <c r="AO264" s="116"/>
      <c r="AP264" s="116"/>
      <c r="AQ264" s="116"/>
      <c r="AR264" s="116"/>
      <c r="AS264" s="116"/>
      <c r="AT264" s="116"/>
      <c r="AU264" s="118">
        <f>SUM(W264:AT264)</f>
        <v>45000</v>
      </c>
      <c r="AV264" s="113" t="s">
        <v>128</v>
      </c>
      <c r="AW264" s="111"/>
      <c r="AX264" s="119" t="s">
        <v>51</v>
      </c>
      <c r="AY264" s="119" t="s">
        <v>51</v>
      </c>
      <c r="AZ264" s="120"/>
      <c r="BA264" s="120"/>
      <c r="BB264" s="120"/>
      <c r="BC264" s="120"/>
      <c r="BD264" s="120"/>
      <c r="BE264" s="120"/>
      <c r="BF264" s="120"/>
      <c r="BG264" s="120"/>
      <c r="BH264" s="120"/>
      <c r="BI264" s="120"/>
      <c r="BJ264" s="120"/>
      <c r="BK264" s="120"/>
      <c r="BL264" s="120"/>
      <c r="BM264" s="120"/>
      <c r="BN264" s="120"/>
      <c r="BO264" s="120"/>
      <c r="BP264" s="120"/>
      <c r="BQ264" s="120"/>
      <c r="BR264" s="120"/>
    </row>
    <row r="265" ht="15.75" customHeight="1">
      <c r="A265" s="24" t="s">
        <v>3242</v>
      </c>
      <c r="B265" s="111" t="s">
        <v>3243</v>
      </c>
      <c r="C265" s="112" t="s">
        <v>3244</v>
      </c>
      <c r="D265" s="113" t="s">
        <v>32</v>
      </c>
      <c r="E265" s="125">
        <v>26383.0</v>
      </c>
      <c r="F265" s="113" t="s">
        <v>3245</v>
      </c>
      <c r="G265" s="115" t="s">
        <v>3246</v>
      </c>
      <c r="H265" s="113" t="s">
        <v>3247</v>
      </c>
      <c r="I265" s="111" t="s">
        <v>3248</v>
      </c>
      <c r="J265" s="113" t="s">
        <v>384</v>
      </c>
      <c r="K265" s="113" t="s">
        <v>3200</v>
      </c>
      <c r="L265" s="113" t="s">
        <v>3249</v>
      </c>
      <c r="M265" s="113" t="s">
        <v>40</v>
      </c>
      <c r="N265" s="113" t="s">
        <v>41</v>
      </c>
      <c r="O265" s="112" t="s">
        <v>156</v>
      </c>
      <c r="P265" s="112" t="s">
        <v>3250</v>
      </c>
      <c r="Q265" s="113" t="s">
        <v>3251</v>
      </c>
      <c r="R265" s="113" t="s">
        <v>3252</v>
      </c>
      <c r="S265" s="113" t="s">
        <v>70</v>
      </c>
      <c r="T265" s="115" t="s">
        <v>3253</v>
      </c>
      <c r="U265" s="113" t="s">
        <v>3254</v>
      </c>
      <c r="V265" s="113" t="s">
        <v>89</v>
      </c>
      <c r="W265" s="116">
        <v>24000.0</v>
      </c>
      <c r="X265" s="116">
        <v>0.0</v>
      </c>
      <c r="Y265" s="116">
        <v>0.0</v>
      </c>
      <c r="Z265" s="116">
        <v>0.0</v>
      </c>
      <c r="AA265" s="116"/>
      <c r="AB265" s="116">
        <v>0.0</v>
      </c>
      <c r="AC265" s="116"/>
      <c r="AD265" s="116"/>
      <c r="AE265" s="116"/>
      <c r="AF265" s="116"/>
      <c r="AG265" s="116"/>
      <c r="AH265" s="116"/>
      <c r="AI265" s="116"/>
      <c r="AJ265" s="116"/>
      <c r="AK265" s="121"/>
      <c r="AL265" s="121"/>
      <c r="AM265" s="121"/>
      <c r="AN265" s="121"/>
      <c r="AO265" s="121"/>
      <c r="AP265" s="121"/>
      <c r="AQ265" s="121"/>
      <c r="AR265" s="121"/>
      <c r="AS265" s="121"/>
      <c r="AT265" s="121"/>
      <c r="AU265" s="122">
        <v>24000.0</v>
      </c>
      <c r="AV265" s="113" t="s">
        <v>48</v>
      </c>
      <c r="AW265" s="112" t="s">
        <v>127</v>
      </c>
      <c r="AX265" s="111" t="s">
        <v>891</v>
      </c>
      <c r="AY265" s="124" t="s">
        <v>51</v>
      </c>
      <c r="AZ265" s="120"/>
      <c r="BA265" s="120"/>
      <c r="BB265" s="120"/>
      <c r="BC265" s="120"/>
      <c r="BD265" s="120"/>
      <c r="BE265" s="120"/>
      <c r="BF265" s="120"/>
      <c r="BG265" s="120"/>
      <c r="BH265" s="120"/>
      <c r="BI265" s="120"/>
      <c r="BJ265" s="120"/>
      <c r="BK265" s="120"/>
      <c r="BL265" s="120"/>
      <c r="BM265" s="120"/>
      <c r="BN265" s="120"/>
      <c r="BO265" s="120"/>
      <c r="BP265" s="120"/>
      <c r="BQ265" s="120"/>
      <c r="BR265" s="120"/>
    </row>
    <row r="266" ht="15.75" customHeight="1">
      <c r="A266" s="24" t="s">
        <v>3255</v>
      </c>
      <c r="B266" s="111" t="s">
        <v>3256</v>
      </c>
      <c r="C266" s="111" t="s">
        <v>3257</v>
      </c>
      <c r="D266" s="113" t="s">
        <v>32</v>
      </c>
      <c r="E266" s="126" t="s">
        <v>3258</v>
      </c>
      <c r="F266" s="126" t="s">
        <v>3259</v>
      </c>
      <c r="G266" s="115" t="s">
        <v>3260</v>
      </c>
      <c r="H266" s="113" t="s">
        <v>3261</v>
      </c>
      <c r="I266" s="112" t="s">
        <v>3262</v>
      </c>
      <c r="J266" s="113" t="s">
        <v>930</v>
      </c>
      <c r="K266" s="113" t="s">
        <v>842</v>
      </c>
      <c r="L266" s="115" t="s">
        <v>3263</v>
      </c>
      <c r="M266" s="113" t="s">
        <v>40</v>
      </c>
      <c r="N266" s="113" t="s">
        <v>65</v>
      </c>
      <c r="O266" s="111" t="s">
        <v>3264</v>
      </c>
      <c r="P266" s="111" t="s">
        <v>3265</v>
      </c>
      <c r="Q266" s="113" t="s">
        <v>3266</v>
      </c>
      <c r="R266" s="115" t="s">
        <v>3029</v>
      </c>
      <c r="S266" s="113" t="s">
        <v>3267</v>
      </c>
      <c r="T266" s="113" t="s">
        <v>2976</v>
      </c>
      <c r="U266" s="113" t="s">
        <v>2976</v>
      </c>
      <c r="V266" s="113" t="s">
        <v>2976</v>
      </c>
      <c r="W266" s="127">
        <v>0.0</v>
      </c>
      <c r="X266" s="127"/>
      <c r="Y266" s="127"/>
      <c r="Z266" s="127"/>
      <c r="AA266" s="127"/>
      <c r="AB266" s="127"/>
      <c r="AC266" s="127"/>
      <c r="AD266" s="127"/>
      <c r="AE266" s="127"/>
      <c r="AF266" s="127"/>
      <c r="AG266" s="127"/>
      <c r="AH266" s="127"/>
      <c r="AI266" s="127"/>
      <c r="AJ266" s="127"/>
      <c r="AK266" s="127"/>
      <c r="AL266" s="127"/>
      <c r="AM266" s="127"/>
      <c r="AN266" s="127"/>
      <c r="AO266" s="127"/>
      <c r="AP266" s="127"/>
      <c r="AQ266" s="127"/>
      <c r="AR266" s="127"/>
      <c r="AS266" s="127"/>
      <c r="AT266" s="127"/>
      <c r="AU266" s="128">
        <v>0.0</v>
      </c>
      <c r="AV266" s="113" t="s">
        <v>48</v>
      </c>
      <c r="AW266" s="111"/>
      <c r="AX266" s="111" t="s">
        <v>3268</v>
      </c>
      <c r="AY266" s="124" t="s">
        <v>51</v>
      </c>
      <c r="AZ266" s="120"/>
      <c r="BA266" s="120"/>
      <c r="BB266" s="120"/>
      <c r="BC266" s="120"/>
      <c r="BD266" s="120"/>
      <c r="BE266" s="120"/>
      <c r="BF266" s="120"/>
      <c r="BG266" s="120"/>
      <c r="BH266" s="120"/>
      <c r="BI266" s="120"/>
      <c r="BJ266" s="120"/>
      <c r="BK266" s="120"/>
      <c r="BL266" s="120"/>
      <c r="BM266" s="120"/>
      <c r="BN266" s="120"/>
      <c r="BO266" s="120"/>
      <c r="BP266" s="120"/>
      <c r="BQ266" s="120"/>
      <c r="BR266" s="120"/>
    </row>
    <row r="267" ht="15.75" customHeight="1">
      <c r="A267" s="24" t="s">
        <v>3269</v>
      </c>
      <c r="B267" s="129" t="s">
        <v>3270</v>
      </c>
      <c r="C267" s="112" t="s">
        <v>3271</v>
      </c>
      <c r="D267" s="113" t="s">
        <v>32</v>
      </c>
      <c r="E267" s="130" t="s">
        <v>3272</v>
      </c>
      <c r="F267" s="115" t="s">
        <v>3273</v>
      </c>
      <c r="G267" s="130">
        <v>3.57806020108214E15</v>
      </c>
      <c r="H267" s="113" t="s">
        <v>127</v>
      </c>
      <c r="I267" s="111" t="s">
        <v>3274</v>
      </c>
      <c r="J267" s="113" t="s">
        <v>251</v>
      </c>
      <c r="K267" s="130" t="s">
        <v>252</v>
      </c>
      <c r="L267" s="126" t="s">
        <v>3275</v>
      </c>
      <c r="M267" s="113" t="s">
        <v>40</v>
      </c>
      <c r="N267" s="113" t="s">
        <v>65</v>
      </c>
      <c r="O267" s="131" t="s">
        <v>789</v>
      </c>
      <c r="P267" s="112" t="s">
        <v>3276</v>
      </c>
      <c r="Q267" s="113" t="s">
        <v>3277</v>
      </c>
      <c r="R267" s="113" t="s">
        <v>89</v>
      </c>
      <c r="S267" s="113" t="s">
        <v>127</v>
      </c>
      <c r="T267" s="113" t="s">
        <v>47</v>
      </c>
      <c r="U267" s="113" t="s">
        <v>47</v>
      </c>
      <c r="V267" s="113" t="s">
        <v>47</v>
      </c>
      <c r="W267" s="116">
        <v>0.0</v>
      </c>
      <c r="X267" s="116">
        <v>0.0</v>
      </c>
      <c r="Y267" s="116">
        <v>0.0</v>
      </c>
      <c r="Z267" s="116">
        <v>0.0</v>
      </c>
      <c r="AA267" s="116"/>
      <c r="AB267" s="116">
        <v>0.0</v>
      </c>
      <c r="AC267" s="116"/>
      <c r="AD267" s="116"/>
      <c r="AE267" s="116"/>
      <c r="AF267" s="116"/>
      <c r="AG267" s="116"/>
      <c r="AH267" s="116"/>
      <c r="AI267" s="116"/>
      <c r="AJ267" s="116"/>
      <c r="AK267" s="121"/>
      <c r="AL267" s="121"/>
      <c r="AM267" s="121"/>
      <c r="AN267" s="121"/>
      <c r="AO267" s="121"/>
      <c r="AP267" s="121"/>
      <c r="AQ267" s="121"/>
      <c r="AR267" s="121"/>
      <c r="AS267" s="121"/>
      <c r="AT267" s="121"/>
      <c r="AU267" s="122">
        <v>0.0</v>
      </c>
      <c r="AV267" s="113" t="s">
        <v>565</v>
      </c>
      <c r="AW267" s="123" t="s">
        <v>3278</v>
      </c>
      <c r="AX267" s="111" t="s">
        <v>1705</v>
      </c>
      <c r="AY267" s="124" t="s">
        <v>51</v>
      </c>
      <c r="AZ267" s="120"/>
      <c r="BA267" s="120"/>
      <c r="BB267" s="120"/>
      <c r="BC267" s="120"/>
      <c r="BD267" s="120"/>
      <c r="BE267" s="120"/>
      <c r="BF267" s="120"/>
      <c r="BG267" s="120"/>
      <c r="BH267" s="120"/>
      <c r="BI267" s="120"/>
      <c r="BJ267" s="120"/>
      <c r="BK267" s="120"/>
      <c r="BL267" s="120"/>
      <c r="BM267" s="120"/>
      <c r="BN267" s="120"/>
      <c r="BO267" s="120"/>
      <c r="BP267" s="120"/>
      <c r="BQ267" s="120"/>
      <c r="BR267" s="120"/>
    </row>
    <row r="268" ht="15.75" customHeight="1">
      <c r="A268" s="24" t="s">
        <v>3279</v>
      </c>
      <c r="B268" s="112" t="s">
        <v>3280</v>
      </c>
      <c r="C268" s="112" t="s">
        <v>3281</v>
      </c>
      <c r="D268" s="113" t="s">
        <v>518</v>
      </c>
      <c r="E268" s="125">
        <v>30412.0</v>
      </c>
      <c r="F268" s="115" t="s">
        <v>3282</v>
      </c>
      <c r="G268" s="113"/>
      <c r="H268" s="115" t="s">
        <v>3283</v>
      </c>
      <c r="I268" s="111" t="s">
        <v>3284</v>
      </c>
      <c r="J268" s="111" t="s">
        <v>61</v>
      </c>
      <c r="K268" s="111" t="s">
        <v>1734</v>
      </c>
      <c r="L268" s="115" t="s">
        <v>3285</v>
      </c>
      <c r="M268" s="113" t="s">
        <v>140</v>
      </c>
      <c r="N268" s="113" t="s">
        <v>65</v>
      </c>
      <c r="O268" s="111" t="s">
        <v>156</v>
      </c>
      <c r="P268" s="111" t="s">
        <v>3286</v>
      </c>
      <c r="Q268" s="113" t="s">
        <v>3287</v>
      </c>
      <c r="R268" s="115" t="s">
        <v>3288</v>
      </c>
      <c r="S268" s="113"/>
      <c r="T268" s="113"/>
      <c r="U268" s="113"/>
      <c r="V268" s="113"/>
      <c r="W268" s="132">
        <v>0.0</v>
      </c>
      <c r="X268" s="132"/>
      <c r="Y268" s="132">
        <v>0.0</v>
      </c>
      <c r="Z268" s="132"/>
      <c r="AA268" s="132">
        <v>0.0</v>
      </c>
      <c r="AB268" s="132"/>
      <c r="AC268" s="132"/>
      <c r="AD268" s="132"/>
      <c r="AE268" s="132"/>
      <c r="AF268" s="132"/>
      <c r="AG268" s="132"/>
      <c r="AH268" s="132"/>
      <c r="AI268" s="132"/>
      <c r="AJ268" s="132"/>
      <c r="AK268" s="132"/>
      <c r="AL268" s="132"/>
      <c r="AM268" s="132"/>
      <c r="AN268" s="132"/>
      <c r="AO268" s="132"/>
      <c r="AP268" s="132"/>
      <c r="AQ268" s="132"/>
      <c r="AR268" s="132"/>
      <c r="AS268" s="132"/>
      <c r="AT268" s="132"/>
      <c r="AU268" s="133">
        <f t="shared" ref="AU268:AU269" si="31">SUM(W268:AT268)</f>
        <v>0</v>
      </c>
      <c r="AV268" s="113" t="s">
        <v>48</v>
      </c>
      <c r="AW268" s="111"/>
      <c r="AX268" s="119" t="s">
        <v>376</v>
      </c>
      <c r="AY268" s="119" t="s">
        <v>376</v>
      </c>
      <c r="AZ268" s="120"/>
      <c r="BA268" s="120"/>
      <c r="BB268" s="120"/>
      <c r="BC268" s="120"/>
      <c r="BD268" s="120"/>
      <c r="BE268" s="120"/>
      <c r="BF268" s="120"/>
      <c r="BG268" s="120"/>
      <c r="BH268" s="120"/>
      <c r="BI268" s="120"/>
      <c r="BJ268" s="120"/>
      <c r="BK268" s="120"/>
      <c r="BL268" s="120"/>
      <c r="BM268" s="120"/>
      <c r="BN268" s="120"/>
      <c r="BO268" s="120"/>
      <c r="BP268" s="120"/>
      <c r="BQ268" s="120"/>
      <c r="BR268" s="120"/>
    </row>
    <row r="269" ht="15.75" customHeight="1">
      <c r="A269" s="24" t="s">
        <v>3289</v>
      </c>
      <c r="B269" s="112" t="s">
        <v>3290</v>
      </c>
      <c r="C269" s="112" t="s">
        <v>3291</v>
      </c>
      <c r="D269" s="113" t="s">
        <v>32</v>
      </c>
      <c r="E269" s="113" t="s">
        <v>3292</v>
      </c>
      <c r="F269" s="113" t="s">
        <v>3293</v>
      </c>
      <c r="G269" s="113" t="s">
        <v>3294</v>
      </c>
      <c r="H269" s="113" t="s">
        <v>3295</v>
      </c>
      <c r="I269" s="112" t="s">
        <v>3296</v>
      </c>
      <c r="J269" s="113" t="s">
        <v>658</v>
      </c>
      <c r="K269" s="113" t="s">
        <v>659</v>
      </c>
      <c r="L269" s="113" t="s">
        <v>3297</v>
      </c>
      <c r="M269" s="113" t="s">
        <v>140</v>
      </c>
      <c r="N269" s="113" t="s">
        <v>41</v>
      </c>
      <c r="O269" s="113" t="s">
        <v>1947</v>
      </c>
      <c r="P269" s="112" t="s">
        <v>3298</v>
      </c>
      <c r="Q269" s="113" t="s">
        <v>3299</v>
      </c>
      <c r="R269" s="113" t="s">
        <v>127</v>
      </c>
      <c r="S269" s="113" t="s">
        <v>127</v>
      </c>
      <c r="T269" s="113" t="s">
        <v>127</v>
      </c>
      <c r="U269" s="113" t="s">
        <v>127</v>
      </c>
      <c r="V269" s="113" t="s">
        <v>127</v>
      </c>
      <c r="W269" s="116">
        <v>325000.0</v>
      </c>
      <c r="X269" s="116">
        <v>0.0</v>
      </c>
      <c r="Y269" s="116">
        <v>55000.0</v>
      </c>
      <c r="Z269" s="116">
        <v>0.0</v>
      </c>
      <c r="AA269" s="116">
        <v>85000.0</v>
      </c>
      <c r="AB269" s="116">
        <v>0.0</v>
      </c>
      <c r="AC269" s="116"/>
      <c r="AD269" s="116"/>
      <c r="AE269" s="116"/>
      <c r="AF269" s="116"/>
      <c r="AG269" s="116"/>
      <c r="AH269" s="116"/>
      <c r="AI269" s="116"/>
      <c r="AJ269" s="116"/>
      <c r="AK269" s="116"/>
      <c r="AL269" s="116"/>
      <c r="AM269" s="116"/>
      <c r="AN269" s="116"/>
      <c r="AO269" s="116"/>
      <c r="AP269" s="116"/>
      <c r="AQ269" s="116"/>
      <c r="AR269" s="116"/>
      <c r="AS269" s="116"/>
      <c r="AT269" s="116"/>
      <c r="AU269" s="122">
        <f t="shared" si="31"/>
        <v>465000</v>
      </c>
      <c r="AV269" s="113" t="s">
        <v>128</v>
      </c>
      <c r="AW269" s="113"/>
      <c r="AX269" s="119" t="s">
        <v>514</v>
      </c>
      <c r="AY269" s="124" t="s">
        <v>2341</v>
      </c>
      <c r="AZ269" s="120"/>
      <c r="BA269" s="120"/>
      <c r="BB269" s="120"/>
      <c r="BC269" s="120"/>
      <c r="BD269" s="120"/>
      <c r="BE269" s="120"/>
      <c r="BF269" s="120"/>
      <c r="BG269" s="120"/>
      <c r="BH269" s="120"/>
      <c r="BI269" s="120"/>
      <c r="BJ269" s="120"/>
      <c r="BK269" s="120"/>
      <c r="BL269" s="120"/>
      <c r="BM269" s="120"/>
      <c r="BN269" s="120"/>
      <c r="BO269" s="120"/>
      <c r="BP269" s="120"/>
      <c r="BQ269" s="120"/>
      <c r="BR269" s="120"/>
    </row>
    <row r="270" ht="15.75" customHeight="1">
      <c r="A270" s="24" t="s">
        <v>3300</v>
      </c>
      <c r="B270" s="111" t="s">
        <v>3301</v>
      </c>
      <c r="C270" s="112" t="s">
        <v>3302</v>
      </c>
      <c r="D270" s="113" t="s">
        <v>32</v>
      </c>
      <c r="E270" s="130" t="s">
        <v>3303</v>
      </c>
      <c r="F270" s="134" t="s">
        <v>3304</v>
      </c>
      <c r="G270" s="130" t="s">
        <v>127</v>
      </c>
      <c r="H270" s="135" t="s">
        <v>3305</v>
      </c>
      <c r="I270" s="111" t="s">
        <v>3306</v>
      </c>
      <c r="J270" s="130" t="s">
        <v>37</v>
      </c>
      <c r="K270" s="130" t="s">
        <v>38</v>
      </c>
      <c r="L270" s="126" t="s">
        <v>3307</v>
      </c>
      <c r="M270" s="130" t="s">
        <v>40</v>
      </c>
      <c r="N270" s="130" t="s">
        <v>127</v>
      </c>
      <c r="O270" s="112" t="s">
        <v>156</v>
      </c>
      <c r="P270" s="112" t="s">
        <v>3308</v>
      </c>
      <c r="Q270" s="113" t="s">
        <v>3309</v>
      </c>
      <c r="R270" s="113" t="s">
        <v>3310</v>
      </c>
      <c r="S270" s="113" t="s">
        <v>127</v>
      </c>
      <c r="T270" s="113" t="s">
        <v>127</v>
      </c>
      <c r="U270" s="113" t="s">
        <v>3311</v>
      </c>
      <c r="V270" s="113" t="s">
        <v>127</v>
      </c>
      <c r="W270" s="116">
        <v>110000.0</v>
      </c>
      <c r="X270" s="116">
        <v>0.0</v>
      </c>
      <c r="Y270" s="116">
        <v>0.0</v>
      </c>
      <c r="Z270" s="116">
        <v>0.0</v>
      </c>
      <c r="AA270" s="116"/>
      <c r="AB270" s="116">
        <v>0.0</v>
      </c>
      <c r="AC270" s="116"/>
      <c r="AD270" s="116"/>
      <c r="AE270" s="116"/>
      <c r="AF270" s="116"/>
      <c r="AG270" s="116"/>
      <c r="AH270" s="116"/>
      <c r="AI270" s="116"/>
      <c r="AJ270" s="116"/>
      <c r="AK270" s="121"/>
      <c r="AL270" s="121"/>
      <c r="AM270" s="121"/>
      <c r="AN270" s="121"/>
      <c r="AO270" s="121"/>
      <c r="AP270" s="121"/>
      <c r="AQ270" s="121"/>
      <c r="AR270" s="121"/>
      <c r="AS270" s="121"/>
      <c r="AT270" s="121"/>
      <c r="AU270" s="122">
        <v>110000.0</v>
      </c>
      <c r="AV270" s="113" t="s">
        <v>48</v>
      </c>
      <c r="AW270" s="112" t="s">
        <v>127</v>
      </c>
      <c r="AX270" s="111" t="s">
        <v>1705</v>
      </c>
      <c r="AY270" s="124" t="s">
        <v>51</v>
      </c>
      <c r="AZ270" s="120"/>
      <c r="BA270" s="120"/>
      <c r="BB270" s="120"/>
      <c r="BC270" s="120"/>
      <c r="BD270" s="120"/>
      <c r="BE270" s="120"/>
      <c r="BF270" s="120"/>
      <c r="BG270" s="120"/>
      <c r="BH270" s="120"/>
      <c r="BI270" s="120"/>
      <c r="BJ270" s="120"/>
      <c r="BK270" s="120"/>
      <c r="BL270" s="120"/>
      <c r="BM270" s="120"/>
      <c r="BN270" s="120"/>
      <c r="BO270" s="120"/>
      <c r="BP270" s="120"/>
      <c r="BQ270" s="120"/>
      <c r="BR270" s="120"/>
    </row>
    <row r="271" ht="15.75" customHeight="1">
      <c r="A271" s="24" t="s">
        <v>3312</v>
      </c>
      <c r="B271" s="112" t="s">
        <v>3313</v>
      </c>
      <c r="C271" s="112" t="s">
        <v>3314</v>
      </c>
      <c r="D271" s="113" t="s">
        <v>518</v>
      </c>
      <c r="E271" s="125">
        <v>24453.0</v>
      </c>
      <c r="F271" s="115" t="s">
        <v>3315</v>
      </c>
      <c r="G271" s="115" t="s">
        <v>3316</v>
      </c>
      <c r="H271" s="113" t="s">
        <v>3317</v>
      </c>
      <c r="I271" s="111" t="s">
        <v>3318</v>
      </c>
      <c r="J271" s="111" t="s">
        <v>697</v>
      </c>
      <c r="K271" s="111" t="s">
        <v>2812</v>
      </c>
      <c r="L271" s="113">
        <v>8.2245855689E10</v>
      </c>
      <c r="M271" s="113" t="s">
        <v>123</v>
      </c>
      <c r="N271" s="113"/>
      <c r="O271" s="111" t="s">
        <v>156</v>
      </c>
      <c r="P271" s="111" t="s">
        <v>3319</v>
      </c>
      <c r="Q271" s="113" t="s">
        <v>3320</v>
      </c>
      <c r="R271" s="113"/>
      <c r="S271" s="113"/>
      <c r="T271" s="113"/>
      <c r="U271" s="113"/>
      <c r="V271" s="116"/>
      <c r="W271" s="132">
        <v>920000.0</v>
      </c>
      <c r="X271" s="132"/>
      <c r="Y271" s="132">
        <v>1220000.0</v>
      </c>
      <c r="Z271" s="132"/>
      <c r="AA271" s="132">
        <f>1710000+242000</f>
        <v>1952000</v>
      </c>
      <c r="AB271" s="132"/>
      <c r="AC271" s="132"/>
      <c r="AD271" s="132"/>
      <c r="AE271" s="132"/>
      <c r="AF271" s="132"/>
      <c r="AG271" s="132"/>
      <c r="AH271" s="132"/>
      <c r="AI271" s="132"/>
      <c r="AJ271" s="132"/>
      <c r="AK271" s="132"/>
      <c r="AL271" s="132"/>
      <c r="AM271" s="132"/>
      <c r="AN271" s="132"/>
      <c r="AO271" s="132"/>
      <c r="AP271" s="132"/>
      <c r="AQ271" s="132"/>
      <c r="AR271" s="132"/>
      <c r="AS271" s="132"/>
      <c r="AT271" s="132"/>
      <c r="AU271" s="133">
        <f>SUM(W271:AT271)</f>
        <v>4092000</v>
      </c>
      <c r="AV271" s="113" t="s">
        <v>48</v>
      </c>
      <c r="AW271" s="136"/>
      <c r="AX271" s="119" t="s">
        <v>1084</v>
      </c>
      <c r="AY271" s="124" t="s">
        <v>376</v>
      </c>
      <c r="AZ271" s="120"/>
      <c r="BA271" s="120"/>
      <c r="BB271" s="120"/>
      <c r="BC271" s="120"/>
      <c r="BD271" s="120"/>
      <c r="BE271" s="120"/>
      <c r="BF271" s="120"/>
      <c r="BG271" s="120"/>
      <c r="BH271" s="120"/>
      <c r="BI271" s="120"/>
      <c r="BJ271" s="120"/>
      <c r="BK271" s="120"/>
      <c r="BL271" s="120"/>
      <c r="BM271" s="120"/>
      <c r="BN271" s="120"/>
      <c r="BO271" s="120"/>
      <c r="BP271" s="120"/>
      <c r="BQ271" s="120"/>
      <c r="BR271" s="120"/>
    </row>
    <row r="272" ht="15.75" customHeight="1">
      <c r="A272" s="24" t="s">
        <v>3321</v>
      </c>
      <c r="B272" s="111" t="s">
        <v>3322</v>
      </c>
      <c r="C272" s="112" t="s">
        <v>3323</v>
      </c>
      <c r="D272" s="113" t="s">
        <v>95</v>
      </c>
      <c r="E272" s="125">
        <v>30535.0</v>
      </c>
      <c r="F272" s="115" t="s">
        <v>3324</v>
      </c>
      <c r="G272" s="115" t="s">
        <v>3325</v>
      </c>
      <c r="H272" s="113" t="s">
        <v>3326</v>
      </c>
      <c r="I272" s="111" t="s">
        <v>3327</v>
      </c>
      <c r="J272" s="113" t="s">
        <v>82</v>
      </c>
      <c r="K272" s="126" t="s">
        <v>3328</v>
      </c>
      <c r="L272" s="113" t="s">
        <v>3329</v>
      </c>
      <c r="M272" s="113" t="s">
        <v>64</v>
      </c>
      <c r="N272" s="113" t="s">
        <v>65</v>
      </c>
      <c r="O272" s="112" t="s">
        <v>3330</v>
      </c>
      <c r="P272" s="112" t="s">
        <v>3331</v>
      </c>
      <c r="Q272" s="111" t="s">
        <v>3332</v>
      </c>
      <c r="R272" s="113" t="s">
        <v>89</v>
      </c>
      <c r="S272" s="113" t="s">
        <v>89</v>
      </c>
      <c r="T272" s="113" t="s">
        <v>47</v>
      </c>
      <c r="U272" s="113" t="s">
        <v>47</v>
      </c>
      <c r="V272" s="113" t="s">
        <v>47</v>
      </c>
      <c r="W272" s="116">
        <v>0.0</v>
      </c>
      <c r="X272" s="116">
        <v>0.0</v>
      </c>
      <c r="Y272" s="116">
        <v>0.0</v>
      </c>
      <c r="Z272" s="116">
        <v>0.0</v>
      </c>
      <c r="AA272" s="116"/>
      <c r="AB272" s="116">
        <v>0.0</v>
      </c>
      <c r="AC272" s="116"/>
      <c r="AD272" s="116"/>
      <c r="AE272" s="116"/>
      <c r="AF272" s="116"/>
      <c r="AG272" s="116"/>
      <c r="AH272" s="116"/>
      <c r="AI272" s="116"/>
      <c r="AJ272" s="116"/>
      <c r="AK272" s="121"/>
      <c r="AL272" s="121"/>
      <c r="AM272" s="121"/>
      <c r="AN272" s="121"/>
      <c r="AO272" s="121"/>
      <c r="AP272" s="121"/>
      <c r="AQ272" s="121"/>
      <c r="AR272" s="121"/>
      <c r="AS272" s="121"/>
      <c r="AT272" s="121"/>
      <c r="AU272" s="122">
        <v>0.0</v>
      </c>
      <c r="AV272" s="113" t="s">
        <v>48</v>
      </c>
      <c r="AW272" s="123" t="s">
        <v>3333</v>
      </c>
      <c r="AX272" s="111" t="s">
        <v>91</v>
      </c>
      <c r="AY272" s="124" t="s">
        <v>51</v>
      </c>
      <c r="AZ272" s="120"/>
      <c r="BA272" s="120"/>
      <c r="BB272" s="120"/>
      <c r="BC272" s="120"/>
      <c r="BD272" s="120"/>
      <c r="BE272" s="120"/>
      <c r="BF272" s="120"/>
      <c r="BG272" s="120"/>
      <c r="BH272" s="120"/>
      <c r="BI272" s="120"/>
      <c r="BJ272" s="120"/>
      <c r="BK272" s="120"/>
      <c r="BL272" s="120"/>
      <c r="BM272" s="120"/>
      <c r="BN272" s="120"/>
      <c r="BO272" s="120"/>
      <c r="BP272" s="120"/>
      <c r="BQ272" s="120"/>
      <c r="BR272" s="120"/>
    </row>
    <row r="273" ht="15.75" customHeight="1">
      <c r="A273" s="24" t="s">
        <v>3334</v>
      </c>
      <c r="B273" s="111" t="s">
        <v>3335</v>
      </c>
      <c r="C273" s="112" t="s">
        <v>3336</v>
      </c>
      <c r="D273" s="113" t="s">
        <v>32</v>
      </c>
      <c r="E273" s="114" t="s">
        <v>3337</v>
      </c>
      <c r="F273" s="115" t="s">
        <v>3338</v>
      </c>
      <c r="G273" s="115" t="s">
        <v>3339</v>
      </c>
      <c r="H273" s="113" t="s">
        <v>249</v>
      </c>
      <c r="I273" s="111" t="s">
        <v>3340</v>
      </c>
      <c r="J273" s="113" t="s">
        <v>1382</v>
      </c>
      <c r="K273" s="113" t="s">
        <v>3341</v>
      </c>
      <c r="L273" s="115" t="s">
        <v>3342</v>
      </c>
      <c r="M273" s="113" t="s">
        <v>123</v>
      </c>
      <c r="N273" s="113" t="s">
        <v>85</v>
      </c>
      <c r="O273" s="112" t="s">
        <v>156</v>
      </c>
      <c r="P273" s="112" t="s">
        <v>3343</v>
      </c>
      <c r="Q273" s="113" t="s">
        <v>3344</v>
      </c>
      <c r="R273" s="115" t="s">
        <v>127</v>
      </c>
      <c r="S273" s="115" t="s">
        <v>127</v>
      </c>
      <c r="T273" s="115" t="s">
        <v>3345</v>
      </c>
      <c r="U273" s="115" t="s">
        <v>3346</v>
      </c>
      <c r="V273" s="115" t="s">
        <v>127</v>
      </c>
      <c r="W273" s="111"/>
      <c r="X273" s="111"/>
      <c r="Y273" s="137"/>
      <c r="Z273" s="111"/>
      <c r="AA273" s="138">
        <v>85000.0</v>
      </c>
      <c r="AB273" s="111"/>
      <c r="AC273" s="111"/>
      <c r="AD273" s="111"/>
      <c r="AE273" s="111"/>
      <c r="AF273" s="111"/>
      <c r="AG273" s="111"/>
      <c r="AH273" s="111"/>
      <c r="AI273" s="111"/>
      <c r="AJ273" s="111"/>
      <c r="AK273" s="111"/>
      <c r="AL273" s="111"/>
      <c r="AM273" s="111"/>
      <c r="AN273" s="111"/>
      <c r="AO273" s="111"/>
      <c r="AP273" s="111"/>
      <c r="AQ273" s="111"/>
      <c r="AR273" s="111"/>
      <c r="AS273" s="111"/>
      <c r="AT273" s="111"/>
      <c r="AU273" s="118">
        <f t="shared" ref="AU273:AU274" si="32">SUM(W273:AT273)</f>
        <v>85000</v>
      </c>
      <c r="AV273" s="113" t="s">
        <v>128</v>
      </c>
      <c r="AW273" s="111"/>
      <c r="AX273" s="119" t="s">
        <v>51</v>
      </c>
      <c r="AY273" s="119" t="s">
        <v>51</v>
      </c>
      <c r="AZ273" s="120"/>
      <c r="BA273" s="120"/>
      <c r="BB273" s="120"/>
      <c r="BC273" s="120"/>
      <c r="BD273" s="120"/>
      <c r="BE273" s="120"/>
      <c r="BF273" s="120"/>
      <c r="BG273" s="120"/>
      <c r="BH273" s="120"/>
      <c r="BI273" s="120"/>
      <c r="BJ273" s="120"/>
      <c r="BK273" s="120"/>
      <c r="BL273" s="120"/>
      <c r="BM273" s="120"/>
      <c r="BN273" s="120"/>
      <c r="BO273" s="120"/>
      <c r="BP273" s="120"/>
      <c r="BQ273" s="120"/>
      <c r="BR273" s="120"/>
    </row>
    <row r="274" ht="15.75" customHeight="1">
      <c r="A274" s="24" t="s">
        <v>3347</v>
      </c>
      <c r="B274" s="111" t="s">
        <v>3348</v>
      </c>
      <c r="C274" s="111" t="s">
        <v>3349</v>
      </c>
      <c r="D274" s="113"/>
      <c r="E274" s="125"/>
      <c r="F274" s="115" t="s">
        <v>3350</v>
      </c>
      <c r="G274" s="113"/>
      <c r="H274" s="113"/>
      <c r="I274" s="111" t="s">
        <v>3351</v>
      </c>
      <c r="J274" s="113" t="s">
        <v>219</v>
      </c>
      <c r="K274" s="113" t="s">
        <v>3352</v>
      </c>
      <c r="L274" s="115" t="s">
        <v>3353</v>
      </c>
      <c r="M274" s="113" t="s">
        <v>140</v>
      </c>
      <c r="N274" s="113"/>
      <c r="O274" s="112" t="s">
        <v>265</v>
      </c>
      <c r="P274" s="112"/>
      <c r="Q274" s="113" t="s">
        <v>3354</v>
      </c>
      <c r="R274" s="113"/>
      <c r="S274" s="113"/>
      <c r="T274" s="113"/>
      <c r="U274" s="113"/>
      <c r="V274" s="113"/>
      <c r="W274" s="116"/>
      <c r="X274" s="116"/>
      <c r="Y274" s="116"/>
      <c r="Z274" s="116"/>
      <c r="AA274" s="139">
        <v>35000.0</v>
      </c>
      <c r="AB274" s="116"/>
      <c r="AC274" s="116"/>
      <c r="AD274" s="116"/>
      <c r="AE274" s="116"/>
      <c r="AF274" s="116"/>
      <c r="AG274" s="116"/>
      <c r="AH274" s="116"/>
      <c r="AI274" s="116"/>
      <c r="AJ274" s="116"/>
      <c r="AK274" s="116"/>
      <c r="AL274" s="116"/>
      <c r="AM274" s="116"/>
      <c r="AN274" s="116"/>
      <c r="AO274" s="116"/>
      <c r="AP274" s="116"/>
      <c r="AQ274" s="116"/>
      <c r="AR274" s="116"/>
      <c r="AS274" s="116"/>
      <c r="AT274" s="116"/>
      <c r="AU274" s="118">
        <f t="shared" si="32"/>
        <v>35000</v>
      </c>
      <c r="AV274" s="113" t="s">
        <v>128</v>
      </c>
      <c r="AW274" s="111"/>
      <c r="AX274" s="119" t="s">
        <v>51</v>
      </c>
      <c r="AY274" s="119" t="s">
        <v>51</v>
      </c>
      <c r="AZ274" s="120"/>
      <c r="BA274" s="120"/>
      <c r="BB274" s="120"/>
      <c r="BC274" s="120"/>
      <c r="BD274" s="120"/>
      <c r="BE274" s="120"/>
      <c r="BF274" s="120"/>
      <c r="BG274" s="120"/>
      <c r="BH274" s="120"/>
      <c r="BI274" s="120"/>
      <c r="BJ274" s="120"/>
      <c r="BK274" s="120"/>
      <c r="BL274" s="120"/>
      <c r="BM274" s="120"/>
      <c r="BN274" s="120"/>
      <c r="BO274" s="120"/>
      <c r="BP274" s="120"/>
      <c r="BQ274" s="120"/>
      <c r="BR274" s="120"/>
    </row>
    <row r="275" ht="15.75" customHeight="1">
      <c r="A275" s="24" t="s">
        <v>3355</v>
      </c>
      <c r="B275" s="112" t="s">
        <v>3356</v>
      </c>
      <c r="C275" s="112" t="s">
        <v>3357</v>
      </c>
      <c r="D275" s="130" t="s">
        <v>32</v>
      </c>
      <c r="E275" s="140">
        <v>22440.0</v>
      </c>
      <c r="F275" s="113" t="s">
        <v>3358</v>
      </c>
      <c r="G275" s="113" t="s">
        <v>3359</v>
      </c>
      <c r="H275" s="113" t="s">
        <v>3360</v>
      </c>
      <c r="I275" s="111" t="s">
        <v>3361</v>
      </c>
      <c r="J275" s="113" t="s">
        <v>974</v>
      </c>
      <c r="K275" s="113" t="s">
        <v>975</v>
      </c>
      <c r="L275" s="113" t="s">
        <v>3362</v>
      </c>
      <c r="M275" s="113" t="s">
        <v>140</v>
      </c>
      <c r="N275" s="113" t="s">
        <v>41</v>
      </c>
      <c r="O275" s="112" t="s">
        <v>175</v>
      </c>
      <c r="P275" s="112" t="s">
        <v>3363</v>
      </c>
      <c r="Q275" s="113" t="s">
        <v>3364</v>
      </c>
      <c r="R275" s="141" t="s">
        <v>3360</v>
      </c>
      <c r="S275" s="141" t="s">
        <v>127</v>
      </c>
      <c r="T275" s="141" t="s">
        <v>793</v>
      </c>
      <c r="U275" s="141" t="s">
        <v>793</v>
      </c>
      <c r="V275" s="141" t="s">
        <v>793</v>
      </c>
      <c r="W275" s="142">
        <v>0.0</v>
      </c>
      <c r="X275" s="142">
        <v>0.0</v>
      </c>
      <c r="Y275" s="142">
        <v>0.0</v>
      </c>
      <c r="Z275" s="142">
        <v>0.0</v>
      </c>
      <c r="AA275" s="142">
        <v>0.0</v>
      </c>
      <c r="AB275" s="142">
        <v>0.0</v>
      </c>
      <c r="AC275" s="142"/>
      <c r="AD275" s="142"/>
      <c r="AE275" s="142"/>
      <c r="AF275" s="142"/>
      <c r="AG275" s="142"/>
      <c r="AH275" s="142"/>
      <c r="AI275" s="142"/>
      <c r="AJ275" s="142"/>
      <c r="AK275" s="142"/>
      <c r="AL275" s="142"/>
      <c r="AM275" s="142"/>
      <c r="AN275" s="142"/>
      <c r="AO275" s="142"/>
      <c r="AP275" s="142"/>
      <c r="AQ275" s="142"/>
      <c r="AR275" s="142"/>
      <c r="AS275" s="142"/>
      <c r="AT275" s="142"/>
      <c r="AU275" s="143">
        <v>0.0</v>
      </c>
      <c r="AV275" s="144" t="s">
        <v>240</v>
      </c>
      <c r="AW275" s="119"/>
      <c r="AX275" s="119" t="s">
        <v>3058</v>
      </c>
      <c r="AY275" s="119" t="s">
        <v>3058</v>
      </c>
      <c r="AZ275" s="120"/>
      <c r="BA275" s="120"/>
      <c r="BB275" s="120"/>
      <c r="BC275" s="120"/>
      <c r="BD275" s="120"/>
      <c r="BE275" s="120"/>
      <c r="BF275" s="120"/>
      <c r="BG275" s="120"/>
      <c r="BH275" s="120"/>
      <c r="BI275" s="120"/>
      <c r="BJ275" s="120"/>
      <c r="BK275" s="120"/>
      <c r="BL275" s="120"/>
      <c r="BM275" s="120"/>
      <c r="BN275" s="120"/>
      <c r="BO275" s="120"/>
      <c r="BP275" s="120"/>
      <c r="BQ275" s="120"/>
      <c r="BR275" s="120"/>
    </row>
    <row r="276" ht="15.75" customHeight="1">
      <c r="A276" s="24" t="s">
        <v>3365</v>
      </c>
      <c r="B276" s="112" t="s">
        <v>3366</v>
      </c>
      <c r="C276" s="112" t="s">
        <v>3367</v>
      </c>
      <c r="D276" s="130" t="s">
        <v>32</v>
      </c>
      <c r="E276" s="140">
        <v>35616.0</v>
      </c>
      <c r="F276" s="113" t="s">
        <v>3368</v>
      </c>
      <c r="G276" s="113" t="s">
        <v>3369</v>
      </c>
      <c r="H276" s="113" t="s">
        <v>249</v>
      </c>
      <c r="I276" s="111" t="s">
        <v>3370</v>
      </c>
      <c r="J276" s="113" t="s">
        <v>464</v>
      </c>
      <c r="K276" s="113" t="s">
        <v>172</v>
      </c>
      <c r="L276" s="113" t="s">
        <v>3371</v>
      </c>
      <c r="M276" s="113" t="s">
        <v>140</v>
      </c>
      <c r="N276" s="113" t="s">
        <v>3372</v>
      </c>
      <c r="O276" s="112" t="s">
        <v>156</v>
      </c>
      <c r="P276" s="112" t="s">
        <v>3373</v>
      </c>
      <c r="Q276" s="113" t="s">
        <v>3374</v>
      </c>
      <c r="R276" s="113" t="s">
        <v>3375</v>
      </c>
      <c r="S276" s="141" t="s">
        <v>3376</v>
      </c>
      <c r="T276" s="113" t="s">
        <v>3377</v>
      </c>
      <c r="U276" s="115" t="s">
        <v>3378</v>
      </c>
      <c r="V276" s="141" t="s">
        <v>127</v>
      </c>
      <c r="W276" s="142">
        <v>7000.0</v>
      </c>
      <c r="X276" s="142">
        <v>0.0</v>
      </c>
      <c r="Y276" s="142">
        <v>21000.0</v>
      </c>
      <c r="Z276" s="142">
        <v>0.0</v>
      </c>
      <c r="AA276" s="142">
        <v>14000.0</v>
      </c>
      <c r="AB276" s="142">
        <v>0.0</v>
      </c>
      <c r="AC276" s="142"/>
      <c r="AD276" s="142"/>
      <c r="AE276" s="142"/>
      <c r="AF276" s="142"/>
      <c r="AG276" s="142"/>
      <c r="AH276" s="142"/>
      <c r="AI276" s="142"/>
      <c r="AJ276" s="142"/>
      <c r="AK276" s="142"/>
      <c r="AL276" s="142"/>
      <c r="AM276" s="142"/>
      <c r="AN276" s="142"/>
      <c r="AO276" s="142"/>
      <c r="AP276" s="142"/>
      <c r="AQ276" s="142"/>
      <c r="AR276" s="142"/>
      <c r="AS276" s="142"/>
      <c r="AT276" s="142"/>
      <c r="AU276" s="143">
        <v>42000.0</v>
      </c>
      <c r="AV276" s="144" t="s">
        <v>240</v>
      </c>
      <c r="AW276" s="119"/>
      <c r="AX276" s="111" t="s">
        <v>3379</v>
      </c>
      <c r="AY276" s="124" t="s">
        <v>51</v>
      </c>
      <c r="AZ276" s="120"/>
      <c r="BA276" s="120"/>
      <c r="BB276" s="120"/>
      <c r="BC276" s="120"/>
      <c r="BD276" s="120"/>
      <c r="BE276" s="120"/>
      <c r="BF276" s="120"/>
      <c r="BG276" s="120"/>
      <c r="BH276" s="120"/>
      <c r="BI276" s="120"/>
      <c r="BJ276" s="120"/>
      <c r="BK276" s="120"/>
      <c r="BL276" s="120"/>
      <c r="BM276" s="120"/>
      <c r="BN276" s="120"/>
      <c r="BO276" s="120"/>
      <c r="BP276" s="120"/>
      <c r="BQ276" s="120"/>
      <c r="BR276" s="120"/>
    </row>
    <row r="277" ht="15.75" customHeight="1">
      <c r="A277" s="24" t="s">
        <v>3380</v>
      </c>
      <c r="B277" s="111" t="s">
        <v>3381</v>
      </c>
      <c r="C277" s="111" t="s">
        <v>3382</v>
      </c>
      <c r="D277" s="113" t="s">
        <v>32</v>
      </c>
      <c r="E277" s="114" t="s">
        <v>3383</v>
      </c>
      <c r="F277" s="115" t="s">
        <v>3384</v>
      </c>
      <c r="G277" s="115" t="s">
        <v>3385</v>
      </c>
      <c r="H277" s="113" t="s">
        <v>3386</v>
      </c>
      <c r="I277" s="111" t="s">
        <v>3387</v>
      </c>
      <c r="J277" s="113" t="s">
        <v>452</v>
      </c>
      <c r="K277" s="113" t="s">
        <v>1422</v>
      </c>
      <c r="L277" s="115" t="s">
        <v>3388</v>
      </c>
      <c r="M277" s="113" t="s">
        <v>140</v>
      </c>
      <c r="N277" s="113" t="s">
        <v>85</v>
      </c>
      <c r="O277" s="112" t="s">
        <v>156</v>
      </c>
      <c r="P277" s="112" t="s">
        <v>3389</v>
      </c>
      <c r="Q277" s="113" t="s">
        <v>3390</v>
      </c>
      <c r="R277" s="115" t="s">
        <v>127</v>
      </c>
      <c r="S277" s="115" t="s">
        <v>127</v>
      </c>
      <c r="T277" s="115" t="s">
        <v>127</v>
      </c>
      <c r="U277" s="115" t="s">
        <v>127</v>
      </c>
      <c r="V277" s="115" t="s">
        <v>127</v>
      </c>
      <c r="W277" s="111"/>
      <c r="X277" s="111"/>
      <c r="Y277" s="137"/>
      <c r="Z277" s="111"/>
      <c r="AA277" s="138"/>
      <c r="AB277" s="111"/>
      <c r="AC277" s="111"/>
      <c r="AD277" s="111"/>
      <c r="AE277" s="111"/>
      <c r="AF277" s="111"/>
      <c r="AG277" s="111"/>
      <c r="AH277" s="111"/>
      <c r="AI277" s="111"/>
      <c r="AJ277" s="111"/>
      <c r="AK277" s="111"/>
      <c r="AL277" s="111"/>
      <c r="AM277" s="111"/>
      <c r="AN277" s="111"/>
      <c r="AO277" s="111"/>
      <c r="AP277" s="111"/>
      <c r="AQ277" s="111"/>
      <c r="AR277" s="111"/>
      <c r="AS277" s="111"/>
      <c r="AT277" s="111"/>
      <c r="AU277" s="118">
        <f t="shared" ref="AU277:AU279" si="33">SUM(W277:AT277)</f>
        <v>0</v>
      </c>
      <c r="AV277" s="113" t="s">
        <v>3391</v>
      </c>
      <c r="AW277" s="111"/>
      <c r="AX277" s="119" t="s">
        <v>51</v>
      </c>
      <c r="AY277" s="119" t="s">
        <v>51</v>
      </c>
      <c r="AZ277" s="120"/>
      <c r="BA277" s="120"/>
      <c r="BB277" s="120"/>
      <c r="BC277" s="120"/>
      <c r="BD277" s="120"/>
      <c r="BE277" s="120"/>
      <c r="BF277" s="120"/>
      <c r="BG277" s="120"/>
      <c r="BH277" s="120"/>
      <c r="BI277" s="120"/>
      <c r="BJ277" s="120"/>
      <c r="BK277" s="120"/>
      <c r="BL277" s="120"/>
      <c r="BM277" s="120"/>
      <c r="BN277" s="120"/>
      <c r="BO277" s="120"/>
      <c r="BP277" s="120"/>
      <c r="BQ277" s="120"/>
      <c r="BR277" s="120"/>
    </row>
    <row r="278" ht="15.75" customHeight="1">
      <c r="A278" s="24" t="s">
        <v>3392</v>
      </c>
      <c r="B278" s="111" t="s">
        <v>3393</v>
      </c>
      <c r="C278" s="111" t="s">
        <v>3394</v>
      </c>
      <c r="D278" s="113"/>
      <c r="E278" s="125"/>
      <c r="F278" s="115" t="s">
        <v>3395</v>
      </c>
      <c r="G278" s="113"/>
      <c r="H278" s="113"/>
      <c r="I278" s="111" t="s">
        <v>3396</v>
      </c>
      <c r="J278" s="113" t="s">
        <v>324</v>
      </c>
      <c r="K278" s="113" t="s">
        <v>3397</v>
      </c>
      <c r="L278" s="115" t="s">
        <v>3398</v>
      </c>
      <c r="M278" s="113" t="s">
        <v>140</v>
      </c>
      <c r="N278" s="113"/>
      <c r="O278" s="112" t="s">
        <v>175</v>
      </c>
      <c r="P278" s="112"/>
      <c r="Q278" s="115" t="s">
        <v>3399</v>
      </c>
      <c r="R278" s="113"/>
      <c r="S278" s="113"/>
      <c r="T278" s="113"/>
      <c r="U278" s="113"/>
      <c r="V278" s="113"/>
      <c r="W278" s="116"/>
      <c r="X278" s="116"/>
      <c r="Y278" s="116"/>
      <c r="Z278" s="116"/>
      <c r="AA278" s="117"/>
      <c r="AB278" s="116"/>
      <c r="AC278" s="116"/>
      <c r="AD278" s="116"/>
      <c r="AE278" s="116"/>
      <c r="AF278" s="116"/>
      <c r="AG278" s="116"/>
      <c r="AH278" s="116"/>
      <c r="AI278" s="116"/>
      <c r="AJ278" s="116"/>
      <c r="AK278" s="116"/>
      <c r="AL278" s="116"/>
      <c r="AM278" s="116"/>
      <c r="AN278" s="116"/>
      <c r="AO278" s="116"/>
      <c r="AP278" s="116"/>
      <c r="AQ278" s="116"/>
      <c r="AR278" s="116"/>
      <c r="AS278" s="116"/>
      <c r="AT278" s="116"/>
      <c r="AU278" s="118">
        <f t="shared" si="33"/>
        <v>0</v>
      </c>
      <c r="AV278" s="113" t="s">
        <v>128</v>
      </c>
      <c r="AW278" s="111"/>
      <c r="AX278" s="119" t="s">
        <v>51</v>
      </c>
      <c r="AY278" s="119" t="s">
        <v>51</v>
      </c>
      <c r="AZ278" s="120"/>
      <c r="BA278" s="120"/>
      <c r="BB278" s="120"/>
      <c r="BC278" s="120"/>
      <c r="BD278" s="120"/>
      <c r="BE278" s="120"/>
      <c r="BF278" s="120"/>
      <c r="BG278" s="120"/>
      <c r="BH278" s="120"/>
      <c r="BI278" s="120"/>
      <c r="BJ278" s="120"/>
      <c r="BK278" s="120"/>
      <c r="BL278" s="120"/>
      <c r="BM278" s="120"/>
      <c r="BN278" s="120"/>
      <c r="BO278" s="120"/>
      <c r="BP278" s="120"/>
      <c r="BQ278" s="120"/>
      <c r="BR278" s="120"/>
    </row>
    <row r="279" ht="15.75" customHeight="1">
      <c r="A279" s="24" t="s">
        <v>3400</v>
      </c>
      <c r="B279" s="111" t="s">
        <v>3401</v>
      </c>
      <c r="C279" s="112" t="s">
        <v>3402</v>
      </c>
      <c r="D279" s="113" t="s">
        <v>32</v>
      </c>
      <c r="E279" s="114" t="s">
        <v>3403</v>
      </c>
      <c r="F279" s="115" t="s">
        <v>3404</v>
      </c>
      <c r="G279" s="113"/>
      <c r="H279" s="113" t="s">
        <v>3405</v>
      </c>
      <c r="I279" s="111" t="s">
        <v>3406</v>
      </c>
      <c r="J279" s="113" t="s">
        <v>1359</v>
      </c>
      <c r="K279" s="113" t="s">
        <v>1360</v>
      </c>
      <c r="L279" s="115" t="s">
        <v>3407</v>
      </c>
      <c r="M279" s="113" t="s">
        <v>140</v>
      </c>
      <c r="N279" s="113"/>
      <c r="O279" s="112" t="s">
        <v>1775</v>
      </c>
      <c r="P279" s="112"/>
      <c r="Q279" s="113" t="s">
        <v>3408</v>
      </c>
      <c r="R279" s="115" t="s">
        <v>127</v>
      </c>
      <c r="S279" s="115" t="s">
        <v>127</v>
      </c>
      <c r="T279" s="115" t="s">
        <v>127</v>
      </c>
      <c r="U279" s="115" t="s">
        <v>127</v>
      </c>
      <c r="V279" s="115" t="s">
        <v>127</v>
      </c>
      <c r="W279" s="116"/>
      <c r="X279" s="116"/>
      <c r="Y279" s="116"/>
      <c r="Z279" s="116"/>
      <c r="AA279" s="117"/>
      <c r="AB279" s="116"/>
      <c r="AC279" s="116"/>
      <c r="AD279" s="116"/>
      <c r="AE279" s="116"/>
      <c r="AF279" s="116"/>
      <c r="AG279" s="116"/>
      <c r="AH279" s="116"/>
      <c r="AI279" s="116"/>
      <c r="AJ279" s="116"/>
      <c r="AK279" s="116"/>
      <c r="AL279" s="116"/>
      <c r="AM279" s="116"/>
      <c r="AN279" s="116"/>
      <c r="AO279" s="116"/>
      <c r="AP279" s="116"/>
      <c r="AQ279" s="116"/>
      <c r="AR279" s="116"/>
      <c r="AS279" s="116"/>
      <c r="AT279" s="116"/>
      <c r="AU279" s="118">
        <f t="shared" si="33"/>
        <v>0</v>
      </c>
      <c r="AV279" s="113" t="s">
        <v>128</v>
      </c>
      <c r="AW279" s="111"/>
      <c r="AX279" s="119" t="s">
        <v>51</v>
      </c>
      <c r="AY279" s="119" t="s">
        <v>51</v>
      </c>
      <c r="AZ279" s="120"/>
      <c r="BA279" s="120"/>
      <c r="BB279" s="120"/>
      <c r="BC279" s="120"/>
      <c r="BD279" s="120"/>
      <c r="BE279" s="120"/>
      <c r="BF279" s="120"/>
      <c r="BG279" s="120"/>
      <c r="BH279" s="120"/>
      <c r="BI279" s="120"/>
      <c r="BJ279" s="120"/>
      <c r="BK279" s="120"/>
      <c r="BL279" s="120"/>
      <c r="BM279" s="120"/>
      <c r="BN279" s="120"/>
      <c r="BO279" s="120"/>
      <c r="BP279" s="120"/>
      <c r="BQ279" s="120"/>
      <c r="BR279" s="120"/>
    </row>
    <row r="280" ht="15.75" customHeight="1">
      <c r="A280" s="24" t="s">
        <v>3409</v>
      </c>
      <c r="B280" s="111" t="s">
        <v>3410</v>
      </c>
      <c r="C280" s="112" t="s">
        <v>3411</v>
      </c>
      <c r="D280" s="113" t="s">
        <v>3412</v>
      </c>
      <c r="E280" s="125" t="s">
        <v>3413</v>
      </c>
      <c r="F280" s="134" t="s">
        <v>3414</v>
      </c>
      <c r="G280" s="115" t="s">
        <v>3415</v>
      </c>
      <c r="H280" s="113" t="s">
        <v>127</v>
      </c>
      <c r="I280" s="111" t="s">
        <v>3416</v>
      </c>
      <c r="J280" s="113" t="s">
        <v>841</v>
      </c>
      <c r="K280" s="126" t="s">
        <v>2999</v>
      </c>
      <c r="L280" s="126" t="s">
        <v>3417</v>
      </c>
      <c r="M280" s="113" t="s">
        <v>64</v>
      </c>
      <c r="N280" s="113" t="s">
        <v>41</v>
      </c>
      <c r="O280" s="112" t="s">
        <v>156</v>
      </c>
      <c r="P280" s="112" t="s">
        <v>3418</v>
      </c>
      <c r="Q280" s="113" t="s">
        <v>3419</v>
      </c>
      <c r="R280" s="115" t="s">
        <v>3420</v>
      </c>
      <c r="S280" s="113" t="s">
        <v>127</v>
      </c>
      <c r="T280" s="115" t="s">
        <v>3421</v>
      </c>
      <c r="U280" s="112" t="s">
        <v>3422</v>
      </c>
      <c r="V280" s="113" t="s">
        <v>89</v>
      </c>
      <c r="W280" s="116">
        <v>70000.0</v>
      </c>
      <c r="X280" s="116">
        <v>0.0</v>
      </c>
      <c r="Y280" s="116">
        <v>112000.0</v>
      </c>
      <c r="Z280" s="116"/>
      <c r="AA280" s="116">
        <v>364000.0</v>
      </c>
      <c r="AB280" s="116">
        <v>0.0</v>
      </c>
      <c r="AC280" s="116"/>
      <c r="AD280" s="116"/>
      <c r="AE280" s="116"/>
      <c r="AF280" s="116"/>
      <c r="AG280" s="116"/>
      <c r="AH280" s="116"/>
      <c r="AI280" s="116"/>
      <c r="AJ280" s="116"/>
      <c r="AK280" s="121"/>
      <c r="AL280" s="121"/>
      <c r="AM280" s="121"/>
      <c r="AN280" s="121"/>
      <c r="AO280" s="121"/>
      <c r="AP280" s="121"/>
      <c r="AQ280" s="121"/>
      <c r="AR280" s="121"/>
      <c r="AS280" s="121"/>
      <c r="AT280" s="121"/>
      <c r="AU280" s="122">
        <v>546000.0</v>
      </c>
      <c r="AV280" s="113" t="s">
        <v>48</v>
      </c>
      <c r="AW280" s="112" t="s">
        <v>127</v>
      </c>
      <c r="AX280" s="111" t="s">
        <v>675</v>
      </c>
      <c r="AY280" s="124" t="s">
        <v>539</v>
      </c>
      <c r="AZ280" s="120"/>
      <c r="BA280" s="120"/>
      <c r="BB280" s="120"/>
      <c r="BC280" s="120"/>
      <c r="BD280" s="120"/>
      <c r="BE280" s="120"/>
      <c r="BF280" s="120"/>
      <c r="BG280" s="120"/>
      <c r="BH280" s="120"/>
      <c r="BI280" s="120"/>
      <c r="BJ280" s="120"/>
      <c r="BK280" s="120"/>
      <c r="BL280" s="120"/>
      <c r="BM280" s="120"/>
      <c r="BN280" s="120"/>
      <c r="BO280" s="120"/>
      <c r="BP280" s="120"/>
      <c r="BQ280" s="120"/>
      <c r="BR280" s="120"/>
    </row>
    <row r="281" ht="15.75" customHeight="1">
      <c r="A281" s="24" t="s">
        <v>3423</v>
      </c>
      <c r="B281" s="111" t="s">
        <v>3424</v>
      </c>
      <c r="C281" s="111" t="s">
        <v>3425</v>
      </c>
      <c r="D281" s="113" t="s">
        <v>3426</v>
      </c>
      <c r="E281" s="114" t="s">
        <v>3427</v>
      </c>
      <c r="F281" s="115" t="s">
        <v>3428</v>
      </c>
      <c r="G281" s="113"/>
      <c r="H281" s="113" t="s">
        <v>1184</v>
      </c>
      <c r="I281" s="111" t="s">
        <v>3429</v>
      </c>
      <c r="J281" s="113" t="s">
        <v>612</v>
      </c>
      <c r="K281" s="113" t="s">
        <v>203</v>
      </c>
      <c r="L281" s="113" t="s">
        <v>3430</v>
      </c>
      <c r="M281" s="113" t="s">
        <v>140</v>
      </c>
      <c r="N281" s="113"/>
      <c r="O281" s="112" t="s">
        <v>156</v>
      </c>
      <c r="P281" s="112"/>
      <c r="Q281" s="113" t="s">
        <v>3431</v>
      </c>
      <c r="R281" s="113"/>
      <c r="S281" s="113" t="s">
        <v>3432</v>
      </c>
      <c r="T281" s="113"/>
      <c r="U281" s="113"/>
      <c r="V281" s="113"/>
      <c r="W281" s="116">
        <v>83000.0</v>
      </c>
      <c r="X281" s="116"/>
      <c r="Y281" s="116"/>
      <c r="Z281" s="116"/>
      <c r="AA281" s="139">
        <v>72000.0</v>
      </c>
      <c r="AB281" s="116"/>
      <c r="AC281" s="116"/>
      <c r="AD281" s="116"/>
      <c r="AE281" s="116"/>
      <c r="AF281" s="116"/>
      <c r="AG281" s="116"/>
      <c r="AH281" s="116"/>
      <c r="AI281" s="116"/>
      <c r="AJ281" s="116"/>
      <c r="AK281" s="116"/>
      <c r="AL281" s="116"/>
      <c r="AM281" s="116"/>
      <c r="AN281" s="116"/>
      <c r="AO281" s="116"/>
      <c r="AP281" s="116"/>
      <c r="AQ281" s="116"/>
      <c r="AR281" s="116"/>
      <c r="AS281" s="116"/>
      <c r="AT281" s="116"/>
      <c r="AU281" s="118">
        <f>SUM(W281:AT281)</f>
        <v>155000</v>
      </c>
      <c r="AV281" s="113" t="s">
        <v>128</v>
      </c>
      <c r="AW281" s="111"/>
      <c r="AX281" s="119" t="s">
        <v>51</v>
      </c>
      <c r="AY281" s="119" t="s">
        <v>51</v>
      </c>
      <c r="AZ281" s="120"/>
      <c r="BA281" s="120"/>
      <c r="BB281" s="120"/>
      <c r="BC281" s="120"/>
      <c r="BD281" s="120"/>
      <c r="BE281" s="120"/>
      <c r="BF281" s="120"/>
      <c r="BG281" s="120"/>
      <c r="BH281" s="120"/>
      <c r="BI281" s="120"/>
      <c r="BJ281" s="120"/>
      <c r="BK281" s="120"/>
      <c r="BL281" s="120"/>
      <c r="BM281" s="120"/>
      <c r="BN281" s="120"/>
      <c r="BO281" s="120"/>
      <c r="BP281" s="120"/>
      <c r="BQ281" s="120"/>
      <c r="BR281" s="120"/>
    </row>
    <row r="282" ht="15.75" customHeight="1">
      <c r="A282" s="24" t="s">
        <v>3433</v>
      </c>
      <c r="B282" s="111" t="s">
        <v>3434</v>
      </c>
      <c r="C282" s="111" t="s">
        <v>3435</v>
      </c>
      <c r="D282" s="113" t="s">
        <v>127</v>
      </c>
      <c r="E282" s="134" t="s">
        <v>127</v>
      </c>
      <c r="F282" s="113"/>
      <c r="G282" s="113"/>
      <c r="H282" s="113"/>
      <c r="I282" s="111" t="s">
        <v>3436</v>
      </c>
      <c r="J282" s="115" t="s">
        <v>410</v>
      </c>
      <c r="K282" s="113" t="s">
        <v>410</v>
      </c>
      <c r="L282" s="115" t="s">
        <v>3437</v>
      </c>
      <c r="M282" s="113" t="s">
        <v>40</v>
      </c>
      <c r="N282" s="113"/>
      <c r="O282" s="111" t="s">
        <v>124</v>
      </c>
      <c r="P282" s="111" t="s">
        <v>3438</v>
      </c>
      <c r="Q282" s="113" t="s">
        <v>3439</v>
      </c>
      <c r="R282" s="113"/>
      <c r="S282" s="113"/>
      <c r="T282" s="113"/>
      <c r="U282" s="113"/>
      <c r="V282" s="113"/>
      <c r="W282" s="116">
        <v>0.0</v>
      </c>
      <c r="X282" s="116"/>
      <c r="Y282" s="116"/>
      <c r="Z282" s="116"/>
      <c r="AA282" s="116"/>
      <c r="AB282" s="116"/>
      <c r="AC282" s="116"/>
      <c r="AD282" s="116"/>
      <c r="AE282" s="116"/>
      <c r="AF282" s="116"/>
      <c r="AG282" s="116"/>
      <c r="AH282" s="116"/>
      <c r="AI282" s="116"/>
      <c r="AJ282" s="116"/>
      <c r="AK282" s="116"/>
      <c r="AL282" s="116"/>
      <c r="AM282" s="116"/>
      <c r="AN282" s="116"/>
      <c r="AO282" s="116"/>
      <c r="AP282" s="116"/>
      <c r="AQ282" s="116"/>
      <c r="AR282" s="116"/>
      <c r="AS282" s="116"/>
      <c r="AT282" s="116"/>
      <c r="AU282" s="122">
        <v>0.0</v>
      </c>
      <c r="AV282" s="113" t="s">
        <v>128</v>
      </c>
      <c r="AW282" s="111"/>
      <c r="AX282" s="111" t="s">
        <v>539</v>
      </c>
      <c r="AY282" s="111" t="s">
        <v>539</v>
      </c>
      <c r="AZ282" s="120"/>
      <c r="BA282" s="120"/>
      <c r="BB282" s="120"/>
      <c r="BC282" s="120"/>
      <c r="BD282" s="120"/>
      <c r="BE282" s="120"/>
      <c r="BF282" s="120"/>
      <c r="BG282" s="120"/>
      <c r="BH282" s="120"/>
      <c r="BI282" s="120"/>
      <c r="BJ282" s="120"/>
      <c r="BK282" s="120"/>
      <c r="BL282" s="120"/>
      <c r="BM282" s="120"/>
      <c r="BN282" s="120"/>
      <c r="BO282" s="120"/>
      <c r="BP282" s="120"/>
      <c r="BQ282" s="120"/>
      <c r="BR282" s="120"/>
    </row>
    <row r="283" ht="15.75" customHeight="1">
      <c r="A283" s="24" t="s">
        <v>3440</v>
      </c>
      <c r="B283" s="111" t="s">
        <v>3441</v>
      </c>
      <c r="C283" s="112" t="s">
        <v>3442</v>
      </c>
      <c r="D283" s="113" t="s">
        <v>32</v>
      </c>
      <c r="E283" s="114" t="s">
        <v>3443</v>
      </c>
      <c r="F283" s="115" t="s">
        <v>3444</v>
      </c>
      <c r="G283" s="115" t="s">
        <v>3445</v>
      </c>
      <c r="H283" s="115" t="s">
        <v>249</v>
      </c>
      <c r="I283" s="111" t="s">
        <v>3446</v>
      </c>
      <c r="J283" s="113" t="s">
        <v>137</v>
      </c>
      <c r="K283" s="113" t="s">
        <v>684</v>
      </c>
      <c r="L283" s="115" t="s">
        <v>3447</v>
      </c>
      <c r="M283" s="113" t="s">
        <v>140</v>
      </c>
      <c r="N283" s="113" t="s">
        <v>41</v>
      </c>
      <c r="O283" s="112" t="s">
        <v>237</v>
      </c>
      <c r="P283" s="112"/>
      <c r="Q283" s="113" t="s">
        <v>3448</v>
      </c>
      <c r="R283" s="115" t="s">
        <v>127</v>
      </c>
      <c r="S283" s="115" t="s">
        <v>127</v>
      </c>
      <c r="T283" s="115" t="s">
        <v>3449</v>
      </c>
      <c r="U283" s="115" t="s">
        <v>3450</v>
      </c>
      <c r="V283" s="115" t="s">
        <v>127</v>
      </c>
      <c r="W283" s="116"/>
      <c r="X283" s="116"/>
      <c r="Y283" s="116"/>
      <c r="Z283" s="116"/>
      <c r="AA283" s="117"/>
      <c r="AB283" s="116"/>
      <c r="AC283" s="116"/>
      <c r="AD283" s="116"/>
      <c r="AE283" s="116"/>
      <c r="AF283" s="116"/>
      <c r="AG283" s="116"/>
      <c r="AH283" s="116"/>
      <c r="AI283" s="116"/>
      <c r="AJ283" s="116"/>
      <c r="AK283" s="116"/>
      <c r="AL283" s="116"/>
      <c r="AM283" s="116"/>
      <c r="AN283" s="116"/>
      <c r="AO283" s="116"/>
      <c r="AP283" s="116"/>
      <c r="AQ283" s="116"/>
      <c r="AR283" s="116"/>
      <c r="AS283" s="116"/>
      <c r="AT283" s="116"/>
      <c r="AU283" s="118">
        <f t="shared" ref="AU283:AU285" si="34">SUM(W283:AT283)</f>
        <v>0</v>
      </c>
      <c r="AV283" s="113" t="s">
        <v>128</v>
      </c>
      <c r="AW283" s="111"/>
      <c r="AX283" s="119" t="s">
        <v>51</v>
      </c>
      <c r="AY283" s="119" t="s">
        <v>51</v>
      </c>
      <c r="AZ283" s="120"/>
      <c r="BA283" s="120"/>
      <c r="BB283" s="120"/>
      <c r="BC283" s="120"/>
      <c r="BD283" s="120"/>
      <c r="BE283" s="120"/>
      <c r="BF283" s="120"/>
      <c r="BG283" s="120"/>
      <c r="BH283" s="120"/>
      <c r="BI283" s="120"/>
      <c r="BJ283" s="120"/>
      <c r="BK283" s="120"/>
      <c r="BL283" s="120"/>
      <c r="BM283" s="120"/>
      <c r="BN283" s="120"/>
      <c r="BO283" s="120"/>
      <c r="BP283" s="120"/>
      <c r="BQ283" s="120"/>
      <c r="BR283" s="120"/>
    </row>
    <row r="284" ht="15.75" customHeight="1">
      <c r="A284" s="24" t="s">
        <v>3451</v>
      </c>
      <c r="B284" s="111" t="s">
        <v>3452</v>
      </c>
      <c r="C284" s="111" t="s">
        <v>3453</v>
      </c>
      <c r="D284" s="113" t="s">
        <v>3454</v>
      </c>
      <c r="E284" s="114" t="s">
        <v>3455</v>
      </c>
      <c r="F284" s="115" t="s">
        <v>3456</v>
      </c>
      <c r="G284" s="115" t="s">
        <v>3457</v>
      </c>
      <c r="H284" s="113" t="s">
        <v>3458</v>
      </c>
      <c r="I284" s="111" t="s">
        <v>3459</v>
      </c>
      <c r="J284" s="113" t="s">
        <v>1222</v>
      </c>
      <c r="K284" s="113" t="s">
        <v>1223</v>
      </c>
      <c r="L284" s="115" t="s">
        <v>3460</v>
      </c>
      <c r="M284" s="113" t="s">
        <v>140</v>
      </c>
      <c r="N284" s="113" t="s">
        <v>85</v>
      </c>
      <c r="O284" s="112" t="s">
        <v>237</v>
      </c>
      <c r="P284" s="112" t="s">
        <v>3461</v>
      </c>
      <c r="Q284" s="113" t="s">
        <v>3462</v>
      </c>
      <c r="R284" s="115" t="s">
        <v>127</v>
      </c>
      <c r="S284" s="115" t="s">
        <v>127</v>
      </c>
      <c r="T284" s="115" t="s">
        <v>127</v>
      </c>
      <c r="U284" s="115" t="s">
        <v>127</v>
      </c>
      <c r="V284" s="115" t="s">
        <v>127</v>
      </c>
      <c r="W284" s="111"/>
      <c r="X284" s="111"/>
      <c r="Y284" s="137">
        <v>690000.0</v>
      </c>
      <c r="Z284" s="111"/>
      <c r="AA284" s="138">
        <v>450000.0</v>
      </c>
      <c r="AB284" s="111"/>
      <c r="AC284" s="111"/>
      <c r="AD284" s="111"/>
      <c r="AE284" s="111"/>
      <c r="AF284" s="111"/>
      <c r="AG284" s="111"/>
      <c r="AH284" s="111"/>
      <c r="AI284" s="111"/>
      <c r="AJ284" s="111"/>
      <c r="AK284" s="111"/>
      <c r="AL284" s="111"/>
      <c r="AM284" s="111"/>
      <c r="AN284" s="111"/>
      <c r="AO284" s="111"/>
      <c r="AP284" s="111"/>
      <c r="AQ284" s="111"/>
      <c r="AR284" s="111"/>
      <c r="AS284" s="111"/>
      <c r="AT284" s="111"/>
      <c r="AU284" s="118">
        <f t="shared" si="34"/>
        <v>1140000</v>
      </c>
      <c r="AV284" s="113" t="s">
        <v>128</v>
      </c>
      <c r="AW284" s="111"/>
      <c r="AX284" s="119" t="s">
        <v>514</v>
      </c>
      <c r="AY284" s="124" t="s">
        <v>51</v>
      </c>
      <c r="AZ284" s="120"/>
      <c r="BA284" s="120"/>
      <c r="BB284" s="120"/>
      <c r="BC284" s="120"/>
      <c r="BD284" s="120"/>
      <c r="BE284" s="120"/>
      <c r="BF284" s="120"/>
      <c r="BG284" s="120"/>
      <c r="BH284" s="120"/>
      <c r="BI284" s="120"/>
      <c r="BJ284" s="120"/>
      <c r="BK284" s="120"/>
      <c r="BL284" s="120"/>
      <c r="BM284" s="120"/>
      <c r="BN284" s="120"/>
      <c r="BO284" s="120"/>
      <c r="BP284" s="120"/>
      <c r="BQ284" s="120"/>
      <c r="BR284" s="120"/>
    </row>
    <row r="285" ht="15.75" customHeight="1">
      <c r="A285" s="24" t="s">
        <v>3463</v>
      </c>
      <c r="B285" s="111" t="s">
        <v>3464</v>
      </c>
      <c r="C285" s="111" t="s">
        <v>2552</v>
      </c>
      <c r="D285" s="113" t="s">
        <v>32</v>
      </c>
      <c r="E285" s="114" t="s">
        <v>3465</v>
      </c>
      <c r="F285" s="115" t="s">
        <v>2553</v>
      </c>
      <c r="G285" s="115" t="s">
        <v>2554</v>
      </c>
      <c r="H285" s="113" t="s">
        <v>249</v>
      </c>
      <c r="I285" s="111" t="s">
        <v>3466</v>
      </c>
      <c r="J285" s="113" t="s">
        <v>452</v>
      </c>
      <c r="K285" s="113" t="s">
        <v>2557</v>
      </c>
      <c r="L285" s="115" t="s">
        <v>3467</v>
      </c>
      <c r="M285" s="113" t="s">
        <v>140</v>
      </c>
      <c r="N285" s="113" t="s">
        <v>1743</v>
      </c>
      <c r="O285" s="112" t="s">
        <v>3468</v>
      </c>
      <c r="P285" s="112" t="s">
        <v>1787</v>
      </c>
      <c r="Q285" s="113" t="s">
        <v>3469</v>
      </c>
      <c r="R285" s="115" t="s">
        <v>127</v>
      </c>
      <c r="S285" s="115" t="s">
        <v>127</v>
      </c>
      <c r="T285" s="115" t="s">
        <v>127</v>
      </c>
      <c r="U285" s="115" t="s">
        <v>127</v>
      </c>
      <c r="V285" s="115" t="s">
        <v>127</v>
      </c>
      <c r="W285" s="111"/>
      <c r="X285" s="111"/>
      <c r="Y285" s="137"/>
      <c r="Z285" s="111"/>
      <c r="AA285" s="138"/>
      <c r="AB285" s="111"/>
      <c r="AC285" s="111"/>
      <c r="AD285" s="111"/>
      <c r="AE285" s="111"/>
      <c r="AF285" s="111"/>
      <c r="AG285" s="111"/>
      <c r="AH285" s="111"/>
      <c r="AI285" s="111"/>
      <c r="AJ285" s="111"/>
      <c r="AK285" s="111"/>
      <c r="AL285" s="111"/>
      <c r="AM285" s="111"/>
      <c r="AN285" s="111"/>
      <c r="AO285" s="111"/>
      <c r="AP285" s="111"/>
      <c r="AQ285" s="111"/>
      <c r="AR285" s="111"/>
      <c r="AS285" s="111"/>
      <c r="AT285" s="111"/>
      <c r="AU285" s="118">
        <f t="shared" si="34"/>
        <v>0</v>
      </c>
      <c r="AV285" s="113" t="s">
        <v>3391</v>
      </c>
      <c r="AW285" s="111"/>
      <c r="AX285" s="119" t="s">
        <v>51</v>
      </c>
      <c r="AY285" s="119" t="s">
        <v>51</v>
      </c>
      <c r="AZ285" s="120"/>
      <c r="BA285" s="120"/>
      <c r="BB285" s="120"/>
      <c r="BC285" s="120"/>
      <c r="BD285" s="120"/>
      <c r="BE285" s="120"/>
      <c r="BF285" s="120"/>
      <c r="BG285" s="120"/>
      <c r="BH285" s="120"/>
      <c r="BI285" s="120"/>
      <c r="BJ285" s="120"/>
      <c r="BK285" s="120"/>
      <c r="BL285" s="120"/>
      <c r="BM285" s="120"/>
      <c r="BN285" s="120"/>
      <c r="BO285" s="120"/>
      <c r="BP285" s="120"/>
      <c r="BQ285" s="120"/>
      <c r="BR285" s="120"/>
    </row>
    <row r="286" ht="15.75" customHeight="1">
      <c r="A286" s="24" t="s">
        <v>3470</v>
      </c>
      <c r="B286" s="111" t="s">
        <v>3471</v>
      </c>
      <c r="C286" s="112" t="s">
        <v>3472</v>
      </c>
      <c r="D286" s="113" t="s">
        <v>133</v>
      </c>
      <c r="E286" s="125" t="s">
        <v>3473</v>
      </c>
      <c r="F286" s="113" t="s">
        <v>3474</v>
      </c>
      <c r="G286" s="115" t="s">
        <v>3475</v>
      </c>
      <c r="H286" s="113" t="s">
        <v>127</v>
      </c>
      <c r="I286" s="111" t="s">
        <v>3476</v>
      </c>
      <c r="J286" s="113" t="s">
        <v>324</v>
      </c>
      <c r="K286" s="126" t="s">
        <v>801</v>
      </c>
      <c r="L286" s="113" t="s">
        <v>3477</v>
      </c>
      <c r="M286" s="113" t="s">
        <v>64</v>
      </c>
      <c r="N286" s="113"/>
      <c r="O286" s="112" t="s">
        <v>156</v>
      </c>
      <c r="P286" s="112" t="s">
        <v>3478</v>
      </c>
      <c r="Q286" s="113" t="s">
        <v>3479</v>
      </c>
      <c r="R286" s="113" t="s">
        <v>127</v>
      </c>
      <c r="S286" s="113" t="s">
        <v>127</v>
      </c>
      <c r="T286" s="113" t="s">
        <v>127</v>
      </c>
      <c r="U286" s="113" t="s">
        <v>127</v>
      </c>
      <c r="V286" s="113" t="s">
        <v>127</v>
      </c>
      <c r="W286" s="116">
        <v>0.0</v>
      </c>
      <c r="X286" s="116">
        <v>0.0</v>
      </c>
      <c r="Y286" s="116">
        <v>0.0</v>
      </c>
      <c r="Z286" s="116">
        <v>0.0</v>
      </c>
      <c r="AA286" s="116">
        <v>0.0</v>
      </c>
      <c r="AB286" s="116">
        <v>0.0</v>
      </c>
      <c r="AC286" s="116"/>
      <c r="AD286" s="116"/>
      <c r="AE286" s="116"/>
      <c r="AF286" s="116"/>
      <c r="AG286" s="116"/>
      <c r="AH286" s="116"/>
      <c r="AI286" s="116"/>
      <c r="AJ286" s="116"/>
      <c r="AK286" s="121"/>
      <c r="AL286" s="121"/>
      <c r="AM286" s="121"/>
      <c r="AN286" s="121"/>
      <c r="AO286" s="121"/>
      <c r="AP286" s="121"/>
      <c r="AQ286" s="121"/>
      <c r="AR286" s="121"/>
      <c r="AS286" s="121"/>
      <c r="AT286" s="121"/>
      <c r="AU286" s="122">
        <v>0.0</v>
      </c>
      <c r="AV286" s="113" t="s">
        <v>565</v>
      </c>
      <c r="AW286" s="112" t="s">
        <v>127</v>
      </c>
      <c r="AX286" s="111" t="s">
        <v>163</v>
      </c>
      <c r="AY286" s="111" t="s">
        <v>163</v>
      </c>
      <c r="AZ286" s="120"/>
      <c r="BA286" s="120"/>
      <c r="BB286" s="120"/>
      <c r="BC286" s="120"/>
      <c r="BD286" s="120"/>
      <c r="BE286" s="120"/>
      <c r="BF286" s="120"/>
      <c r="BG286" s="120"/>
      <c r="BH286" s="120"/>
      <c r="BI286" s="120"/>
      <c r="BJ286" s="120"/>
      <c r="BK286" s="120"/>
      <c r="BL286" s="120"/>
      <c r="BM286" s="120"/>
      <c r="BN286" s="120"/>
      <c r="BO286" s="120"/>
      <c r="BP286" s="120"/>
      <c r="BQ286" s="120"/>
      <c r="BR286" s="120"/>
    </row>
    <row r="287" ht="15.75" customHeight="1">
      <c r="A287" s="24" t="s">
        <v>3480</v>
      </c>
      <c r="B287" s="111" t="s">
        <v>3481</v>
      </c>
      <c r="C287" s="112" t="s">
        <v>3482</v>
      </c>
      <c r="D287" s="113" t="s">
        <v>436</v>
      </c>
      <c r="E287" s="126" t="s">
        <v>739</v>
      </c>
      <c r="F287" s="113" t="s">
        <v>3483</v>
      </c>
      <c r="G287" s="115" t="s">
        <v>3484</v>
      </c>
      <c r="H287" s="113" t="s">
        <v>3485</v>
      </c>
      <c r="I287" s="111" t="s">
        <v>3486</v>
      </c>
      <c r="J287" s="113" t="s">
        <v>436</v>
      </c>
      <c r="K287" s="126" t="s">
        <v>739</v>
      </c>
      <c r="L287" s="113" t="s">
        <v>3487</v>
      </c>
      <c r="M287" s="113" t="s">
        <v>40</v>
      </c>
      <c r="N287" s="113" t="s">
        <v>41</v>
      </c>
      <c r="O287" s="112" t="s">
        <v>265</v>
      </c>
      <c r="P287" s="112" t="s">
        <v>3488</v>
      </c>
      <c r="Q287" s="113" t="s">
        <v>3489</v>
      </c>
      <c r="R287" s="113" t="s">
        <v>89</v>
      </c>
      <c r="S287" s="113" t="s">
        <v>89</v>
      </c>
      <c r="T287" s="113" t="s">
        <v>47</v>
      </c>
      <c r="U287" s="113" t="s">
        <v>47</v>
      </c>
      <c r="V287" s="113" t="s">
        <v>47</v>
      </c>
      <c r="W287" s="116">
        <v>0.0</v>
      </c>
      <c r="X287" s="116">
        <v>0.0</v>
      </c>
      <c r="Y287" s="116">
        <v>0.0</v>
      </c>
      <c r="Z287" s="116">
        <v>0.0</v>
      </c>
      <c r="AA287" s="116">
        <v>0.0</v>
      </c>
      <c r="AB287" s="116">
        <v>0.0</v>
      </c>
      <c r="AC287" s="116"/>
      <c r="AD287" s="116"/>
      <c r="AE287" s="116"/>
      <c r="AF287" s="116"/>
      <c r="AG287" s="116"/>
      <c r="AH287" s="116"/>
      <c r="AI287" s="116"/>
      <c r="AJ287" s="116"/>
      <c r="AK287" s="121"/>
      <c r="AL287" s="121"/>
      <c r="AM287" s="121"/>
      <c r="AN287" s="121"/>
      <c r="AO287" s="121"/>
      <c r="AP287" s="121"/>
      <c r="AQ287" s="121"/>
      <c r="AR287" s="121"/>
      <c r="AS287" s="121"/>
      <c r="AT287" s="121"/>
      <c r="AU287" s="122">
        <v>0.0</v>
      </c>
      <c r="AV287" s="113" t="s">
        <v>48</v>
      </c>
      <c r="AW287" s="123" t="s">
        <v>3490</v>
      </c>
      <c r="AX287" s="111" t="s">
        <v>91</v>
      </c>
      <c r="AY287" s="124" t="s">
        <v>51</v>
      </c>
      <c r="AZ287" s="120"/>
      <c r="BA287" s="120"/>
      <c r="BB287" s="120"/>
      <c r="BC287" s="120"/>
      <c r="BD287" s="120"/>
      <c r="BE287" s="120"/>
      <c r="BF287" s="120"/>
      <c r="BG287" s="120"/>
      <c r="BH287" s="120"/>
      <c r="BI287" s="120"/>
      <c r="BJ287" s="120"/>
      <c r="BK287" s="120"/>
      <c r="BL287" s="120"/>
      <c r="BM287" s="120"/>
      <c r="BN287" s="120"/>
      <c r="BO287" s="120"/>
      <c r="BP287" s="120"/>
      <c r="BQ287" s="120"/>
      <c r="BR287" s="120"/>
    </row>
    <row r="288" ht="15.75" customHeight="1">
      <c r="A288" s="24" t="s">
        <v>3491</v>
      </c>
      <c r="B288" s="111" t="s">
        <v>3492</v>
      </c>
      <c r="C288" s="111" t="s">
        <v>3493</v>
      </c>
      <c r="D288" s="113" t="s">
        <v>133</v>
      </c>
      <c r="E288" s="113" t="s">
        <v>3494</v>
      </c>
      <c r="F288" s="113" t="s">
        <v>3495</v>
      </c>
      <c r="G288" s="113" t="s">
        <v>3496</v>
      </c>
      <c r="H288" s="113" t="s">
        <v>2325</v>
      </c>
      <c r="I288" s="111" t="s">
        <v>3497</v>
      </c>
      <c r="J288" s="113" t="s">
        <v>1222</v>
      </c>
      <c r="K288" s="113" t="s">
        <v>2384</v>
      </c>
      <c r="L288" s="113" t="s">
        <v>3498</v>
      </c>
      <c r="M288" s="113" t="s">
        <v>140</v>
      </c>
      <c r="N288" s="113" t="s">
        <v>41</v>
      </c>
      <c r="O288" s="113" t="s">
        <v>156</v>
      </c>
      <c r="P288" s="112" t="s">
        <v>3499</v>
      </c>
      <c r="Q288" s="113" t="s">
        <v>3500</v>
      </c>
      <c r="R288" s="113" t="s">
        <v>127</v>
      </c>
      <c r="S288" s="113" t="s">
        <v>127</v>
      </c>
      <c r="T288" s="113" t="s">
        <v>127</v>
      </c>
      <c r="U288" s="113" t="s">
        <v>127</v>
      </c>
      <c r="V288" s="113" t="s">
        <v>127</v>
      </c>
      <c r="W288" s="116">
        <v>70000.0</v>
      </c>
      <c r="X288" s="116">
        <v>0.0</v>
      </c>
      <c r="Y288" s="116">
        <v>20000.0</v>
      </c>
      <c r="Z288" s="116">
        <v>0.0</v>
      </c>
      <c r="AA288" s="116">
        <v>0.0</v>
      </c>
      <c r="AB288" s="116">
        <v>0.0</v>
      </c>
      <c r="AC288" s="116"/>
      <c r="AD288" s="116"/>
      <c r="AE288" s="116"/>
      <c r="AF288" s="116"/>
      <c r="AG288" s="116"/>
      <c r="AH288" s="116"/>
      <c r="AI288" s="116"/>
      <c r="AJ288" s="116"/>
      <c r="AK288" s="116"/>
      <c r="AL288" s="116"/>
      <c r="AM288" s="116"/>
      <c r="AN288" s="116"/>
      <c r="AO288" s="116"/>
      <c r="AP288" s="116"/>
      <c r="AQ288" s="116"/>
      <c r="AR288" s="116"/>
      <c r="AS288" s="116"/>
      <c r="AT288" s="116"/>
      <c r="AU288" s="122">
        <f>SUM(W288:AT288)</f>
        <v>90000</v>
      </c>
      <c r="AV288" s="113" t="s">
        <v>128</v>
      </c>
      <c r="AW288" s="113"/>
      <c r="AX288" s="119" t="s">
        <v>514</v>
      </c>
      <c r="AY288" s="124" t="s">
        <v>51</v>
      </c>
      <c r="AZ288" s="120"/>
      <c r="BA288" s="120"/>
      <c r="BB288" s="120"/>
      <c r="BC288" s="120"/>
      <c r="BD288" s="120"/>
      <c r="BE288" s="120"/>
      <c r="BF288" s="120"/>
      <c r="BG288" s="120"/>
      <c r="BH288" s="120"/>
      <c r="BI288" s="120"/>
      <c r="BJ288" s="120"/>
      <c r="BK288" s="120"/>
      <c r="BL288" s="120"/>
      <c r="BM288" s="120"/>
      <c r="BN288" s="120"/>
      <c r="BO288" s="120"/>
      <c r="BP288" s="120"/>
      <c r="BQ288" s="120"/>
      <c r="BR288" s="120"/>
    </row>
    <row r="289" ht="15.75" customHeight="1">
      <c r="A289" s="24" t="s">
        <v>3501</v>
      </c>
      <c r="B289" s="111" t="s">
        <v>3502</v>
      </c>
      <c r="C289" s="112" t="s">
        <v>3503</v>
      </c>
      <c r="D289" s="113"/>
      <c r="E289" s="125">
        <v>32357.0</v>
      </c>
      <c r="F289" s="134" t="s">
        <v>3504</v>
      </c>
      <c r="G289" s="115" t="s">
        <v>3505</v>
      </c>
      <c r="H289" s="113" t="s">
        <v>127</v>
      </c>
      <c r="I289" s="111" t="s">
        <v>3506</v>
      </c>
      <c r="J289" s="113" t="s">
        <v>697</v>
      </c>
      <c r="K289" s="126" t="s">
        <v>963</v>
      </c>
      <c r="L289" s="145" t="s">
        <v>3507</v>
      </c>
      <c r="M289" s="113" t="s">
        <v>64</v>
      </c>
      <c r="N289" s="113" t="s">
        <v>41</v>
      </c>
      <c r="O289" s="112" t="s">
        <v>3508</v>
      </c>
      <c r="P289" s="112" t="s">
        <v>3509</v>
      </c>
      <c r="Q289" s="113" t="s">
        <v>3510</v>
      </c>
      <c r="R289" s="113" t="s">
        <v>3511</v>
      </c>
      <c r="S289" s="113" t="s">
        <v>127</v>
      </c>
      <c r="T289" s="113" t="s">
        <v>127</v>
      </c>
      <c r="U289" s="113" t="s">
        <v>3512</v>
      </c>
      <c r="V289" s="113" t="s">
        <v>127</v>
      </c>
      <c r="W289" s="116">
        <v>0.0</v>
      </c>
      <c r="X289" s="116">
        <v>0.0</v>
      </c>
      <c r="Y289" s="116">
        <v>0.0</v>
      </c>
      <c r="Z289" s="116">
        <v>0.0</v>
      </c>
      <c r="AA289" s="116">
        <v>0.0</v>
      </c>
      <c r="AB289" s="116">
        <v>0.0</v>
      </c>
      <c r="AC289" s="116"/>
      <c r="AD289" s="116"/>
      <c r="AE289" s="116"/>
      <c r="AF289" s="116"/>
      <c r="AG289" s="116"/>
      <c r="AH289" s="116"/>
      <c r="AI289" s="116"/>
      <c r="AJ289" s="116"/>
      <c r="AK289" s="121"/>
      <c r="AL289" s="121"/>
      <c r="AM289" s="121"/>
      <c r="AN289" s="121"/>
      <c r="AO289" s="121"/>
      <c r="AP289" s="121"/>
      <c r="AQ289" s="121"/>
      <c r="AR289" s="121"/>
      <c r="AS289" s="121"/>
      <c r="AT289" s="121"/>
      <c r="AU289" s="122">
        <v>0.0</v>
      </c>
      <c r="AV289" s="113" t="s">
        <v>48</v>
      </c>
      <c r="AW289" s="112" t="s">
        <v>127</v>
      </c>
      <c r="AX289" s="111" t="s">
        <v>91</v>
      </c>
      <c r="AY289" s="124" t="s">
        <v>51</v>
      </c>
      <c r="AZ289" s="120"/>
      <c r="BA289" s="120"/>
      <c r="BB289" s="120"/>
      <c r="BC289" s="120"/>
      <c r="BD289" s="120"/>
      <c r="BE289" s="120"/>
      <c r="BF289" s="120"/>
      <c r="BG289" s="120"/>
      <c r="BH289" s="120"/>
      <c r="BI289" s="120"/>
      <c r="BJ289" s="120"/>
      <c r="BK289" s="120"/>
      <c r="BL289" s="120"/>
      <c r="BM289" s="120"/>
      <c r="BN289" s="120"/>
      <c r="BO289" s="120"/>
      <c r="BP289" s="120"/>
      <c r="BQ289" s="120"/>
      <c r="BR289" s="120"/>
    </row>
    <row r="290" ht="15.75" customHeight="1">
      <c r="A290" s="24" t="s">
        <v>3513</v>
      </c>
      <c r="B290" s="111" t="s">
        <v>3514</v>
      </c>
      <c r="C290" s="111" t="s">
        <v>3515</v>
      </c>
      <c r="D290" s="113" t="s">
        <v>32</v>
      </c>
      <c r="E290" s="114" t="s">
        <v>3516</v>
      </c>
      <c r="F290" s="115" t="s">
        <v>3517</v>
      </c>
      <c r="G290" s="113"/>
      <c r="H290" s="115" t="s">
        <v>3518</v>
      </c>
      <c r="I290" s="111" t="s">
        <v>3519</v>
      </c>
      <c r="J290" s="113" t="s">
        <v>658</v>
      </c>
      <c r="K290" s="113" t="s">
        <v>575</v>
      </c>
      <c r="L290" s="115" t="s">
        <v>3520</v>
      </c>
      <c r="M290" s="113" t="s">
        <v>140</v>
      </c>
      <c r="N290" s="113"/>
      <c r="O290" s="112" t="s">
        <v>156</v>
      </c>
      <c r="P290" s="112"/>
      <c r="Q290" s="113" t="s">
        <v>3521</v>
      </c>
      <c r="R290" s="113"/>
      <c r="S290" s="113"/>
      <c r="T290" s="113"/>
      <c r="U290" s="113"/>
      <c r="V290" s="113"/>
      <c r="W290" s="116"/>
      <c r="X290" s="116"/>
      <c r="Y290" s="116"/>
      <c r="Z290" s="116"/>
      <c r="AA290" s="139"/>
      <c r="AB290" s="116"/>
      <c r="AC290" s="116"/>
      <c r="AD290" s="116"/>
      <c r="AE290" s="116"/>
      <c r="AF290" s="116"/>
      <c r="AG290" s="116"/>
      <c r="AH290" s="116"/>
      <c r="AI290" s="116"/>
      <c r="AJ290" s="116"/>
      <c r="AK290" s="116"/>
      <c r="AL290" s="116"/>
      <c r="AM290" s="116"/>
      <c r="AN290" s="116"/>
      <c r="AO290" s="116"/>
      <c r="AP290" s="116"/>
      <c r="AQ290" s="116"/>
      <c r="AR290" s="116"/>
      <c r="AS290" s="116"/>
      <c r="AT290" s="116"/>
      <c r="AU290" s="118">
        <f t="shared" ref="AU290:AU294" si="35">SUM(W290:AT290)</f>
        <v>0</v>
      </c>
      <c r="AV290" s="146" t="s">
        <v>3522</v>
      </c>
      <c r="AW290" s="111"/>
      <c r="AX290" s="119" t="s">
        <v>51</v>
      </c>
      <c r="AY290" s="119" t="s">
        <v>51</v>
      </c>
      <c r="AZ290" s="120"/>
      <c r="BA290" s="120"/>
      <c r="BB290" s="120"/>
      <c r="BC290" s="120"/>
      <c r="BD290" s="120"/>
      <c r="BE290" s="120"/>
      <c r="BF290" s="120"/>
      <c r="BG290" s="120"/>
      <c r="BH290" s="120"/>
      <c r="BI290" s="120"/>
      <c r="BJ290" s="120"/>
      <c r="BK290" s="120"/>
      <c r="BL290" s="120"/>
      <c r="BM290" s="120"/>
      <c r="BN290" s="120"/>
      <c r="BO290" s="120"/>
      <c r="BP290" s="120"/>
      <c r="BQ290" s="120"/>
      <c r="BR290" s="120"/>
    </row>
    <row r="291" ht="15.75" customHeight="1">
      <c r="A291" s="24" t="s">
        <v>3523</v>
      </c>
      <c r="B291" s="111" t="s">
        <v>3524</v>
      </c>
      <c r="C291" s="111" t="s">
        <v>3525</v>
      </c>
      <c r="D291" s="113" t="s">
        <v>32</v>
      </c>
      <c r="E291" s="114" t="s">
        <v>3526</v>
      </c>
      <c r="F291" s="115" t="s">
        <v>3527</v>
      </c>
      <c r="G291" s="115" t="s">
        <v>3528</v>
      </c>
      <c r="H291" s="113" t="s">
        <v>3529</v>
      </c>
      <c r="I291" s="111" t="s">
        <v>3530</v>
      </c>
      <c r="J291" s="113" t="s">
        <v>219</v>
      </c>
      <c r="K291" s="113" t="s">
        <v>3531</v>
      </c>
      <c r="L291" s="115" t="s">
        <v>3532</v>
      </c>
      <c r="M291" s="113" t="s">
        <v>140</v>
      </c>
      <c r="N291" s="113" t="s">
        <v>85</v>
      </c>
      <c r="O291" s="112" t="s">
        <v>237</v>
      </c>
      <c r="P291" s="112"/>
      <c r="Q291" s="113" t="s">
        <v>3533</v>
      </c>
      <c r="R291" s="113"/>
      <c r="S291" s="113"/>
      <c r="T291" s="115" t="s">
        <v>3534</v>
      </c>
      <c r="U291" s="115" t="s">
        <v>3535</v>
      </c>
      <c r="V291" s="113"/>
      <c r="W291" s="116">
        <v>232000.0</v>
      </c>
      <c r="X291" s="116"/>
      <c r="Y291" s="116">
        <v>280000.0</v>
      </c>
      <c r="Z291" s="116"/>
      <c r="AA291" s="139">
        <v>344000.0</v>
      </c>
      <c r="AB291" s="116"/>
      <c r="AC291" s="116"/>
      <c r="AD291" s="116"/>
      <c r="AE291" s="116"/>
      <c r="AF291" s="116"/>
      <c r="AG291" s="116"/>
      <c r="AH291" s="116"/>
      <c r="AI291" s="116"/>
      <c r="AJ291" s="116"/>
      <c r="AK291" s="116"/>
      <c r="AL291" s="116"/>
      <c r="AM291" s="116"/>
      <c r="AN291" s="116"/>
      <c r="AO291" s="116"/>
      <c r="AP291" s="116"/>
      <c r="AQ291" s="116"/>
      <c r="AR291" s="116"/>
      <c r="AS291" s="116"/>
      <c r="AT291" s="116"/>
      <c r="AU291" s="118">
        <f t="shared" si="35"/>
        <v>856000</v>
      </c>
      <c r="AV291" s="113" t="s">
        <v>128</v>
      </c>
      <c r="AW291" s="111"/>
      <c r="AX291" s="119" t="s">
        <v>703</v>
      </c>
      <c r="AY291" s="119" t="s">
        <v>51</v>
      </c>
      <c r="AZ291" s="120"/>
      <c r="BA291" s="120"/>
      <c r="BB291" s="120"/>
      <c r="BC291" s="120"/>
      <c r="BD291" s="120"/>
      <c r="BE291" s="120"/>
      <c r="BF291" s="120"/>
      <c r="BG291" s="120"/>
      <c r="BH291" s="120"/>
      <c r="BI291" s="120"/>
      <c r="BJ291" s="120"/>
      <c r="BK291" s="120"/>
      <c r="BL291" s="120"/>
      <c r="BM291" s="120"/>
      <c r="BN291" s="120"/>
      <c r="BO291" s="120"/>
      <c r="BP291" s="120"/>
      <c r="BQ291" s="120"/>
      <c r="BR291" s="120"/>
    </row>
    <row r="292" ht="15.75" customHeight="1">
      <c r="A292" s="24" t="s">
        <v>3536</v>
      </c>
      <c r="B292" s="111" t="s">
        <v>3537</v>
      </c>
      <c r="C292" s="111" t="s">
        <v>3538</v>
      </c>
      <c r="D292" s="113" t="s">
        <v>32</v>
      </c>
      <c r="E292" s="114" t="s">
        <v>3539</v>
      </c>
      <c r="F292" s="115" t="s">
        <v>3540</v>
      </c>
      <c r="G292" s="115" t="s">
        <v>3541</v>
      </c>
      <c r="H292" s="113" t="s">
        <v>3542</v>
      </c>
      <c r="I292" s="111" t="s">
        <v>3543</v>
      </c>
      <c r="J292" s="113" t="s">
        <v>658</v>
      </c>
      <c r="K292" s="113" t="s">
        <v>575</v>
      </c>
      <c r="L292" s="115" t="s">
        <v>3544</v>
      </c>
      <c r="M292" s="113" t="s">
        <v>140</v>
      </c>
      <c r="N292" s="113" t="s">
        <v>85</v>
      </c>
      <c r="O292" s="112" t="s">
        <v>237</v>
      </c>
      <c r="P292" s="112" t="s">
        <v>3545</v>
      </c>
      <c r="Q292" s="113" t="s">
        <v>3546</v>
      </c>
      <c r="R292" s="113" t="s">
        <v>3547</v>
      </c>
      <c r="S292" s="115" t="s">
        <v>127</v>
      </c>
      <c r="T292" s="115" t="s">
        <v>127</v>
      </c>
      <c r="U292" s="115" t="s">
        <v>3548</v>
      </c>
      <c r="V292" s="115" t="s">
        <v>127</v>
      </c>
      <c r="W292" s="111"/>
      <c r="X292" s="111"/>
      <c r="Y292" s="137"/>
      <c r="Z292" s="111"/>
      <c r="AA292" s="138">
        <v>198000.0</v>
      </c>
      <c r="AB292" s="111"/>
      <c r="AC292" s="111"/>
      <c r="AD292" s="111"/>
      <c r="AE292" s="111"/>
      <c r="AF292" s="111"/>
      <c r="AG292" s="111"/>
      <c r="AH292" s="111"/>
      <c r="AI292" s="111"/>
      <c r="AJ292" s="111"/>
      <c r="AK292" s="111"/>
      <c r="AL292" s="111"/>
      <c r="AM292" s="111"/>
      <c r="AN292" s="111"/>
      <c r="AO292" s="111"/>
      <c r="AP292" s="111"/>
      <c r="AQ292" s="111"/>
      <c r="AR292" s="111"/>
      <c r="AS292" s="111"/>
      <c r="AT292" s="111"/>
      <c r="AU292" s="118">
        <f t="shared" si="35"/>
        <v>198000</v>
      </c>
      <c r="AV292" s="113" t="s">
        <v>3391</v>
      </c>
      <c r="AW292" s="111"/>
      <c r="AX292" s="119" t="s">
        <v>51</v>
      </c>
      <c r="AY292" s="119" t="s">
        <v>51</v>
      </c>
      <c r="AZ292" s="120"/>
      <c r="BA292" s="120"/>
      <c r="BB292" s="120"/>
      <c r="BC292" s="120"/>
      <c r="BD292" s="120"/>
      <c r="BE292" s="120"/>
      <c r="BF292" s="120"/>
      <c r="BG292" s="120"/>
      <c r="BH292" s="120"/>
      <c r="BI292" s="120"/>
      <c r="BJ292" s="120"/>
      <c r="BK292" s="120"/>
      <c r="BL292" s="120"/>
      <c r="BM292" s="120"/>
      <c r="BN292" s="120"/>
      <c r="BO292" s="120"/>
      <c r="BP292" s="120"/>
      <c r="BQ292" s="120"/>
      <c r="BR292" s="120"/>
    </row>
    <row r="293" ht="15.75" customHeight="1">
      <c r="A293" s="24" t="s">
        <v>3549</v>
      </c>
      <c r="B293" s="111" t="s">
        <v>3550</v>
      </c>
      <c r="C293" s="111" t="s">
        <v>3551</v>
      </c>
      <c r="D293" s="113"/>
      <c r="E293" s="125"/>
      <c r="F293" s="115" t="s">
        <v>3552</v>
      </c>
      <c r="G293" s="113"/>
      <c r="H293" s="113"/>
      <c r="I293" s="111" t="s">
        <v>3553</v>
      </c>
      <c r="J293" s="113" t="s">
        <v>697</v>
      </c>
      <c r="K293" s="113" t="s">
        <v>2812</v>
      </c>
      <c r="L293" s="113" t="s">
        <v>3554</v>
      </c>
      <c r="M293" s="113" t="s">
        <v>140</v>
      </c>
      <c r="N293" s="113"/>
      <c r="O293" s="112" t="s">
        <v>265</v>
      </c>
      <c r="P293" s="112"/>
      <c r="Q293" s="113" t="s">
        <v>3555</v>
      </c>
      <c r="R293" s="113"/>
      <c r="S293" s="113"/>
      <c r="T293" s="113"/>
      <c r="U293" s="113"/>
      <c r="V293" s="113"/>
      <c r="W293" s="116"/>
      <c r="X293" s="116"/>
      <c r="Y293" s="116"/>
      <c r="Z293" s="116"/>
      <c r="AA293" s="117"/>
      <c r="AB293" s="116"/>
      <c r="AC293" s="116"/>
      <c r="AD293" s="116"/>
      <c r="AE293" s="116"/>
      <c r="AF293" s="116"/>
      <c r="AG293" s="116"/>
      <c r="AH293" s="116"/>
      <c r="AI293" s="116"/>
      <c r="AJ293" s="116"/>
      <c r="AK293" s="116"/>
      <c r="AL293" s="116"/>
      <c r="AM293" s="116"/>
      <c r="AN293" s="116"/>
      <c r="AO293" s="116"/>
      <c r="AP293" s="116"/>
      <c r="AQ293" s="116"/>
      <c r="AR293" s="116"/>
      <c r="AS293" s="116"/>
      <c r="AT293" s="116"/>
      <c r="AU293" s="118">
        <f t="shared" si="35"/>
        <v>0</v>
      </c>
      <c r="AV293" s="113" t="s">
        <v>128</v>
      </c>
      <c r="AW293" s="111"/>
      <c r="AX293" s="119" t="s">
        <v>51</v>
      </c>
      <c r="AY293" s="119" t="s">
        <v>51</v>
      </c>
      <c r="AZ293" s="120"/>
      <c r="BA293" s="120"/>
      <c r="BB293" s="120"/>
      <c r="BC293" s="120"/>
      <c r="BD293" s="120"/>
      <c r="BE293" s="120"/>
      <c r="BF293" s="120"/>
      <c r="BG293" s="120"/>
      <c r="BH293" s="120"/>
      <c r="BI293" s="120"/>
      <c r="BJ293" s="120"/>
      <c r="BK293" s="120"/>
      <c r="BL293" s="120"/>
      <c r="BM293" s="120"/>
      <c r="BN293" s="120"/>
      <c r="BO293" s="120"/>
      <c r="BP293" s="120"/>
      <c r="BQ293" s="120"/>
      <c r="BR293" s="120"/>
    </row>
    <row r="294" ht="15.75" customHeight="1">
      <c r="A294" s="24" t="s">
        <v>3556</v>
      </c>
      <c r="B294" s="111" t="s">
        <v>3557</v>
      </c>
      <c r="C294" s="111" t="s">
        <v>3558</v>
      </c>
      <c r="D294" s="113"/>
      <c r="E294" s="113"/>
      <c r="F294" s="113" t="s">
        <v>3559</v>
      </c>
      <c r="G294" s="113"/>
      <c r="H294" s="113"/>
      <c r="I294" s="111" t="s">
        <v>3560</v>
      </c>
      <c r="J294" s="113" t="s">
        <v>452</v>
      </c>
      <c r="K294" s="113" t="s">
        <v>120</v>
      </c>
      <c r="L294" s="113" t="s">
        <v>3561</v>
      </c>
      <c r="M294" s="113" t="s">
        <v>140</v>
      </c>
      <c r="N294" s="113"/>
      <c r="O294" s="113" t="s">
        <v>3558</v>
      </c>
      <c r="P294" s="112" t="s">
        <v>3562</v>
      </c>
      <c r="Q294" s="113" t="s">
        <v>3563</v>
      </c>
      <c r="R294" s="113"/>
      <c r="S294" s="113"/>
      <c r="T294" s="113"/>
      <c r="U294" s="113"/>
      <c r="V294" s="113"/>
      <c r="W294" s="116">
        <v>0.0</v>
      </c>
      <c r="X294" s="116">
        <v>0.0</v>
      </c>
      <c r="Y294" s="116">
        <v>0.0</v>
      </c>
      <c r="Z294" s="116">
        <v>0.0</v>
      </c>
      <c r="AA294" s="116">
        <v>0.0</v>
      </c>
      <c r="AB294" s="116">
        <v>0.0</v>
      </c>
      <c r="AC294" s="116"/>
      <c r="AD294" s="116"/>
      <c r="AE294" s="116"/>
      <c r="AF294" s="116"/>
      <c r="AG294" s="116"/>
      <c r="AH294" s="116"/>
      <c r="AI294" s="116"/>
      <c r="AJ294" s="116"/>
      <c r="AK294" s="116"/>
      <c r="AL294" s="116"/>
      <c r="AM294" s="116"/>
      <c r="AN294" s="116"/>
      <c r="AO294" s="116"/>
      <c r="AP294" s="116"/>
      <c r="AQ294" s="116"/>
      <c r="AR294" s="116"/>
      <c r="AS294" s="116"/>
      <c r="AT294" s="116"/>
      <c r="AU294" s="122">
        <f t="shared" si="35"/>
        <v>0</v>
      </c>
      <c r="AV294" s="113" t="s">
        <v>128</v>
      </c>
      <c r="AW294" s="113"/>
      <c r="AX294" s="119" t="s">
        <v>514</v>
      </c>
      <c r="AY294" s="119" t="s">
        <v>51</v>
      </c>
      <c r="AZ294" s="120"/>
      <c r="BA294" s="120"/>
      <c r="BB294" s="120"/>
      <c r="BC294" s="120"/>
      <c r="BD294" s="120"/>
      <c r="BE294" s="120"/>
      <c r="BF294" s="120"/>
      <c r="BG294" s="120"/>
      <c r="BH294" s="120"/>
      <c r="BI294" s="120"/>
      <c r="BJ294" s="120"/>
      <c r="BK294" s="120"/>
      <c r="BL294" s="120"/>
      <c r="BM294" s="120"/>
      <c r="BN294" s="120"/>
      <c r="BO294" s="120"/>
      <c r="BP294" s="120"/>
      <c r="BQ294" s="120"/>
      <c r="BR294" s="120"/>
    </row>
    <row r="295" ht="37.5" customHeight="1">
      <c r="A295" s="24" t="s">
        <v>3564</v>
      </c>
      <c r="B295" s="112" t="s">
        <v>3565</v>
      </c>
      <c r="C295" s="112" t="s">
        <v>3566</v>
      </c>
      <c r="D295" s="113" t="s">
        <v>32</v>
      </c>
      <c r="E295" s="125">
        <v>21468.0</v>
      </c>
      <c r="F295" s="134" t="s">
        <v>3567</v>
      </c>
      <c r="G295" s="115" t="s">
        <v>3568</v>
      </c>
      <c r="H295" s="115" t="s">
        <v>3569</v>
      </c>
      <c r="I295" s="112" t="s">
        <v>3570</v>
      </c>
      <c r="J295" s="130" t="s">
        <v>1025</v>
      </c>
      <c r="K295" s="130" t="s">
        <v>1025</v>
      </c>
      <c r="L295" s="113" t="s">
        <v>3571</v>
      </c>
      <c r="M295" s="113" t="s">
        <v>64</v>
      </c>
      <c r="N295" s="113" t="s">
        <v>3572</v>
      </c>
      <c r="O295" s="111" t="s">
        <v>3573</v>
      </c>
      <c r="P295" s="111" t="s">
        <v>3574</v>
      </c>
      <c r="Q295" s="113" t="s">
        <v>3575</v>
      </c>
      <c r="R295" s="115" t="s">
        <v>3576</v>
      </c>
      <c r="S295" s="113" t="s">
        <v>3577</v>
      </c>
      <c r="T295" s="115" t="s">
        <v>3578</v>
      </c>
      <c r="U295" s="113" t="s">
        <v>2976</v>
      </c>
      <c r="V295" s="113" t="s">
        <v>127</v>
      </c>
      <c r="W295" s="127">
        <v>0.0</v>
      </c>
      <c r="X295" s="127"/>
      <c r="Y295" s="127"/>
      <c r="Z295" s="127"/>
      <c r="AA295" s="127"/>
      <c r="AB295" s="127"/>
      <c r="AC295" s="127"/>
      <c r="AD295" s="127"/>
      <c r="AE295" s="127"/>
      <c r="AF295" s="127"/>
      <c r="AG295" s="127"/>
      <c r="AH295" s="127"/>
      <c r="AI295" s="127"/>
      <c r="AJ295" s="127"/>
      <c r="AK295" s="127"/>
      <c r="AL295" s="127"/>
      <c r="AM295" s="127"/>
      <c r="AN295" s="127"/>
      <c r="AO295" s="127"/>
      <c r="AP295" s="127"/>
      <c r="AQ295" s="127"/>
      <c r="AR295" s="127"/>
      <c r="AS295" s="127"/>
      <c r="AT295" s="127"/>
      <c r="AU295" s="128">
        <v>0.0</v>
      </c>
      <c r="AV295" s="113" t="s">
        <v>48</v>
      </c>
      <c r="AW295" s="111"/>
      <c r="AX295" s="111" t="s">
        <v>3579</v>
      </c>
      <c r="AY295" s="124" t="s">
        <v>51</v>
      </c>
      <c r="AZ295" s="120"/>
      <c r="BA295" s="120"/>
      <c r="BB295" s="120"/>
      <c r="BC295" s="120"/>
      <c r="BD295" s="120"/>
      <c r="BE295" s="120"/>
      <c r="BF295" s="120"/>
      <c r="BG295" s="120"/>
      <c r="BH295" s="120"/>
      <c r="BI295" s="120"/>
      <c r="BJ295" s="120"/>
      <c r="BK295" s="120"/>
      <c r="BL295" s="120"/>
      <c r="BM295" s="120"/>
      <c r="BN295" s="120"/>
      <c r="BO295" s="120"/>
      <c r="BP295" s="120"/>
      <c r="BQ295" s="120"/>
      <c r="BR295" s="120"/>
    </row>
    <row r="296" ht="32.25" customHeight="1">
      <c r="A296" s="24" t="s">
        <v>3580</v>
      </c>
      <c r="B296" s="111" t="s">
        <v>3581</v>
      </c>
      <c r="C296" s="111" t="s">
        <v>3582</v>
      </c>
      <c r="D296" s="113" t="s">
        <v>32</v>
      </c>
      <c r="E296" s="114" t="s">
        <v>3583</v>
      </c>
      <c r="F296" s="115" t="s">
        <v>3584</v>
      </c>
      <c r="G296" s="115" t="s">
        <v>3585</v>
      </c>
      <c r="H296" s="113" t="s">
        <v>1184</v>
      </c>
      <c r="I296" s="111" t="s">
        <v>3586</v>
      </c>
      <c r="J296" s="113" t="s">
        <v>930</v>
      </c>
      <c r="K296" s="113" t="s">
        <v>2999</v>
      </c>
      <c r="L296" s="115" t="s">
        <v>3587</v>
      </c>
      <c r="M296" s="113" t="s">
        <v>123</v>
      </c>
      <c r="N296" s="113" t="s">
        <v>3588</v>
      </c>
      <c r="O296" s="131" t="s">
        <v>3584</v>
      </c>
      <c r="P296" s="112"/>
      <c r="Q296" s="113" t="s">
        <v>3589</v>
      </c>
      <c r="R296" s="113"/>
      <c r="S296" s="113"/>
      <c r="T296" s="113"/>
      <c r="U296" s="113"/>
      <c r="V296" s="113"/>
      <c r="W296" s="116">
        <v>75000.0</v>
      </c>
      <c r="X296" s="116"/>
      <c r="Y296" s="116">
        <v>75000.0</v>
      </c>
      <c r="Z296" s="116"/>
      <c r="AA296" s="139">
        <v>60000.0</v>
      </c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116"/>
      <c r="AQ296" s="116"/>
      <c r="AR296" s="116"/>
      <c r="AS296" s="116"/>
      <c r="AT296" s="116"/>
      <c r="AU296" s="118">
        <f t="shared" ref="AU296:AU298" si="36">SUM(W296:AT296)</f>
        <v>210000</v>
      </c>
      <c r="AV296" s="113" t="s">
        <v>128</v>
      </c>
      <c r="AW296" s="111"/>
      <c r="AX296" s="119" t="s">
        <v>51</v>
      </c>
      <c r="AY296" s="119" t="s">
        <v>51</v>
      </c>
      <c r="AZ296" s="120"/>
      <c r="BA296" s="120"/>
      <c r="BB296" s="120"/>
      <c r="BC296" s="120"/>
      <c r="BD296" s="120"/>
      <c r="BE296" s="120"/>
      <c r="BF296" s="120"/>
      <c r="BG296" s="120"/>
      <c r="BH296" s="120"/>
      <c r="BI296" s="120"/>
      <c r="BJ296" s="120"/>
      <c r="BK296" s="120"/>
      <c r="BL296" s="120"/>
      <c r="BM296" s="120"/>
      <c r="BN296" s="120"/>
      <c r="BO296" s="120"/>
      <c r="BP296" s="120"/>
      <c r="BQ296" s="120"/>
      <c r="BR296" s="120"/>
    </row>
    <row r="297" ht="15.75" customHeight="1">
      <c r="A297" s="24" t="s">
        <v>3590</v>
      </c>
      <c r="B297" s="111" t="s">
        <v>3591</v>
      </c>
      <c r="C297" s="111" t="s">
        <v>3592</v>
      </c>
      <c r="D297" s="113"/>
      <c r="E297" s="125"/>
      <c r="F297" s="113" t="s">
        <v>3593</v>
      </c>
      <c r="G297" s="113"/>
      <c r="H297" s="113" t="s">
        <v>3594</v>
      </c>
      <c r="I297" s="111" t="s">
        <v>3595</v>
      </c>
      <c r="J297" s="113" t="s">
        <v>410</v>
      </c>
      <c r="K297" s="113" t="s">
        <v>410</v>
      </c>
      <c r="L297" s="113" t="s">
        <v>3596</v>
      </c>
      <c r="M297" s="113" t="s">
        <v>123</v>
      </c>
      <c r="N297" s="113"/>
      <c r="O297" s="112" t="s">
        <v>3597</v>
      </c>
      <c r="P297" s="112"/>
      <c r="Q297" s="113" t="s">
        <v>3598</v>
      </c>
      <c r="R297" s="113"/>
      <c r="S297" s="113"/>
      <c r="T297" s="113"/>
      <c r="U297" s="113"/>
      <c r="V297" s="113"/>
      <c r="W297" s="116"/>
      <c r="X297" s="116"/>
      <c r="Y297" s="116">
        <v>15000.0</v>
      </c>
      <c r="Z297" s="116"/>
      <c r="AA297" s="139">
        <v>121000.0</v>
      </c>
      <c r="AB297" s="116"/>
      <c r="AC297" s="116"/>
      <c r="AD297" s="116"/>
      <c r="AE297" s="116"/>
      <c r="AF297" s="116"/>
      <c r="AG297" s="116"/>
      <c r="AH297" s="116"/>
      <c r="AI297" s="116"/>
      <c r="AJ297" s="116"/>
      <c r="AK297" s="116"/>
      <c r="AL297" s="116"/>
      <c r="AM297" s="116"/>
      <c r="AN297" s="116"/>
      <c r="AO297" s="116"/>
      <c r="AP297" s="116"/>
      <c r="AQ297" s="116"/>
      <c r="AR297" s="116"/>
      <c r="AS297" s="116"/>
      <c r="AT297" s="116"/>
      <c r="AU297" s="118">
        <f t="shared" si="36"/>
        <v>136000</v>
      </c>
      <c r="AV297" s="113" t="s">
        <v>128</v>
      </c>
      <c r="AW297" s="111"/>
      <c r="AX297" s="119" t="s">
        <v>51</v>
      </c>
      <c r="AY297" s="119" t="s">
        <v>51</v>
      </c>
      <c r="AZ297" s="120"/>
      <c r="BA297" s="120"/>
      <c r="BB297" s="120"/>
      <c r="BC297" s="120"/>
      <c r="BD297" s="120"/>
      <c r="BE297" s="120"/>
      <c r="BF297" s="120"/>
      <c r="BG297" s="120"/>
      <c r="BH297" s="120"/>
      <c r="BI297" s="120"/>
      <c r="BJ297" s="120"/>
      <c r="BK297" s="120"/>
      <c r="BL297" s="120"/>
      <c r="BM297" s="120"/>
      <c r="BN297" s="120"/>
      <c r="BO297" s="120"/>
      <c r="BP297" s="120"/>
      <c r="BQ297" s="120"/>
      <c r="BR297" s="120"/>
    </row>
    <row r="298" ht="35.25" customHeight="1">
      <c r="A298" s="24" t="s">
        <v>3599</v>
      </c>
      <c r="B298" s="111" t="s">
        <v>3600</v>
      </c>
      <c r="C298" s="111" t="s">
        <v>3601</v>
      </c>
      <c r="D298" s="113" t="s">
        <v>32</v>
      </c>
      <c r="E298" s="114" t="s">
        <v>3602</v>
      </c>
      <c r="F298" s="115" t="s">
        <v>3603</v>
      </c>
      <c r="G298" s="113"/>
      <c r="H298" s="113" t="s">
        <v>3604</v>
      </c>
      <c r="I298" s="111" t="s">
        <v>3605</v>
      </c>
      <c r="J298" s="113" t="s">
        <v>1359</v>
      </c>
      <c r="K298" s="113" t="s">
        <v>2501</v>
      </c>
      <c r="L298" s="113" t="s">
        <v>3606</v>
      </c>
      <c r="M298" s="113" t="s">
        <v>140</v>
      </c>
      <c r="N298" s="113"/>
      <c r="O298" s="112" t="s">
        <v>265</v>
      </c>
      <c r="P298" s="112"/>
      <c r="Q298" s="113" t="s">
        <v>3607</v>
      </c>
      <c r="R298" s="113"/>
      <c r="S298" s="113"/>
      <c r="T298" s="113"/>
      <c r="U298" s="113"/>
      <c r="V298" s="113"/>
      <c r="W298" s="116"/>
      <c r="X298" s="116"/>
      <c r="Y298" s="116"/>
      <c r="Z298" s="116"/>
      <c r="AA298" s="139">
        <v>60000.0</v>
      </c>
      <c r="AB298" s="116"/>
      <c r="AC298" s="116"/>
      <c r="AD298" s="116"/>
      <c r="AE298" s="116"/>
      <c r="AF298" s="116"/>
      <c r="AG298" s="116"/>
      <c r="AH298" s="116"/>
      <c r="AI298" s="116"/>
      <c r="AJ298" s="116"/>
      <c r="AK298" s="116"/>
      <c r="AL298" s="116"/>
      <c r="AM298" s="116"/>
      <c r="AN298" s="116"/>
      <c r="AO298" s="116"/>
      <c r="AP298" s="116"/>
      <c r="AQ298" s="116"/>
      <c r="AR298" s="116"/>
      <c r="AS298" s="116"/>
      <c r="AT298" s="116"/>
      <c r="AU298" s="118">
        <f t="shared" si="36"/>
        <v>60000</v>
      </c>
      <c r="AV298" s="113" t="s">
        <v>128</v>
      </c>
      <c r="AW298" s="111"/>
      <c r="AX298" s="119" t="s">
        <v>51</v>
      </c>
      <c r="AY298" s="119" t="s">
        <v>51</v>
      </c>
      <c r="AZ298" s="120"/>
      <c r="BA298" s="120"/>
      <c r="BB298" s="120"/>
      <c r="BC298" s="120"/>
      <c r="BD298" s="120"/>
      <c r="BE298" s="120"/>
      <c r="BF298" s="120"/>
      <c r="BG298" s="120"/>
      <c r="BH298" s="120"/>
      <c r="BI298" s="120"/>
      <c r="BJ298" s="120"/>
      <c r="BK298" s="120"/>
      <c r="BL298" s="120"/>
      <c r="BM298" s="120"/>
      <c r="BN298" s="120"/>
      <c r="BO298" s="120"/>
      <c r="BP298" s="120"/>
      <c r="BQ298" s="120"/>
      <c r="BR298" s="120"/>
    </row>
    <row r="299" ht="15.75" customHeight="1">
      <c r="A299" s="24" t="s">
        <v>3608</v>
      </c>
      <c r="B299" s="111" t="s">
        <v>3609</v>
      </c>
      <c r="C299" s="112" t="s">
        <v>3610</v>
      </c>
      <c r="D299" s="113" t="s">
        <v>32</v>
      </c>
      <c r="E299" s="125">
        <v>26113.0</v>
      </c>
      <c r="F299" s="113" t="s">
        <v>3611</v>
      </c>
      <c r="G299" s="115" t="s">
        <v>3612</v>
      </c>
      <c r="H299" s="113" t="s">
        <v>3613</v>
      </c>
      <c r="I299" s="111" t="s">
        <v>3614</v>
      </c>
      <c r="J299" s="113" t="s">
        <v>2623</v>
      </c>
      <c r="K299" s="126" t="s">
        <v>2624</v>
      </c>
      <c r="L299" s="113" t="s">
        <v>3615</v>
      </c>
      <c r="M299" s="113" t="s">
        <v>40</v>
      </c>
      <c r="N299" s="113" t="s">
        <v>41</v>
      </c>
      <c r="O299" s="112" t="s">
        <v>175</v>
      </c>
      <c r="P299" s="112" t="s">
        <v>3616</v>
      </c>
      <c r="Q299" s="113" t="s">
        <v>3617</v>
      </c>
      <c r="R299" s="113" t="s">
        <v>3618</v>
      </c>
      <c r="S299" s="113" t="s">
        <v>127</v>
      </c>
      <c r="T299" s="113" t="s">
        <v>47</v>
      </c>
      <c r="U299" s="113" t="s">
        <v>47</v>
      </c>
      <c r="V299" s="113" t="s">
        <v>47</v>
      </c>
      <c r="W299" s="116">
        <v>0.0</v>
      </c>
      <c r="X299" s="116">
        <v>0.0</v>
      </c>
      <c r="Y299" s="116">
        <v>0.0</v>
      </c>
      <c r="Z299" s="116">
        <v>0.0</v>
      </c>
      <c r="AA299" s="116">
        <v>0.0</v>
      </c>
      <c r="AB299" s="116">
        <v>0.0</v>
      </c>
      <c r="AC299" s="116"/>
      <c r="AD299" s="116"/>
      <c r="AE299" s="116"/>
      <c r="AF299" s="116"/>
      <c r="AG299" s="116"/>
      <c r="AH299" s="116"/>
      <c r="AI299" s="116"/>
      <c r="AJ299" s="116"/>
      <c r="AK299" s="121"/>
      <c r="AL299" s="121"/>
      <c r="AM299" s="121"/>
      <c r="AN299" s="121"/>
      <c r="AO299" s="121"/>
      <c r="AP299" s="121"/>
      <c r="AQ299" s="121"/>
      <c r="AR299" s="121"/>
      <c r="AS299" s="121"/>
      <c r="AT299" s="121"/>
      <c r="AU299" s="122">
        <v>0.0</v>
      </c>
      <c r="AV299" s="113" t="s">
        <v>565</v>
      </c>
      <c r="AW299" s="112" t="s">
        <v>127</v>
      </c>
      <c r="AX299" s="111" t="s">
        <v>675</v>
      </c>
      <c r="AY299" s="124" t="s">
        <v>51</v>
      </c>
      <c r="AZ299" s="120"/>
      <c r="BA299" s="120"/>
      <c r="BB299" s="120"/>
      <c r="BC299" s="120"/>
      <c r="BD299" s="120"/>
      <c r="BE299" s="120"/>
      <c r="BF299" s="120"/>
      <c r="BG299" s="120"/>
      <c r="BH299" s="120"/>
      <c r="BI299" s="120"/>
      <c r="BJ299" s="120"/>
      <c r="BK299" s="120"/>
      <c r="BL299" s="120"/>
      <c r="BM299" s="120"/>
      <c r="BN299" s="120"/>
      <c r="BO299" s="120"/>
      <c r="BP299" s="120"/>
      <c r="BQ299" s="120"/>
      <c r="BR299" s="120"/>
    </row>
    <row r="300" ht="15.75" customHeight="1">
      <c r="A300" s="24" t="s">
        <v>3619</v>
      </c>
      <c r="B300" s="111" t="s">
        <v>3620</v>
      </c>
      <c r="C300" s="112" t="s">
        <v>3621</v>
      </c>
      <c r="D300" s="130" t="s">
        <v>32</v>
      </c>
      <c r="E300" s="113" t="s">
        <v>3622</v>
      </c>
      <c r="F300" s="134" t="s">
        <v>3623</v>
      </c>
      <c r="G300" s="115" t="s">
        <v>3624</v>
      </c>
      <c r="H300" s="113" t="s">
        <v>127</v>
      </c>
      <c r="I300" s="111" t="s">
        <v>3625</v>
      </c>
      <c r="J300" s="113" t="s">
        <v>410</v>
      </c>
      <c r="K300" s="113" t="s">
        <v>1562</v>
      </c>
      <c r="L300" s="145" t="s">
        <v>3626</v>
      </c>
      <c r="M300" s="130" t="s">
        <v>40</v>
      </c>
      <c r="N300" s="113" t="s">
        <v>65</v>
      </c>
      <c r="O300" s="112" t="s">
        <v>2765</v>
      </c>
      <c r="P300" s="112" t="s">
        <v>3627</v>
      </c>
      <c r="Q300" s="113" t="s">
        <v>3628</v>
      </c>
      <c r="R300" s="113" t="s">
        <v>127</v>
      </c>
      <c r="S300" s="113" t="s">
        <v>127</v>
      </c>
      <c r="T300" s="113" t="s">
        <v>127</v>
      </c>
      <c r="U300" s="113" t="s">
        <v>127</v>
      </c>
      <c r="V300" s="113" t="s">
        <v>127</v>
      </c>
      <c r="W300" s="116">
        <v>0.0</v>
      </c>
      <c r="X300" s="116">
        <v>0.0</v>
      </c>
      <c r="Y300" s="116">
        <v>0.0</v>
      </c>
      <c r="Z300" s="116">
        <v>0.0</v>
      </c>
      <c r="AA300" s="116">
        <v>0.0</v>
      </c>
      <c r="AB300" s="116">
        <v>0.0</v>
      </c>
      <c r="AC300" s="116"/>
      <c r="AD300" s="116"/>
      <c r="AE300" s="116"/>
      <c r="AF300" s="116"/>
      <c r="AG300" s="116"/>
      <c r="AH300" s="116"/>
      <c r="AI300" s="116"/>
      <c r="AJ300" s="116"/>
      <c r="AK300" s="121"/>
      <c r="AL300" s="121"/>
      <c r="AM300" s="121"/>
      <c r="AN300" s="121"/>
      <c r="AO300" s="121"/>
      <c r="AP300" s="121"/>
      <c r="AQ300" s="121"/>
      <c r="AR300" s="121"/>
      <c r="AS300" s="121"/>
      <c r="AT300" s="121"/>
      <c r="AU300" s="122">
        <v>0.0</v>
      </c>
      <c r="AV300" s="113" t="s">
        <v>565</v>
      </c>
      <c r="AW300" s="112" t="s">
        <v>127</v>
      </c>
      <c r="AX300" s="119" t="s">
        <v>703</v>
      </c>
      <c r="AY300" s="124" t="s">
        <v>51</v>
      </c>
      <c r="AZ300" s="120"/>
      <c r="BA300" s="120"/>
      <c r="BB300" s="120"/>
      <c r="BC300" s="120"/>
      <c r="BD300" s="120"/>
      <c r="BE300" s="120"/>
      <c r="BF300" s="120"/>
      <c r="BG300" s="120"/>
      <c r="BH300" s="120"/>
      <c r="BI300" s="120"/>
      <c r="BJ300" s="120"/>
      <c r="BK300" s="120"/>
      <c r="BL300" s="120"/>
      <c r="BM300" s="120"/>
      <c r="BN300" s="120"/>
      <c r="BO300" s="120"/>
      <c r="BP300" s="120"/>
      <c r="BQ300" s="120"/>
      <c r="BR300" s="120"/>
    </row>
    <row r="301" ht="15.75" customHeight="1">
      <c r="A301" s="24" t="s">
        <v>3629</v>
      </c>
      <c r="B301" s="111" t="s">
        <v>3630</v>
      </c>
      <c r="C301" s="111" t="s">
        <v>3631</v>
      </c>
      <c r="D301" s="113" t="s">
        <v>32</v>
      </c>
      <c r="E301" s="114" t="s">
        <v>3632</v>
      </c>
      <c r="F301" s="113" t="s">
        <v>3633</v>
      </c>
      <c r="G301" s="113"/>
      <c r="H301" s="113" t="s">
        <v>2325</v>
      </c>
      <c r="I301" s="111" t="s">
        <v>3634</v>
      </c>
      <c r="J301" s="113" t="s">
        <v>172</v>
      </c>
      <c r="K301" s="113" t="s">
        <v>496</v>
      </c>
      <c r="L301" s="115" t="s">
        <v>3635</v>
      </c>
      <c r="M301" s="113" t="s">
        <v>140</v>
      </c>
      <c r="N301" s="113"/>
      <c r="O301" s="112" t="s">
        <v>175</v>
      </c>
      <c r="P301" s="112"/>
      <c r="Q301" s="113" t="s">
        <v>3636</v>
      </c>
      <c r="R301" s="113"/>
      <c r="S301" s="113"/>
      <c r="T301" s="113"/>
      <c r="U301" s="113"/>
      <c r="V301" s="113"/>
      <c r="W301" s="116">
        <v>75000.0</v>
      </c>
      <c r="X301" s="116"/>
      <c r="Y301" s="116"/>
      <c r="Z301" s="116"/>
      <c r="AA301" s="117">
        <v>37500.0</v>
      </c>
      <c r="AB301" s="116"/>
      <c r="AC301" s="116"/>
      <c r="AD301" s="116"/>
      <c r="AE301" s="116"/>
      <c r="AF301" s="116"/>
      <c r="AG301" s="116"/>
      <c r="AH301" s="116"/>
      <c r="AI301" s="116"/>
      <c r="AJ301" s="116"/>
      <c r="AK301" s="116"/>
      <c r="AL301" s="116"/>
      <c r="AM301" s="116"/>
      <c r="AN301" s="116"/>
      <c r="AO301" s="116"/>
      <c r="AP301" s="116"/>
      <c r="AQ301" s="116"/>
      <c r="AR301" s="116"/>
      <c r="AS301" s="116"/>
      <c r="AT301" s="116"/>
      <c r="AU301" s="118">
        <f t="shared" ref="AU301:AU302" si="37">SUM(W301:AT301)</f>
        <v>112500</v>
      </c>
      <c r="AV301" s="113" t="s">
        <v>128</v>
      </c>
      <c r="AW301" s="111"/>
      <c r="AX301" s="119" t="s">
        <v>51</v>
      </c>
      <c r="AY301" s="147"/>
      <c r="AZ301" s="120"/>
      <c r="BA301" s="120"/>
      <c r="BB301" s="120"/>
      <c r="BC301" s="120"/>
      <c r="BD301" s="120"/>
      <c r="BE301" s="120"/>
      <c r="BF301" s="120"/>
      <c r="BG301" s="120"/>
      <c r="BH301" s="120"/>
      <c r="BI301" s="120"/>
      <c r="BJ301" s="120"/>
      <c r="BK301" s="120"/>
      <c r="BL301" s="120"/>
      <c r="BM301" s="120"/>
      <c r="BN301" s="120"/>
      <c r="BO301" s="120"/>
      <c r="BP301" s="120"/>
      <c r="BQ301" s="120"/>
      <c r="BR301" s="120"/>
    </row>
    <row r="302" ht="15.75" customHeight="1">
      <c r="A302" s="24" t="s">
        <v>3637</v>
      </c>
      <c r="B302" s="111" t="s">
        <v>3638</v>
      </c>
      <c r="C302" s="111" t="s">
        <v>3639</v>
      </c>
      <c r="D302" s="113" t="s">
        <v>3640</v>
      </c>
      <c r="E302" s="126" t="s">
        <v>3641</v>
      </c>
      <c r="F302" s="126" t="s">
        <v>3642</v>
      </c>
      <c r="G302" s="113" t="s">
        <v>3643</v>
      </c>
      <c r="H302" s="113" t="str">
        <f>'[1]Udah daftar'!$E$58</f>
        <v>#REF!</v>
      </c>
      <c r="I302" s="111" t="s">
        <v>3644</v>
      </c>
      <c r="J302" s="113" t="s">
        <v>658</v>
      </c>
      <c r="K302" s="113" t="s">
        <v>659</v>
      </c>
      <c r="L302" s="113" t="s">
        <v>3645</v>
      </c>
      <c r="M302" s="113" t="s">
        <v>140</v>
      </c>
      <c r="N302" s="113" t="s">
        <v>85</v>
      </c>
      <c r="O302" s="113" t="s">
        <v>237</v>
      </c>
      <c r="P302" s="112" t="s">
        <v>3646</v>
      </c>
      <c r="Q302" s="113" t="s">
        <v>3647</v>
      </c>
      <c r="R302" s="113" t="s">
        <v>3648</v>
      </c>
      <c r="S302" s="113"/>
      <c r="T302" s="113" t="s">
        <v>3649</v>
      </c>
      <c r="U302" s="113"/>
      <c r="V302" s="113"/>
      <c r="W302" s="116">
        <v>282000.0</v>
      </c>
      <c r="X302" s="116">
        <v>0.0</v>
      </c>
      <c r="Y302" s="116">
        <v>241000.0</v>
      </c>
      <c r="Z302" s="116">
        <v>0.0</v>
      </c>
      <c r="AA302" s="116">
        <v>175000.0</v>
      </c>
      <c r="AB302" s="116">
        <v>0.0</v>
      </c>
      <c r="AC302" s="116"/>
      <c r="AD302" s="116"/>
      <c r="AE302" s="116"/>
      <c r="AF302" s="116"/>
      <c r="AG302" s="116"/>
      <c r="AH302" s="116"/>
      <c r="AI302" s="116"/>
      <c r="AJ302" s="116"/>
      <c r="AK302" s="116"/>
      <c r="AL302" s="116"/>
      <c r="AM302" s="116"/>
      <c r="AN302" s="116"/>
      <c r="AO302" s="116"/>
      <c r="AP302" s="116"/>
      <c r="AQ302" s="116"/>
      <c r="AR302" s="116"/>
      <c r="AS302" s="116"/>
      <c r="AT302" s="116"/>
      <c r="AU302" s="122">
        <f t="shared" si="37"/>
        <v>698000</v>
      </c>
      <c r="AV302" s="113" t="s">
        <v>128</v>
      </c>
      <c r="AW302" s="113"/>
      <c r="AX302" s="113" t="s">
        <v>3650</v>
      </c>
      <c r="AY302" s="124" t="s">
        <v>51</v>
      </c>
      <c r="AZ302" s="120"/>
      <c r="BA302" s="120"/>
      <c r="BB302" s="120"/>
      <c r="BC302" s="120"/>
      <c r="BD302" s="120"/>
      <c r="BE302" s="120"/>
      <c r="BF302" s="120"/>
      <c r="BG302" s="120"/>
      <c r="BH302" s="120"/>
      <c r="BI302" s="120"/>
      <c r="BJ302" s="120"/>
      <c r="BK302" s="120"/>
      <c r="BL302" s="120"/>
      <c r="BM302" s="120"/>
      <c r="BN302" s="120"/>
      <c r="BO302" s="120"/>
      <c r="BP302" s="120"/>
      <c r="BQ302" s="120"/>
      <c r="BR302" s="120"/>
    </row>
    <row r="303" ht="15.75" customHeight="1">
      <c r="A303" s="24" t="s">
        <v>3651</v>
      </c>
      <c r="B303" s="112" t="s">
        <v>3652</v>
      </c>
      <c r="C303" s="112" t="s">
        <v>3653</v>
      </c>
      <c r="D303" s="113" t="s">
        <v>3654</v>
      </c>
      <c r="E303" s="125">
        <v>23416.0</v>
      </c>
      <c r="F303" s="113" t="s">
        <v>3655</v>
      </c>
      <c r="G303" s="115" t="s">
        <v>3656</v>
      </c>
      <c r="H303" s="113" t="s">
        <v>127</v>
      </c>
      <c r="I303" s="111" t="s">
        <v>3657</v>
      </c>
      <c r="J303" s="113" t="s">
        <v>353</v>
      </c>
      <c r="K303" s="126" t="s">
        <v>3658</v>
      </c>
      <c r="L303" s="113" t="s">
        <v>3659</v>
      </c>
      <c r="M303" s="113" t="s">
        <v>40</v>
      </c>
      <c r="N303" s="113" t="s">
        <v>41</v>
      </c>
      <c r="O303" s="112" t="s">
        <v>265</v>
      </c>
      <c r="P303" s="112" t="s">
        <v>3660</v>
      </c>
      <c r="Q303" s="113" t="s">
        <v>3661</v>
      </c>
      <c r="R303" s="113" t="s">
        <v>127</v>
      </c>
      <c r="S303" s="113" t="s">
        <v>127</v>
      </c>
      <c r="T303" s="113" t="s">
        <v>47</v>
      </c>
      <c r="U303" s="113" t="s">
        <v>47</v>
      </c>
      <c r="V303" s="113" t="s">
        <v>47</v>
      </c>
      <c r="W303" s="116">
        <v>215000.0</v>
      </c>
      <c r="X303" s="116">
        <v>0.0</v>
      </c>
      <c r="Y303" s="116">
        <v>0.0</v>
      </c>
      <c r="Z303" s="116">
        <v>0.0</v>
      </c>
      <c r="AA303" s="116">
        <v>0.0</v>
      </c>
      <c r="AB303" s="116">
        <v>0.0</v>
      </c>
      <c r="AC303" s="116"/>
      <c r="AD303" s="116"/>
      <c r="AE303" s="116"/>
      <c r="AF303" s="116"/>
      <c r="AG303" s="116"/>
      <c r="AH303" s="116"/>
      <c r="AI303" s="116"/>
      <c r="AJ303" s="116"/>
      <c r="AK303" s="121"/>
      <c r="AL303" s="121"/>
      <c r="AM303" s="121"/>
      <c r="AN303" s="121"/>
      <c r="AO303" s="121"/>
      <c r="AP303" s="121"/>
      <c r="AQ303" s="121"/>
      <c r="AR303" s="121"/>
      <c r="AS303" s="121"/>
      <c r="AT303" s="121"/>
      <c r="AU303" s="122">
        <v>215000.0</v>
      </c>
      <c r="AV303" s="113" t="s">
        <v>48</v>
      </c>
      <c r="AW303" s="112" t="s">
        <v>127</v>
      </c>
      <c r="AX303" s="111" t="s">
        <v>91</v>
      </c>
      <c r="AY303" s="124" t="s">
        <v>51</v>
      </c>
      <c r="AZ303" s="120"/>
      <c r="BA303" s="120"/>
      <c r="BB303" s="120"/>
      <c r="BC303" s="120"/>
      <c r="BD303" s="120"/>
      <c r="BE303" s="120"/>
      <c r="BF303" s="120"/>
      <c r="BG303" s="120"/>
      <c r="BH303" s="120"/>
      <c r="BI303" s="120"/>
      <c r="BJ303" s="120"/>
      <c r="BK303" s="120"/>
      <c r="BL303" s="120"/>
      <c r="BM303" s="120"/>
      <c r="BN303" s="120"/>
      <c r="BO303" s="120"/>
      <c r="BP303" s="120"/>
      <c r="BQ303" s="120"/>
      <c r="BR303" s="120"/>
    </row>
    <row r="304" ht="15.75" customHeight="1">
      <c r="A304" s="24" t="s">
        <v>3662</v>
      </c>
      <c r="B304" s="112" t="s">
        <v>3663</v>
      </c>
      <c r="C304" s="112" t="s">
        <v>3664</v>
      </c>
      <c r="D304" s="113" t="s">
        <v>319</v>
      </c>
      <c r="E304" s="125">
        <v>23128.0</v>
      </c>
      <c r="F304" s="134" t="s">
        <v>3665</v>
      </c>
      <c r="G304" s="134" t="s">
        <v>3666</v>
      </c>
      <c r="H304" s="115" t="s">
        <v>3667</v>
      </c>
      <c r="I304" s="111" t="s">
        <v>3668</v>
      </c>
      <c r="J304" s="111" t="s">
        <v>262</v>
      </c>
      <c r="K304" s="111" t="s">
        <v>1299</v>
      </c>
      <c r="L304" s="115" t="s">
        <v>3669</v>
      </c>
      <c r="M304" s="113" t="s">
        <v>140</v>
      </c>
      <c r="N304" s="113" t="s">
        <v>3670</v>
      </c>
      <c r="O304" s="111" t="s">
        <v>1055</v>
      </c>
      <c r="P304" s="111" t="s">
        <v>3671</v>
      </c>
      <c r="Q304" s="113" t="s">
        <v>3672</v>
      </c>
      <c r="R304" s="113"/>
      <c r="S304" s="113"/>
      <c r="T304" s="113"/>
      <c r="U304" s="113"/>
      <c r="V304" s="113"/>
      <c r="W304" s="132">
        <v>890000.0</v>
      </c>
      <c r="X304" s="132"/>
      <c r="Y304" s="132">
        <v>830000.0</v>
      </c>
      <c r="Z304" s="132"/>
      <c r="AA304" s="132">
        <f>1420000+60000</f>
        <v>1480000</v>
      </c>
      <c r="AB304" s="132"/>
      <c r="AC304" s="132"/>
      <c r="AD304" s="132"/>
      <c r="AE304" s="132"/>
      <c r="AF304" s="132"/>
      <c r="AG304" s="132"/>
      <c r="AH304" s="132"/>
      <c r="AI304" s="132"/>
      <c r="AJ304" s="132"/>
      <c r="AK304" s="132"/>
      <c r="AL304" s="132"/>
      <c r="AM304" s="132"/>
      <c r="AN304" s="132"/>
      <c r="AO304" s="132"/>
      <c r="AP304" s="132"/>
      <c r="AQ304" s="132"/>
      <c r="AR304" s="132"/>
      <c r="AS304" s="132"/>
      <c r="AT304" s="132"/>
      <c r="AU304" s="133">
        <f>SUM(W304:AT304)</f>
        <v>3200000</v>
      </c>
      <c r="AV304" s="113" t="s">
        <v>48</v>
      </c>
      <c r="AW304" s="111"/>
      <c r="AX304" s="148" t="s">
        <v>376</v>
      </c>
      <c r="AY304" s="124" t="s">
        <v>376</v>
      </c>
      <c r="AZ304" s="120"/>
      <c r="BA304" s="120"/>
      <c r="BB304" s="120"/>
      <c r="BC304" s="120"/>
      <c r="BD304" s="120"/>
      <c r="BE304" s="120"/>
      <c r="BF304" s="120"/>
      <c r="BG304" s="120"/>
      <c r="BH304" s="120"/>
      <c r="BI304" s="120"/>
      <c r="BJ304" s="120"/>
      <c r="BK304" s="120"/>
      <c r="BL304" s="120"/>
      <c r="BM304" s="120"/>
      <c r="BN304" s="120"/>
      <c r="BO304" s="120"/>
      <c r="BP304" s="120"/>
      <c r="BQ304" s="120"/>
      <c r="BR304" s="120"/>
    </row>
    <row r="305" ht="15.75" customHeight="1">
      <c r="A305" s="24" t="s">
        <v>3673</v>
      </c>
      <c r="B305" s="111" t="s">
        <v>3674</v>
      </c>
      <c r="C305" s="112" t="s">
        <v>3675</v>
      </c>
      <c r="D305" s="113" t="s">
        <v>1208</v>
      </c>
      <c r="E305" s="125">
        <v>28306.0</v>
      </c>
      <c r="F305" s="134" t="s">
        <v>3676</v>
      </c>
      <c r="G305" s="115" t="s">
        <v>3677</v>
      </c>
      <c r="H305" s="113" t="s">
        <v>127</v>
      </c>
      <c r="I305" s="111" t="s">
        <v>3678</v>
      </c>
      <c r="J305" s="113" t="s">
        <v>137</v>
      </c>
      <c r="K305" s="126" t="s">
        <v>920</v>
      </c>
      <c r="L305" s="113" t="s">
        <v>3679</v>
      </c>
      <c r="M305" s="113" t="s">
        <v>40</v>
      </c>
      <c r="N305" s="113" t="s">
        <v>103</v>
      </c>
      <c r="O305" s="112" t="s">
        <v>175</v>
      </c>
      <c r="P305" s="112" t="s">
        <v>3680</v>
      </c>
      <c r="Q305" s="113" t="s">
        <v>3681</v>
      </c>
      <c r="R305" s="113" t="s">
        <v>127</v>
      </c>
      <c r="S305" s="113" t="s">
        <v>127</v>
      </c>
      <c r="T305" s="113" t="s">
        <v>47</v>
      </c>
      <c r="U305" s="113" t="s">
        <v>47</v>
      </c>
      <c r="V305" s="113" t="s">
        <v>47</v>
      </c>
      <c r="W305" s="116">
        <v>60000.0</v>
      </c>
      <c r="X305" s="116">
        <v>0.0</v>
      </c>
      <c r="Y305" s="116">
        <v>60000.0</v>
      </c>
      <c r="Z305" s="116"/>
      <c r="AA305" s="116">
        <v>22500.0</v>
      </c>
      <c r="AB305" s="116">
        <v>0.0</v>
      </c>
      <c r="AC305" s="116"/>
      <c r="AD305" s="116"/>
      <c r="AE305" s="116"/>
      <c r="AF305" s="116"/>
      <c r="AG305" s="116"/>
      <c r="AH305" s="116"/>
      <c r="AI305" s="116"/>
      <c r="AJ305" s="116"/>
      <c r="AK305" s="121"/>
      <c r="AL305" s="121"/>
      <c r="AM305" s="121"/>
      <c r="AN305" s="121"/>
      <c r="AO305" s="121"/>
      <c r="AP305" s="121"/>
      <c r="AQ305" s="121"/>
      <c r="AR305" s="121"/>
      <c r="AS305" s="121"/>
      <c r="AT305" s="121"/>
      <c r="AU305" s="122">
        <v>142500.0</v>
      </c>
      <c r="AV305" s="113" t="s">
        <v>48</v>
      </c>
      <c r="AW305" s="123" t="s">
        <v>3682</v>
      </c>
      <c r="AX305" s="111" t="s">
        <v>91</v>
      </c>
      <c r="AY305" s="124" t="s">
        <v>164</v>
      </c>
      <c r="AZ305" s="120"/>
      <c r="BA305" s="120"/>
      <c r="BB305" s="120"/>
      <c r="BC305" s="120"/>
      <c r="BD305" s="120"/>
      <c r="BE305" s="120"/>
      <c r="BF305" s="120"/>
      <c r="BG305" s="120"/>
      <c r="BH305" s="120"/>
      <c r="BI305" s="120"/>
      <c r="BJ305" s="120"/>
      <c r="BK305" s="120"/>
      <c r="BL305" s="120"/>
      <c r="BM305" s="120"/>
      <c r="BN305" s="120"/>
      <c r="BO305" s="120"/>
      <c r="BP305" s="120"/>
      <c r="BQ305" s="120"/>
      <c r="BR305" s="120"/>
    </row>
    <row r="306" ht="15.75" customHeight="1">
      <c r="A306" s="24" t="s">
        <v>3683</v>
      </c>
      <c r="B306" s="112" t="s">
        <v>3684</v>
      </c>
      <c r="C306" s="112" t="s">
        <v>3685</v>
      </c>
      <c r="D306" s="113" t="s">
        <v>32</v>
      </c>
      <c r="E306" s="125">
        <v>21430.0</v>
      </c>
      <c r="F306" s="134" t="s">
        <v>3686</v>
      </c>
      <c r="G306" s="113"/>
      <c r="H306" s="113" t="s">
        <v>127</v>
      </c>
      <c r="I306" s="111" t="s">
        <v>3687</v>
      </c>
      <c r="J306" s="113" t="s">
        <v>251</v>
      </c>
      <c r="K306" s="126" t="s">
        <v>815</v>
      </c>
      <c r="L306" s="115" t="s">
        <v>3688</v>
      </c>
      <c r="M306" s="113" t="s">
        <v>40</v>
      </c>
      <c r="N306" s="113" t="s">
        <v>103</v>
      </c>
      <c r="O306" s="112" t="s">
        <v>156</v>
      </c>
      <c r="P306" s="112" t="s">
        <v>3689</v>
      </c>
      <c r="Q306" s="113" t="s">
        <v>3690</v>
      </c>
      <c r="R306" s="113" t="s">
        <v>127</v>
      </c>
      <c r="S306" s="113" t="s">
        <v>127</v>
      </c>
      <c r="T306" s="113" t="s">
        <v>47</v>
      </c>
      <c r="U306" s="113" t="s">
        <v>47</v>
      </c>
      <c r="V306" s="113" t="s">
        <v>47</v>
      </c>
      <c r="W306" s="116">
        <v>0.0</v>
      </c>
      <c r="X306" s="116">
        <v>0.0</v>
      </c>
      <c r="Y306" s="116">
        <v>0.0</v>
      </c>
      <c r="Z306" s="116">
        <v>0.0</v>
      </c>
      <c r="AA306" s="116"/>
      <c r="AB306" s="116">
        <v>0.0</v>
      </c>
      <c r="AC306" s="116"/>
      <c r="AD306" s="116"/>
      <c r="AE306" s="116"/>
      <c r="AF306" s="116"/>
      <c r="AG306" s="116"/>
      <c r="AH306" s="116"/>
      <c r="AI306" s="116"/>
      <c r="AJ306" s="116"/>
      <c r="AK306" s="121"/>
      <c r="AL306" s="121"/>
      <c r="AM306" s="121"/>
      <c r="AN306" s="121"/>
      <c r="AO306" s="121"/>
      <c r="AP306" s="121"/>
      <c r="AQ306" s="121"/>
      <c r="AR306" s="121"/>
      <c r="AS306" s="121"/>
      <c r="AT306" s="121"/>
      <c r="AU306" s="122">
        <v>0.0</v>
      </c>
      <c r="AV306" s="113" t="s">
        <v>48</v>
      </c>
      <c r="AW306" s="112" t="s">
        <v>127</v>
      </c>
      <c r="AX306" s="111" t="s">
        <v>163</v>
      </c>
      <c r="AY306" s="19" t="s">
        <v>164</v>
      </c>
      <c r="AZ306" s="120"/>
      <c r="BA306" s="120"/>
      <c r="BB306" s="120"/>
      <c r="BC306" s="120"/>
      <c r="BD306" s="120"/>
      <c r="BE306" s="120"/>
      <c r="BF306" s="120"/>
      <c r="BG306" s="120"/>
      <c r="BH306" s="120"/>
      <c r="BI306" s="120"/>
      <c r="BJ306" s="120"/>
      <c r="BK306" s="120"/>
      <c r="BL306" s="120"/>
      <c r="BM306" s="120"/>
      <c r="BN306" s="120"/>
      <c r="BO306" s="120"/>
      <c r="BP306" s="120"/>
      <c r="BQ306" s="120"/>
      <c r="BR306" s="120"/>
    </row>
    <row r="307" ht="15.75" customHeight="1">
      <c r="A307" s="24" t="s">
        <v>3691</v>
      </c>
      <c r="B307" s="111" t="s">
        <v>3692</v>
      </c>
      <c r="C307" s="112" t="s">
        <v>3693</v>
      </c>
      <c r="D307" s="113" t="s">
        <v>32</v>
      </c>
      <c r="E307" s="125" t="s">
        <v>3694</v>
      </c>
      <c r="F307" s="115" t="s">
        <v>3695</v>
      </c>
      <c r="G307" s="115" t="s">
        <v>3696</v>
      </c>
      <c r="H307" s="113" t="s">
        <v>249</v>
      </c>
      <c r="I307" s="111" t="s">
        <v>3697</v>
      </c>
      <c r="J307" s="113" t="s">
        <v>452</v>
      </c>
      <c r="K307" s="113" t="s">
        <v>1422</v>
      </c>
      <c r="L307" s="115" t="s">
        <v>3698</v>
      </c>
      <c r="M307" s="113" t="s">
        <v>140</v>
      </c>
      <c r="N307" s="113" t="s">
        <v>686</v>
      </c>
      <c r="O307" s="112" t="s">
        <v>156</v>
      </c>
      <c r="P307" s="112" t="s">
        <v>3699</v>
      </c>
      <c r="Q307" s="113" t="s">
        <v>3700</v>
      </c>
      <c r="R307" s="115" t="s">
        <v>127</v>
      </c>
      <c r="S307" s="115" t="s">
        <v>127</v>
      </c>
      <c r="T307" s="115" t="s">
        <v>127</v>
      </c>
      <c r="U307" s="115" t="s">
        <v>127</v>
      </c>
      <c r="V307" s="115" t="s">
        <v>127</v>
      </c>
      <c r="W307" s="116">
        <v>495000.0</v>
      </c>
      <c r="X307" s="116"/>
      <c r="Y307" s="116">
        <v>1135000.0</v>
      </c>
      <c r="Z307" s="116"/>
      <c r="AA307" s="117">
        <v>672000.0</v>
      </c>
      <c r="AB307" s="116"/>
      <c r="AC307" s="116"/>
      <c r="AD307" s="116"/>
      <c r="AE307" s="116"/>
      <c r="AF307" s="116"/>
      <c r="AG307" s="116"/>
      <c r="AH307" s="116"/>
      <c r="AI307" s="116"/>
      <c r="AJ307" s="116"/>
      <c r="AK307" s="116"/>
      <c r="AL307" s="116"/>
      <c r="AM307" s="116"/>
      <c r="AN307" s="116"/>
      <c r="AO307" s="116"/>
      <c r="AP307" s="116"/>
      <c r="AQ307" s="116"/>
      <c r="AR307" s="116"/>
      <c r="AS307" s="116"/>
      <c r="AT307" s="116"/>
      <c r="AU307" s="118">
        <f>SUM(W307:AT307)</f>
        <v>2302000</v>
      </c>
      <c r="AV307" s="113" t="s">
        <v>128</v>
      </c>
      <c r="AW307" s="111"/>
      <c r="AX307" s="119" t="s">
        <v>51</v>
      </c>
      <c r="AY307" s="40" t="s">
        <v>51</v>
      </c>
      <c r="AZ307" s="120"/>
      <c r="BA307" s="120"/>
      <c r="BB307" s="120"/>
      <c r="BC307" s="120"/>
      <c r="BD307" s="120"/>
      <c r="BE307" s="120"/>
      <c r="BF307" s="120"/>
      <c r="BG307" s="120"/>
      <c r="BH307" s="120"/>
      <c r="BI307" s="120"/>
      <c r="BJ307" s="120"/>
      <c r="BK307" s="120"/>
      <c r="BL307" s="120"/>
      <c r="BM307" s="120"/>
      <c r="BN307" s="120"/>
      <c r="BO307" s="120"/>
      <c r="BP307" s="120"/>
      <c r="BQ307" s="120"/>
      <c r="BR307" s="120"/>
    </row>
    <row r="308" ht="15.75" customHeight="1">
      <c r="A308" s="24" t="s">
        <v>3701</v>
      </c>
      <c r="B308" s="111" t="s">
        <v>3702</v>
      </c>
      <c r="C308" s="112" t="s">
        <v>3703</v>
      </c>
      <c r="D308" s="113" t="s">
        <v>2774</v>
      </c>
      <c r="E308" s="125">
        <v>19557.0</v>
      </c>
      <c r="F308" s="145" t="s">
        <v>3704</v>
      </c>
      <c r="G308" s="115" t="s">
        <v>3705</v>
      </c>
      <c r="H308" s="113" t="s">
        <v>3706</v>
      </c>
      <c r="I308" s="111" t="s">
        <v>3707</v>
      </c>
      <c r="J308" s="113" t="s">
        <v>324</v>
      </c>
      <c r="K308" s="126" t="s">
        <v>3708</v>
      </c>
      <c r="L308" s="115" t="s">
        <v>3709</v>
      </c>
      <c r="M308" s="113" t="s">
        <v>40</v>
      </c>
      <c r="N308" s="113" t="s">
        <v>103</v>
      </c>
      <c r="O308" s="112" t="s">
        <v>3710</v>
      </c>
      <c r="P308" s="112" t="s">
        <v>3711</v>
      </c>
      <c r="Q308" s="142" t="s">
        <v>3712</v>
      </c>
      <c r="R308" s="113" t="s">
        <v>3713</v>
      </c>
      <c r="S308" s="113" t="s">
        <v>89</v>
      </c>
      <c r="T308" s="115" t="s">
        <v>3714</v>
      </c>
      <c r="U308" s="113" t="s">
        <v>3715</v>
      </c>
      <c r="V308" s="113" t="s">
        <v>89</v>
      </c>
      <c r="W308" s="116">
        <v>50000.0</v>
      </c>
      <c r="X308" s="116">
        <v>0.0</v>
      </c>
      <c r="Y308" s="116">
        <v>30000.0</v>
      </c>
      <c r="Z308" s="116"/>
      <c r="AA308" s="116">
        <v>80000.0</v>
      </c>
      <c r="AB308" s="116">
        <v>0.0</v>
      </c>
      <c r="AC308" s="116"/>
      <c r="AD308" s="116"/>
      <c r="AE308" s="116"/>
      <c r="AF308" s="116"/>
      <c r="AG308" s="116"/>
      <c r="AH308" s="116"/>
      <c r="AI308" s="116"/>
      <c r="AJ308" s="116"/>
      <c r="AK308" s="121"/>
      <c r="AL308" s="121"/>
      <c r="AM308" s="121"/>
      <c r="AN308" s="121"/>
      <c r="AO308" s="121"/>
      <c r="AP308" s="121"/>
      <c r="AQ308" s="121"/>
      <c r="AR308" s="121"/>
      <c r="AS308" s="121"/>
      <c r="AT308" s="121"/>
      <c r="AU308" s="122">
        <v>160000.0</v>
      </c>
      <c r="AV308" s="113" t="s">
        <v>48</v>
      </c>
      <c r="AW308" s="123" t="s">
        <v>3716</v>
      </c>
      <c r="AX308" s="111" t="s">
        <v>3717</v>
      </c>
      <c r="AY308" s="40" t="s">
        <v>51</v>
      </c>
      <c r="AZ308" s="120"/>
      <c r="BA308" s="120"/>
      <c r="BB308" s="120"/>
      <c r="BC308" s="120"/>
      <c r="BD308" s="120"/>
      <c r="BE308" s="120"/>
      <c r="BF308" s="120"/>
      <c r="BG308" s="120"/>
      <c r="BH308" s="120"/>
      <c r="BI308" s="120"/>
      <c r="BJ308" s="120"/>
      <c r="BK308" s="120"/>
      <c r="BL308" s="120"/>
      <c r="BM308" s="120"/>
      <c r="BN308" s="120"/>
      <c r="BO308" s="120"/>
      <c r="BP308" s="120"/>
      <c r="BQ308" s="120"/>
      <c r="BR308" s="120"/>
    </row>
    <row r="309" ht="15.75" customHeight="1">
      <c r="A309" s="24" t="s">
        <v>3718</v>
      </c>
      <c r="B309" s="111" t="s">
        <v>3719</v>
      </c>
      <c r="C309" s="111" t="s">
        <v>3720</v>
      </c>
      <c r="D309" s="113" t="s">
        <v>32</v>
      </c>
      <c r="E309" s="126" t="s">
        <v>3721</v>
      </c>
      <c r="F309" s="145" t="s">
        <v>3722</v>
      </c>
      <c r="G309" s="115" t="s">
        <v>3723</v>
      </c>
      <c r="H309" s="115" t="s">
        <v>3724</v>
      </c>
      <c r="I309" s="112" t="s">
        <v>3725</v>
      </c>
      <c r="J309" s="113" t="s">
        <v>1009</v>
      </c>
      <c r="K309" s="113" t="s">
        <v>2202</v>
      </c>
      <c r="L309" s="115" t="s">
        <v>3726</v>
      </c>
      <c r="M309" s="113" t="s">
        <v>64</v>
      </c>
      <c r="N309" s="113" t="s">
        <v>41</v>
      </c>
      <c r="O309" s="111" t="s">
        <v>3727</v>
      </c>
      <c r="P309" s="111" t="s">
        <v>3728</v>
      </c>
      <c r="Q309" s="115" t="s">
        <v>3729</v>
      </c>
      <c r="R309" s="115" t="s">
        <v>2976</v>
      </c>
      <c r="S309" s="113" t="s">
        <v>3730</v>
      </c>
      <c r="T309" s="115" t="s">
        <v>3731</v>
      </c>
      <c r="U309" s="113" t="s">
        <v>3732</v>
      </c>
      <c r="V309" s="113" t="s">
        <v>2976</v>
      </c>
      <c r="W309" s="127">
        <v>0.0</v>
      </c>
      <c r="X309" s="127"/>
      <c r="Y309" s="127">
        <v>15000.0</v>
      </c>
      <c r="Z309" s="127"/>
      <c r="AA309" s="127"/>
      <c r="AB309" s="127"/>
      <c r="AC309" s="127"/>
      <c r="AD309" s="127"/>
      <c r="AE309" s="127"/>
      <c r="AF309" s="127"/>
      <c r="AG309" s="127"/>
      <c r="AH309" s="127"/>
      <c r="AI309" s="127"/>
      <c r="AJ309" s="127"/>
      <c r="AK309" s="127"/>
      <c r="AL309" s="127"/>
      <c r="AM309" s="127"/>
      <c r="AN309" s="127"/>
      <c r="AO309" s="127"/>
      <c r="AP309" s="127"/>
      <c r="AQ309" s="127"/>
      <c r="AR309" s="127"/>
      <c r="AS309" s="127"/>
      <c r="AT309" s="127"/>
      <c r="AU309" s="128">
        <v>15000.0</v>
      </c>
      <c r="AV309" s="113" t="s">
        <v>48</v>
      </c>
      <c r="AW309" s="111"/>
      <c r="AX309" s="111" t="s">
        <v>3733</v>
      </c>
      <c r="AY309" s="40" t="s">
        <v>51</v>
      </c>
      <c r="AZ309" s="120"/>
      <c r="BA309" s="120"/>
      <c r="BB309" s="120"/>
      <c r="BC309" s="120"/>
      <c r="BD309" s="120"/>
      <c r="BE309" s="120"/>
      <c r="BF309" s="120"/>
      <c r="BG309" s="120"/>
      <c r="BH309" s="120"/>
      <c r="BI309" s="120"/>
      <c r="BJ309" s="120"/>
      <c r="BK309" s="120"/>
      <c r="BL309" s="120"/>
      <c r="BM309" s="120"/>
      <c r="BN309" s="120"/>
      <c r="BO309" s="120"/>
      <c r="BP309" s="120"/>
      <c r="BQ309" s="120"/>
      <c r="BR309" s="120"/>
    </row>
    <row r="310" ht="15.75" customHeight="1">
      <c r="A310" s="24" t="s">
        <v>3734</v>
      </c>
      <c r="B310" s="111" t="s">
        <v>3735</v>
      </c>
      <c r="C310" s="112" t="s">
        <v>3736</v>
      </c>
      <c r="D310" s="113" t="s">
        <v>32</v>
      </c>
      <c r="E310" s="125">
        <v>23039.0</v>
      </c>
      <c r="F310" s="145" t="s">
        <v>3737</v>
      </c>
      <c r="G310" s="115" t="s">
        <v>3738</v>
      </c>
      <c r="H310" s="113" t="s">
        <v>127</v>
      </c>
      <c r="I310" s="111" t="s">
        <v>3739</v>
      </c>
      <c r="J310" s="113" t="s">
        <v>324</v>
      </c>
      <c r="K310" s="126" t="s">
        <v>3397</v>
      </c>
      <c r="L310" s="115" t="s">
        <v>3740</v>
      </c>
      <c r="M310" s="113" t="s">
        <v>40</v>
      </c>
      <c r="N310" s="113" t="s">
        <v>1012</v>
      </c>
      <c r="O310" s="112" t="s">
        <v>175</v>
      </c>
      <c r="P310" s="112" t="s">
        <v>3741</v>
      </c>
      <c r="Q310" s="113" t="s">
        <v>3742</v>
      </c>
      <c r="R310" s="113" t="s">
        <v>127</v>
      </c>
      <c r="S310" s="113" t="s">
        <v>70</v>
      </c>
      <c r="T310" s="113" t="s">
        <v>47</v>
      </c>
      <c r="U310" s="113" t="s">
        <v>47</v>
      </c>
      <c r="V310" s="113" t="s">
        <v>47</v>
      </c>
      <c r="W310" s="116">
        <v>0.0</v>
      </c>
      <c r="X310" s="116">
        <v>0.0</v>
      </c>
      <c r="Y310" s="116">
        <v>0.0</v>
      </c>
      <c r="Z310" s="116">
        <v>0.0</v>
      </c>
      <c r="AA310" s="116">
        <v>0.0</v>
      </c>
      <c r="AB310" s="116">
        <v>0.0</v>
      </c>
      <c r="AC310" s="116"/>
      <c r="AD310" s="116"/>
      <c r="AE310" s="116"/>
      <c r="AF310" s="116"/>
      <c r="AG310" s="116"/>
      <c r="AH310" s="116"/>
      <c r="AI310" s="116"/>
      <c r="AJ310" s="116"/>
      <c r="AK310" s="121"/>
      <c r="AL310" s="121"/>
      <c r="AM310" s="121"/>
      <c r="AN310" s="121"/>
      <c r="AO310" s="121"/>
      <c r="AP310" s="121"/>
      <c r="AQ310" s="121"/>
      <c r="AR310" s="121"/>
      <c r="AS310" s="121"/>
      <c r="AT310" s="121"/>
      <c r="AU310" s="122">
        <v>0.0</v>
      </c>
      <c r="AV310" s="113" t="s">
        <v>48</v>
      </c>
      <c r="AW310" s="112" t="s">
        <v>127</v>
      </c>
      <c r="AX310" s="111" t="s">
        <v>3743</v>
      </c>
      <c r="AY310" s="124" t="s">
        <v>51</v>
      </c>
      <c r="AZ310" s="120"/>
      <c r="BA310" s="120"/>
      <c r="BB310" s="120"/>
      <c r="BC310" s="120"/>
      <c r="BD310" s="120"/>
      <c r="BE310" s="120"/>
      <c r="BF310" s="120"/>
      <c r="BG310" s="120"/>
      <c r="BH310" s="120"/>
      <c r="BI310" s="120"/>
      <c r="BJ310" s="120"/>
      <c r="BK310" s="120"/>
      <c r="BL310" s="120"/>
      <c r="BM310" s="120"/>
      <c r="BN310" s="120"/>
      <c r="BO310" s="120"/>
      <c r="BP310" s="120"/>
      <c r="BQ310" s="120"/>
      <c r="BR310" s="120"/>
    </row>
    <row r="311" ht="15.75" customHeight="1">
      <c r="A311" s="24" t="s">
        <v>3744</v>
      </c>
      <c r="B311" s="111" t="s">
        <v>3745</v>
      </c>
      <c r="C311" s="111" t="s">
        <v>3746</v>
      </c>
      <c r="D311" s="113" t="s">
        <v>32</v>
      </c>
      <c r="E311" s="114" t="s">
        <v>3747</v>
      </c>
      <c r="F311" s="115" t="s">
        <v>3748</v>
      </c>
      <c r="G311" s="113"/>
      <c r="H311" s="113" t="s">
        <v>3749</v>
      </c>
      <c r="I311" s="111" t="s">
        <v>3750</v>
      </c>
      <c r="J311" s="113" t="s">
        <v>2904</v>
      </c>
      <c r="K311" s="113" t="s">
        <v>422</v>
      </c>
      <c r="L311" s="113" t="s">
        <v>3751</v>
      </c>
      <c r="M311" s="113" t="s">
        <v>140</v>
      </c>
      <c r="N311" s="113"/>
      <c r="O311" s="112" t="s">
        <v>175</v>
      </c>
      <c r="P311" s="112"/>
      <c r="Q311" s="113" t="s">
        <v>3752</v>
      </c>
      <c r="R311" s="115" t="s">
        <v>127</v>
      </c>
      <c r="S311" s="115" t="s">
        <v>127</v>
      </c>
      <c r="T311" s="115" t="s">
        <v>127</v>
      </c>
      <c r="U311" s="115" t="s">
        <v>127</v>
      </c>
      <c r="V311" s="115" t="s">
        <v>127</v>
      </c>
      <c r="W311" s="116">
        <v>12000.0</v>
      </c>
      <c r="X311" s="116"/>
      <c r="Y311" s="116"/>
      <c r="Z311" s="116"/>
      <c r="AA311" s="117"/>
      <c r="AB311" s="116"/>
      <c r="AC311" s="116"/>
      <c r="AD311" s="116"/>
      <c r="AE311" s="116"/>
      <c r="AF311" s="116"/>
      <c r="AG311" s="116"/>
      <c r="AH311" s="116"/>
      <c r="AI311" s="116"/>
      <c r="AJ311" s="116"/>
      <c r="AK311" s="116"/>
      <c r="AL311" s="116"/>
      <c r="AM311" s="116"/>
      <c r="AN311" s="116"/>
      <c r="AO311" s="116"/>
      <c r="AP311" s="116"/>
      <c r="AQ311" s="116"/>
      <c r="AR311" s="116"/>
      <c r="AS311" s="116"/>
      <c r="AT311" s="116"/>
      <c r="AU311" s="118">
        <f t="shared" ref="AU311:AU317" si="38">SUM(W311:AT311)</f>
        <v>12000</v>
      </c>
      <c r="AV311" s="113" t="s">
        <v>128</v>
      </c>
      <c r="AW311" s="111"/>
      <c r="AX311" s="119" t="s">
        <v>51</v>
      </c>
      <c r="AY311" s="40" t="s">
        <v>51</v>
      </c>
      <c r="AZ311" s="120"/>
      <c r="BA311" s="120"/>
      <c r="BB311" s="120"/>
      <c r="BC311" s="120"/>
      <c r="BD311" s="120"/>
      <c r="BE311" s="120"/>
      <c r="BF311" s="120"/>
      <c r="BG311" s="120"/>
      <c r="BH311" s="120"/>
      <c r="BI311" s="120"/>
      <c r="BJ311" s="120"/>
      <c r="BK311" s="120"/>
      <c r="BL311" s="120"/>
      <c r="BM311" s="120"/>
      <c r="BN311" s="120"/>
      <c r="BO311" s="120"/>
      <c r="BP311" s="120"/>
      <c r="BQ311" s="120"/>
      <c r="BR311" s="120"/>
    </row>
    <row r="312" ht="15.75" customHeight="1">
      <c r="A312" s="24" t="s">
        <v>3753</v>
      </c>
      <c r="B312" s="111" t="s">
        <v>3754</v>
      </c>
      <c r="C312" s="111" t="s">
        <v>3755</v>
      </c>
      <c r="D312" s="113"/>
      <c r="E312" s="125"/>
      <c r="F312" s="145" t="s">
        <v>3756</v>
      </c>
      <c r="G312" s="113"/>
      <c r="H312" s="113"/>
      <c r="I312" s="111" t="s">
        <v>3757</v>
      </c>
      <c r="J312" s="113" t="s">
        <v>534</v>
      </c>
      <c r="K312" s="113" t="s">
        <v>697</v>
      </c>
      <c r="L312" s="115" t="s">
        <v>3758</v>
      </c>
      <c r="M312" s="113" t="s">
        <v>140</v>
      </c>
      <c r="N312" s="113"/>
      <c r="O312" s="112"/>
      <c r="P312" s="112"/>
      <c r="Q312" s="113" t="s">
        <v>3759</v>
      </c>
      <c r="R312" s="113"/>
      <c r="S312" s="113"/>
      <c r="T312" s="113"/>
      <c r="U312" s="113"/>
      <c r="V312" s="113"/>
      <c r="W312" s="116">
        <v>42000.0</v>
      </c>
      <c r="X312" s="116"/>
      <c r="Y312" s="116"/>
      <c r="Z312" s="116"/>
      <c r="AA312" s="117"/>
      <c r="AB312" s="116"/>
      <c r="AC312" s="116"/>
      <c r="AD312" s="116"/>
      <c r="AE312" s="116"/>
      <c r="AF312" s="116"/>
      <c r="AG312" s="116"/>
      <c r="AH312" s="116"/>
      <c r="AI312" s="116"/>
      <c r="AJ312" s="116"/>
      <c r="AK312" s="116"/>
      <c r="AL312" s="116"/>
      <c r="AM312" s="116"/>
      <c r="AN312" s="116"/>
      <c r="AO312" s="116"/>
      <c r="AP312" s="116"/>
      <c r="AQ312" s="116"/>
      <c r="AR312" s="116"/>
      <c r="AS312" s="116"/>
      <c r="AT312" s="116"/>
      <c r="AU312" s="118">
        <f t="shared" si="38"/>
        <v>42000</v>
      </c>
      <c r="AV312" s="113" t="s">
        <v>128</v>
      </c>
      <c r="AW312" s="111"/>
      <c r="AX312" s="119" t="s">
        <v>51</v>
      </c>
      <c r="AY312" s="40" t="s">
        <v>51</v>
      </c>
      <c r="AZ312" s="120"/>
      <c r="BA312" s="120"/>
      <c r="BB312" s="120"/>
      <c r="BC312" s="120"/>
      <c r="BD312" s="120"/>
      <c r="BE312" s="120"/>
      <c r="BF312" s="120"/>
      <c r="BG312" s="120"/>
      <c r="BH312" s="120"/>
      <c r="BI312" s="120"/>
      <c r="BJ312" s="120"/>
      <c r="BK312" s="120"/>
      <c r="BL312" s="120"/>
      <c r="BM312" s="120"/>
      <c r="BN312" s="120"/>
      <c r="BO312" s="120"/>
      <c r="BP312" s="120"/>
      <c r="BQ312" s="120"/>
      <c r="BR312" s="120"/>
    </row>
    <row r="313" ht="15.75" customHeight="1">
      <c r="A313" s="24" t="s">
        <v>3760</v>
      </c>
      <c r="B313" s="111" t="s">
        <v>3761</v>
      </c>
      <c r="C313" s="112" t="s">
        <v>3762</v>
      </c>
      <c r="D313" s="113" t="s">
        <v>32</v>
      </c>
      <c r="E313" s="114" t="s">
        <v>3763</v>
      </c>
      <c r="F313" s="115" t="s">
        <v>3764</v>
      </c>
      <c r="G313" s="115" t="s">
        <v>3765</v>
      </c>
      <c r="H313" s="113" t="s">
        <v>249</v>
      </c>
      <c r="I313" s="111" t="s">
        <v>3766</v>
      </c>
      <c r="J313" s="113" t="s">
        <v>398</v>
      </c>
      <c r="K313" s="113" t="s">
        <v>3767</v>
      </c>
      <c r="L313" s="115" t="s">
        <v>3768</v>
      </c>
      <c r="M313" s="113" t="s">
        <v>140</v>
      </c>
      <c r="N313" s="113" t="s">
        <v>85</v>
      </c>
      <c r="O313" s="112" t="s">
        <v>1775</v>
      </c>
      <c r="P313" s="112"/>
      <c r="Q313" s="113" t="s">
        <v>3769</v>
      </c>
      <c r="R313" s="115" t="s">
        <v>127</v>
      </c>
      <c r="S313" s="115" t="s">
        <v>127</v>
      </c>
      <c r="T313" s="115" t="s">
        <v>127</v>
      </c>
      <c r="U313" s="115" t="s">
        <v>127</v>
      </c>
      <c r="V313" s="115" t="s">
        <v>127</v>
      </c>
      <c r="W313" s="116"/>
      <c r="X313" s="116"/>
      <c r="Y313" s="116"/>
      <c r="Z313" s="116"/>
      <c r="AA313" s="117"/>
      <c r="AB313" s="116"/>
      <c r="AC313" s="116"/>
      <c r="AD313" s="116"/>
      <c r="AE313" s="116"/>
      <c r="AF313" s="116"/>
      <c r="AG313" s="116"/>
      <c r="AH313" s="116"/>
      <c r="AI313" s="116"/>
      <c r="AJ313" s="116"/>
      <c r="AK313" s="116"/>
      <c r="AL313" s="116"/>
      <c r="AM313" s="116"/>
      <c r="AN313" s="116"/>
      <c r="AO313" s="116"/>
      <c r="AP313" s="116"/>
      <c r="AQ313" s="116"/>
      <c r="AR313" s="116"/>
      <c r="AS313" s="116"/>
      <c r="AT313" s="116"/>
      <c r="AU313" s="118">
        <f t="shared" si="38"/>
        <v>0</v>
      </c>
      <c r="AV313" s="113" t="s">
        <v>128</v>
      </c>
      <c r="AW313" s="111"/>
      <c r="AX313" s="119" t="s">
        <v>51</v>
      </c>
      <c r="AY313" s="40" t="s">
        <v>51</v>
      </c>
      <c r="AZ313" s="120"/>
      <c r="BA313" s="120"/>
      <c r="BB313" s="120"/>
      <c r="BC313" s="120"/>
      <c r="BD313" s="120"/>
      <c r="BE313" s="120"/>
      <c r="BF313" s="120"/>
      <c r="BG313" s="120"/>
      <c r="BH313" s="120"/>
      <c r="BI313" s="120"/>
      <c r="BJ313" s="120"/>
      <c r="BK313" s="120"/>
      <c r="BL313" s="120"/>
      <c r="BM313" s="120"/>
      <c r="BN313" s="120"/>
      <c r="BO313" s="120"/>
      <c r="BP313" s="120"/>
      <c r="BQ313" s="120"/>
      <c r="BR313" s="120"/>
    </row>
    <row r="314" ht="15.75" customHeight="1">
      <c r="A314" s="24" t="s">
        <v>3770</v>
      </c>
      <c r="B314" s="112" t="s">
        <v>3771</v>
      </c>
      <c r="C314" s="112" t="s">
        <v>3772</v>
      </c>
      <c r="D314" s="113" t="s">
        <v>197</v>
      </c>
      <c r="E314" s="125">
        <v>27105.0</v>
      </c>
      <c r="F314" s="115" t="s">
        <v>3773</v>
      </c>
      <c r="G314" s="115" t="s">
        <v>3774</v>
      </c>
      <c r="H314" s="115" t="s">
        <v>3775</v>
      </c>
      <c r="I314" s="111" t="s">
        <v>3776</v>
      </c>
      <c r="J314" s="111" t="s">
        <v>61</v>
      </c>
      <c r="K314" s="111" t="s">
        <v>1734</v>
      </c>
      <c r="L314" s="115" t="s">
        <v>3777</v>
      </c>
      <c r="M314" s="113" t="s">
        <v>140</v>
      </c>
      <c r="N314" s="113" t="s">
        <v>41</v>
      </c>
      <c r="O314" s="111" t="s">
        <v>156</v>
      </c>
      <c r="P314" s="111" t="s">
        <v>3778</v>
      </c>
      <c r="Q314" s="113" t="s">
        <v>3779</v>
      </c>
      <c r="R314" s="115" t="s">
        <v>3780</v>
      </c>
      <c r="S314" s="113"/>
      <c r="T314" s="113"/>
      <c r="U314" s="113"/>
      <c r="V314" s="113"/>
      <c r="W314" s="132">
        <v>870000.0</v>
      </c>
      <c r="X314" s="132"/>
      <c r="Y314" s="132">
        <v>960000.0</v>
      </c>
      <c r="Z314" s="132"/>
      <c r="AA314" s="132">
        <f>1690000+156000</f>
        <v>1846000</v>
      </c>
      <c r="AB314" s="132"/>
      <c r="AC314" s="132"/>
      <c r="AD314" s="132"/>
      <c r="AE314" s="132"/>
      <c r="AF314" s="132"/>
      <c r="AG314" s="132"/>
      <c r="AH314" s="132"/>
      <c r="AI314" s="132"/>
      <c r="AJ314" s="132"/>
      <c r="AK314" s="132"/>
      <c r="AL314" s="132"/>
      <c r="AM314" s="132"/>
      <c r="AN314" s="132"/>
      <c r="AO314" s="132"/>
      <c r="AP314" s="132"/>
      <c r="AQ314" s="132"/>
      <c r="AR314" s="132"/>
      <c r="AS314" s="132"/>
      <c r="AT314" s="132"/>
      <c r="AU314" s="133">
        <f t="shared" si="38"/>
        <v>3676000</v>
      </c>
      <c r="AV314" s="113" t="s">
        <v>48</v>
      </c>
      <c r="AW314" s="111"/>
      <c r="AX314" s="111" t="s">
        <v>3781</v>
      </c>
      <c r="AY314" s="124" t="s">
        <v>376</v>
      </c>
      <c r="AZ314" s="120"/>
      <c r="BA314" s="120"/>
      <c r="BB314" s="120"/>
      <c r="BC314" s="120"/>
      <c r="BD314" s="120"/>
      <c r="BE314" s="120"/>
      <c r="BF314" s="120"/>
      <c r="BG314" s="120"/>
      <c r="BH314" s="120"/>
      <c r="BI314" s="120"/>
      <c r="BJ314" s="120"/>
      <c r="BK314" s="120"/>
      <c r="BL314" s="120"/>
      <c r="BM314" s="120"/>
      <c r="BN314" s="120"/>
      <c r="BO314" s="120"/>
      <c r="BP314" s="120"/>
      <c r="BQ314" s="120"/>
      <c r="BR314" s="120"/>
    </row>
    <row r="315" ht="15.75" customHeight="1">
      <c r="A315" s="24" t="s">
        <v>3782</v>
      </c>
      <c r="B315" s="111" t="s">
        <v>3783</v>
      </c>
      <c r="C315" s="111" t="s">
        <v>3784</v>
      </c>
      <c r="D315" s="113" t="s">
        <v>3785</v>
      </c>
      <c r="E315" s="114" t="s">
        <v>3786</v>
      </c>
      <c r="F315" s="115" t="s">
        <v>3787</v>
      </c>
      <c r="G315" s="115" t="s">
        <v>3788</v>
      </c>
      <c r="H315" s="115" t="s">
        <v>127</v>
      </c>
      <c r="I315" s="111" t="s">
        <v>3789</v>
      </c>
      <c r="J315" s="113" t="s">
        <v>1274</v>
      </c>
      <c r="K315" s="113" t="s">
        <v>1274</v>
      </c>
      <c r="L315" s="115" t="s">
        <v>3790</v>
      </c>
      <c r="M315" s="113" t="s">
        <v>140</v>
      </c>
      <c r="N315" s="113" t="s">
        <v>41</v>
      </c>
      <c r="O315" s="112" t="s">
        <v>175</v>
      </c>
      <c r="P315" s="112" t="s">
        <v>3791</v>
      </c>
      <c r="Q315" s="113" t="s">
        <v>3792</v>
      </c>
      <c r="R315" s="113"/>
      <c r="S315" s="113"/>
      <c r="T315" s="113"/>
      <c r="U315" s="113"/>
      <c r="V315" s="113"/>
      <c r="W315" s="116"/>
      <c r="X315" s="116"/>
      <c r="Y315" s="116"/>
      <c r="Z315" s="116"/>
      <c r="AA315" s="149"/>
      <c r="AB315" s="116"/>
      <c r="AC315" s="116"/>
      <c r="AD315" s="116"/>
      <c r="AE315" s="116"/>
      <c r="AF315" s="116"/>
      <c r="AG315" s="116"/>
      <c r="AH315" s="116"/>
      <c r="AI315" s="116"/>
      <c r="AJ315" s="116"/>
      <c r="AK315" s="116"/>
      <c r="AL315" s="116"/>
      <c r="AM315" s="116"/>
      <c r="AN315" s="116"/>
      <c r="AO315" s="116"/>
      <c r="AP315" s="116"/>
      <c r="AQ315" s="116"/>
      <c r="AR315" s="116"/>
      <c r="AS315" s="116"/>
      <c r="AT315" s="116"/>
      <c r="AU315" s="118">
        <f t="shared" si="38"/>
        <v>0</v>
      </c>
      <c r="AV315" s="113" t="s">
        <v>128</v>
      </c>
      <c r="AW315" s="111"/>
      <c r="AX315" s="119" t="s">
        <v>51</v>
      </c>
      <c r="AY315" s="40" t="s">
        <v>51</v>
      </c>
      <c r="AZ315" s="120"/>
      <c r="BA315" s="120"/>
      <c r="BB315" s="120"/>
      <c r="BC315" s="120"/>
      <c r="BD315" s="120"/>
      <c r="BE315" s="120"/>
      <c r="BF315" s="120"/>
      <c r="BG315" s="120"/>
      <c r="BH315" s="120"/>
      <c r="BI315" s="120"/>
      <c r="BJ315" s="120"/>
      <c r="BK315" s="120"/>
      <c r="BL315" s="120"/>
      <c r="BM315" s="120"/>
      <c r="BN315" s="120"/>
      <c r="BO315" s="120"/>
      <c r="BP315" s="120"/>
      <c r="BQ315" s="120"/>
      <c r="BR315" s="120"/>
    </row>
    <row r="316" ht="15.75" customHeight="1">
      <c r="A316" s="24" t="s">
        <v>3793</v>
      </c>
      <c r="B316" s="111" t="s">
        <v>3794</v>
      </c>
      <c r="C316" s="111" t="s">
        <v>3795</v>
      </c>
      <c r="D316" s="113" t="s">
        <v>32</v>
      </c>
      <c r="E316" s="115" t="s">
        <v>3796</v>
      </c>
      <c r="F316" s="115" t="s">
        <v>3797</v>
      </c>
      <c r="G316" s="115" t="s">
        <v>3798</v>
      </c>
      <c r="H316" s="113" t="s">
        <v>3799</v>
      </c>
      <c r="I316" s="111" t="s">
        <v>3800</v>
      </c>
      <c r="J316" s="113" t="s">
        <v>464</v>
      </c>
      <c r="K316" s="113" t="s">
        <v>465</v>
      </c>
      <c r="L316" s="115" t="s">
        <v>3801</v>
      </c>
      <c r="M316" s="113" t="s">
        <v>140</v>
      </c>
      <c r="N316" s="113" t="s">
        <v>3802</v>
      </c>
      <c r="O316" s="112" t="s">
        <v>156</v>
      </c>
      <c r="P316" s="112" t="s">
        <v>3803</v>
      </c>
      <c r="Q316" s="113" t="s">
        <v>3804</v>
      </c>
      <c r="R316" s="115" t="s">
        <v>127</v>
      </c>
      <c r="S316" s="115" t="s">
        <v>127</v>
      </c>
      <c r="T316" s="115" t="s">
        <v>127</v>
      </c>
      <c r="U316" s="115" t="s">
        <v>127</v>
      </c>
      <c r="V316" s="115" t="s">
        <v>127</v>
      </c>
      <c r="W316" s="111"/>
      <c r="X316" s="111"/>
      <c r="Y316" s="137"/>
      <c r="Z316" s="111"/>
      <c r="AA316" s="138">
        <v>360000.0</v>
      </c>
      <c r="AB316" s="111"/>
      <c r="AC316" s="111"/>
      <c r="AD316" s="111"/>
      <c r="AE316" s="111"/>
      <c r="AF316" s="111"/>
      <c r="AG316" s="111"/>
      <c r="AH316" s="111"/>
      <c r="AI316" s="111"/>
      <c r="AJ316" s="111"/>
      <c r="AK316" s="111"/>
      <c r="AL316" s="111"/>
      <c r="AM316" s="111"/>
      <c r="AN316" s="111"/>
      <c r="AO316" s="111"/>
      <c r="AP316" s="111"/>
      <c r="AQ316" s="111"/>
      <c r="AR316" s="111"/>
      <c r="AS316" s="111"/>
      <c r="AT316" s="111"/>
      <c r="AU316" s="118">
        <f t="shared" si="38"/>
        <v>360000</v>
      </c>
      <c r="AV316" s="113" t="s">
        <v>128</v>
      </c>
      <c r="AW316" s="111"/>
      <c r="AX316" s="119" t="s">
        <v>51</v>
      </c>
      <c r="AY316" s="40" t="s">
        <v>51</v>
      </c>
      <c r="AZ316" s="120"/>
      <c r="BA316" s="120"/>
      <c r="BB316" s="120"/>
      <c r="BC316" s="120"/>
      <c r="BD316" s="120"/>
      <c r="BE316" s="120"/>
      <c r="BF316" s="120"/>
      <c r="BG316" s="120"/>
      <c r="BH316" s="120"/>
      <c r="BI316" s="120"/>
      <c r="BJ316" s="120"/>
      <c r="BK316" s="120"/>
      <c r="BL316" s="120"/>
      <c r="BM316" s="120"/>
      <c r="BN316" s="120"/>
      <c r="BO316" s="120"/>
      <c r="BP316" s="120"/>
      <c r="BQ316" s="120"/>
      <c r="BR316" s="120"/>
    </row>
    <row r="317" ht="15.75" customHeight="1">
      <c r="A317" s="24" t="s">
        <v>3805</v>
      </c>
      <c r="B317" s="111" t="s">
        <v>3806</v>
      </c>
      <c r="C317" s="111" t="s">
        <v>3807</v>
      </c>
      <c r="D317" s="113" t="s">
        <v>32</v>
      </c>
      <c r="E317" s="115" t="s">
        <v>3808</v>
      </c>
      <c r="F317" s="115" t="s">
        <v>3809</v>
      </c>
      <c r="G317" s="115" t="s">
        <v>3810</v>
      </c>
      <c r="H317" s="113" t="s">
        <v>1184</v>
      </c>
      <c r="I317" s="111" t="s">
        <v>3811</v>
      </c>
      <c r="J317" s="113" t="s">
        <v>3812</v>
      </c>
      <c r="K317" s="113" t="s">
        <v>3058</v>
      </c>
      <c r="L317" s="115" t="s">
        <v>3813</v>
      </c>
      <c r="M317" s="113" t="s">
        <v>140</v>
      </c>
      <c r="N317" s="113" t="s">
        <v>41</v>
      </c>
      <c r="O317" s="112" t="s">
        <v>156</v>
      </c>
      <c r="P317" s="112" t="s">
        <v>3814</v>
      </c>
      <c r="Q317" s="113" t="s">
        <v>3815</v>
      </c>
      <c r="R317" s="113" t="s">
        <v>3816</v>
      </c>
      <c r="S317" s="115" t="s">
        <v>127</v>
      </c>
      <c r="T317" s="115" t="s">
        <v>127</v>
      </c>
      <c r="U317" s="115" t="s">
        <v>127</v>
      </c>
      <c r="V317" s="115" t="s">
        <v>127</v>
      </c>
      <c r="W317" s="116">
        <v>328000.0</v>
      </c>
      <c r="X317" s="116"/>
      <c r="Y317" s="116">
        <v>840000.0</v>
      </c>
      <c r="Z317" s="116"/>
      <c r="AA317" s="139">
        <v>502000.0</v>
      </c>
      <c r="AB317" s="116"/>
      <c r="AC317" s="116"/>
      <c r="AD317" s="116"/>
      <c r="AE317" s="116"/>
      <c r="AF317" s="116"/>
      <c r="AG317" s="116"/>
      <c r="AH317" s="116"/>
      <c r="AI317" s="116"/>
      <c r="AJ317" s="116"/>
      <c r="AK317" s="116"/>
      <c r="AL317" s="116"/>
      <c r="AM317" s="116"/>
      <c r="AN317" s="116"/>
      <c r="AO317" s="116"/>
      <c r="AP317" s="116"/>
      <c r="AQ317" s="116"/>
      <c r="AR317" s="116"/>
      <c r="AS317" s="116"/>
      <c r="AT317" s="116"/>
      <c r="AU317" s="118">
        <f t="shared" si="38"/>
        <v>1670000</v>
      </c>
      <c r="AV317" s="113" t="s">
        <v>128</v>
      </c>
      <c r="AW317" s="111"/>
      <c r="AX317" s="119" t="s">
        <v>51</v>
      </c>
      <c r="AY317" s="40" t="s">
        <v>51</v>
      </c>
      <c r="AZ317" s="120"/>
      <c r="BA317" s="120"/>
      <c r="BB317" s="120"/>
      <c r="BC317" s="120"/>
      <c r="BD317" s="120"/>
      <c r="BE317" s="120"/>
      <c r="BF317" s="120"/>
      <c r="BG317" s="120"/>
      <c r="BH317" s="120"/>
      <c r="BI317" s="120"/>
      <c r="BJ317" s="120"/>
      <c r="BK317" s="120"/>
      <c r="BL317" s="120"/>
      <c r="BM317" s="120"/>
      <c r="BN317" s="120"/>
      <c r="BO317" s="120"/>
      <c r="BP317" s="120"/>
      <c r="BQ317" s="120"/>
      <c r="BR317" s="120"/>
    </row>
    <row r="318" ht="15.75" customHeight="1">
      <c r="A318" s="24" t="s">
        <v>3817</v>
      </c>
      <c r="B318" s="111" t="s">
        <v>3818</v>
      </c>
      <c r="C318" s="112" t="s">
        <v>3819</v>
      </c>
      <c r="D318" s="113" t="s">
        <v>32</v>
      </c>
      <c r="E318" s="125">
        <v>29949.0</v>
      </c>
      <c r="F318" s="115" t="s">
        <v>3820</v>
      </c>
      <c r="G318" s="115" t="s">
        <v>3821</v>
      </c>
      <c r="H318" s="115" t="s">
        <v>3822</v>
      </c>
      <c r="I318" s="111" t="s">
        <v>3823</v>
      </c>
      <c r="J318" s="113" t="s">
        <v>219</v>
      </c>
      <c r="K318" s="113" t="s">
        <v>2545</v>
      </c>
      <c r="L318" s="113" t="s">
        <v>3824</v>
      </c>
      <c r="M318" s="113" t="s">
        <v>40</v>
      </c>
      <c r="N318" s="113" t="s">
        <v>65</v>
      </c>
      <c r="O318" s="112" t="s">
        <v>237</v>
      </c>
      <c r="P318" s="112" t="s">
        <v>3825</v>
      </c>
      <c r="Q318" s="113" t="s">
        <v>3826</v>
      </c>
      <c r="R318" s="113" t="s">
        <v>3827</v>
      </c>
      <c r="S318" s="113" t="s">
        <v>127</v>
      </c>
      <c r="T318" s="115" t="s">
        <v>3828</v>
      </c>
      <c r="U318" s="113" t="s">
        <v>127</v>
      </c>
      <c r="V318" s="113" t="s">
        <v>127</v>
      </c>
      <c r="W318" s="116">
        <v>8000.0</v>
      </c>
      <c r="X318" s="116">
        <v>0.0</v>
      </c>
      <c r="Y318" s="116">
        <v>9000.0</v>
      </c>
      <c r="Z318" s="116">
        <v>0.0</v>
      </c>
      <c r="AA318" s="116">
        <v>50000.0</v>
      </c>
      <c r="AB318" s="116">
        <v>0.0</v>
      </c>
      <c r="AC318" s="116"/>
      <c r="AD318" s="116"/>
      <c r="AE318" s="116"/>
      <c r="AF318" s="116"/>
      <c r="AG318" s="116"/>
      <c r="AH318" s="116"/>
      <c r="AI318" s="116"/>
      <c r="AJ318" s="116"/>
      <c r="AK318" s="121"/>
      <c r="AL318" s="121"/>
      <c r="AM318" s="121"/>
      <c r="AN318" s="121"/>
      <c r="AO318" s="121"/>
      <c r="AP318" s="121"/>
      <c r="AQ318" s="121"/>
      <c r="AR318" s="121"/>
      <c r="AS318" s="121"/>
      <c r="AT318" s="121"/>
      <c r="AU318" s="122">
        <v>67000.0</v>
      </c>
      <c r="AV318" s="113" t="s">
        <v>48</v>
      </c>
      <c r="AW318" s="123" t="s">
        <v>3829</v>
      </c>
      <c r="AX318" s="111" t="s">
        <v>3830</v>
      </c>
      <c r="AY318" s="40" t="s">
        <v>51</v>
      </c>
      <c r="AZ318" s="120"/>
      <c r="BA318" s="120"/>
      <c r="BB318" s="120"/>
      <c r="BC318" s="120"/>
      <c r="BD318" s="120"/>
      <c r="BE318" s="120"/>
      <c r="BF318" s="120"/>
      <c r="BG318" s="120"/>
      <c r="BH318" s="120"/>
      <c r="BI318" s="120"/>
      <c r="BJ318" s="120"/>
      <c r="BK318" s="120"/>
      <c r="BL318" s="120"/>
      <c r="BM318" s="120"/>
      <c r="BN318" s="120"/>
      <c r="BO318" s="120"/>
      <c r="BP318" s="120"/>
      <c r="BQ318" s="120"/>
      <c r="BR318" s="120"/>
    </row>
    <row r="319" ht="15.75" customHeight="1">
      <c r="A319" s="24" t="s">
        <v>3831</v>
      </c>
      <c r="B319" s="111" t="s">
        <v>3832</v>
      </c>
      <c r="C319" s="111" t="s">
        <v>3833</v>
      </c>
      <c r="D319" s="113" t="s">
        <v>32</v>
      </c>
      <c r="E319" s="114" t="s">
        <v>3834</v>
      </c>
      <c r="F319" s="113" t="s">
        <v>3835</v>
      </c>
      <c r="G319" s="113"/>
      <c r="H319" s="113" t="s">
        <v>1184</v>
      </c>
      <c r="I319" s="111" t="s">
        <v>3836</v>
      </c>
      <c r="J319" s="113" t="s">
        <v>2601</v>
      </c>
      <c r="K319" s="113" t="s">
        <v>101</v>
      </c>
      <c r="L319" s="113" t="s">
        <v>3837</v>
      </c>
      <c r="M319" s="113" t="s">
        <v>140</v>
      </c>
      <c r="N319" s="113"/>
      <c r="O319" s="112" t="s">
        <v>175</v>
      </c>
      <c r="P319" s="112" t="s">
        <v>3838</v>
      </c>
      <c r="Q319" s="113" t="s">
        <v>3839</v>
      </c>
      <c r="R319" s="113"/>
      <c r="S319" s="113"/>
      <c r="T319" s="113"/>
      <c r="U319" s="113"/>
      <c r="V319" s="113"/>
      <c r="W319" s="116"/>
      <c r="X319" s="116"/>
      <c r="Y319" s="116"/>
      <c r="Z319" s="116"/>
      <c r="AA319" s="117"/>
      <c r="AB319" s="116"/>
      <c r="AC319" s="116"/>
      <c r="AD319" s="116"/>
      <c r="AE319" s="116"/>
      <c r="AF319" s="116"/>
      <c r="AG319" s="116"/>
      <c r="AH319" s="116"/>
      <c r="AI319" s="116"/>
      <c r="AJ319" s="116"/>
      <c r="AK319" s="116"/>
      <c r="AL319" s="116"/>
      <c r="AM319" s="116"/>
      <c r="AN319" s="116"/>
      <c r="AO319" s="116"/>
      <c r="AP319" s="116"/>
      <c r="AQ319" s="116"/>
      <c r="AR319" s="116"/>
      <c r="AS319" s="116"/>
      <c r="AT319" s="116"/>
      <c r="AU319" s="118">
        <f>SUM(W319:AT319)</f>
        <v>0</v>
      </c>
      <c r="AV319" s="113" t="s">
        <v>128</v>
      </c>
      <c r="AW319" s="111"/>
      <c r="AX319" s="119" t="s">
        <v>51</v>
      </c>
      <c r="AY319" s="40" t="s">
        <v>51</v>
      </c>
      <c r="AZ319" s="120"/>
      <c r="BA319" s="120"/>
      <c r="BB319" s="120"/>
      <c r="BC319" s="120"/>
      <c r="BD319" s="120"/>
      <c r="BE319" s="120"/>
      <c r="BF319" s="120"/>
      <c r="BG319" s="120"/>
      <c r="BH319" s="120"/>
      <c r="BI319" s="120"/>
      <c r="BJ319" s="120"/>
      <c r="BK319" s="120"/>
      <c r="BL319" s="120"/>
      <c r="BM319" s="120"/>
      <c r="BN319" s="120"/>
      <c r="BO319" s="120"/>
      <c r="BP319" s="120"/>
      <c r="BQ319" s="120"/>
      <c r="BR319" s="120"/>
    </row>
    <row r="320" ht="15.75" customHeight="1">
      <c r="A320" s="24" t="s">
        <v>3840</v>
      </c>
      <c r="B320" s="112" t="s">
        <v>3841</v>
      </c>
      <c r="C320" s="112" t="s">
        <v>3842</v>
      </c>
      <c r="D320" s="130" t="s">
        <v>32</v>
      </c>
      <c r="E320" s="140">
        <v>28836.0</v>
      </c>
      <c r="F320" s="113" t="s">
        <v>3843</v>
      </c>
      <c r="G320" s="113" t="s">
        <v>3844</v>
      </c>
      <c r="H320" s="113" t="s">
        <v>249</v>
      </c>
      <c r="I320" s="111" t="s">
        <v>3845</v>
      </c>
      <c r="J320" s="113" t="s">
        <v>3846</v>
      </c>
      <c r="K320" s="113" t="s">
        <v>3847</v>
      </c>
      <c r="L320" s="113" t="s">
        <v>3848</v>
      </c>
      <c r="M320" s="113" t="s">
        <v>140</v>
      </c>
      <c r="N320" s="113" t="s">
        <v>41</v>
      </c>
      <c r="O320" s="112" t="s">
        <v>156</v>
      </c>
      <c r="P320" s="112" t="s">
        <v>3849</v>
      </c>
      <c r="Q320" s="113" t="s">
        <v>3850</v>
      </c>
      <c r="R320" s="141" t="s">
        <v>127</v>
      </c>
      <c r="S320" s="141" t="s">
        <v>127</v>
      </c>
      <c r="T320" s="141" t="s">
        <v>127</v>
      </c>
      <c r="U320" s="141" t="s">
        <v>127</v>
      </c>
      <c r="V320" s="141" t="s">
        <v>127</v>
      </c>
      <c r="W320" s="142">
        <v>23000.0</v>
      </c>
      <c r="X320" s="142">
        <v>0.0</v>
      </c>
      <c r="Y320" s="142">
        <v>16000.0</v>
      </c>
      <c r="Z320" s="142">
        <v>0.0</v>
      </c>
      <c r="AA320" s="142">
        <v>41000.0</v>
      </c>
      <c r="AB320" s="142">
        <v>0.0</v>
      </c>
      <c r="AC320" s="142"/>
      <c r="AD320" s="142"/>
      <c r="AE320" s="142"/>
      <c r="AF320" s="142"/>
      <c r="AG320" s="142"/>
      <c r="AH320" s="142"/>
      <c r="AI320" s="142"/>
      <c r="AJ320" s="142"/>
      <c r="AK320" s="142"/>
      <c r="AL320" s="142"/>
      <c r="AM320" s="142"/>
      <c r="AN320" s="142"/>
      <c r="AO320" s="142"/>
      <c r="AP320" s="142"/>
      <c r="AQ320" s="142"/>
      <c r="AR320" s="142"/>
      <c r="AS320" s="142"/>
      <c r="AT320" s="142"/>
      <c r="AU320" s="143">
        <v>80000.0</v>
      </c>
      <c r="AV320" s="144" t="s">
        <v>240</v>
      </c>
      <c r="AW320" s="119"/>
      <c r="AX320" s="119" t="s">
        <v>472</v>
      </c>
      <c r="AY320" s="124" t="s">
        <v>3058</v>
      </c>
      <c r="AZ320" s="120"/>
      <c r="BA320" s="120"/>
      <c r="BB320" s="120"/>
      <c r="BC320" s="120"/>
      <c r="BD320" s="120"/>
      <c r="BE320" s="120"/>
      <c r="BF320" s="120"/>
      <c r="BG320" s="120"/>
      <c r="BH320" s="120"/>
      <c r="BI320" s="120"/>
      <c r="BJ320" s="120"/>
      <c r="BK320" s="120"/>
      <c r="BL320" s="120"/>
      <c r="BM320" s="120"/>
      <c r="BN320" s="120"/>
      <c r="BO320" s="120"/>
      <c r="BP320" s="120"/>
      <c r="BQ320" s="120"/>
      <c r="BR320" s="120"/>
    </row>
    <row r="321" ht="15.75" customHeight="1">
      <c r="A321" s="24" t="s">
        <v>3851</v>
      </c>
      <c r="B321" s="112" t="s">
        <v>3852</v>
      </c>
      <c r="C321" s="112" t="s">
        <v>3853</v>
      </c>
      <c r="D321" s="113" t="s">
        <v>1964</v>
      </c>
      <c r="E321" s="113" t="s">
        <v>3854</v>
      </c>
      <c r="F321" s="115" t="s">
        <v>3855</v>
      </c>
      <c r="G321" s="115" t="s">
        <v>3856</v>
      </c>
      <c r="H321" s="113" t="s">
        <v>3857</v>
      </c>
      <c r="I321" s="113" t="s">
        <v>3858</v>
      </c>
      <c r="J321" s="113" t="s">
        <v>100</v>
      </c>
      <c r="K321" s="113" t="s">
        <v>101</v>
      </c>
      <c r="L321" s="115" t="s">
        <v>3859</v>
      </c>
      <c r="M321" s="113" t="s">
        <v>40</v>
      </c>
      <c r="N321" s="113" t="s">
        <v>65</v>
      </c>
      <c r="O321" s="112" t="s">
        <v>3860</v>
      </c>
      <c r="P321" s="112" t="s">
        <v>3861</v>
      </c>
      <c r="Q321" s="113" t="s">
        <v>3862</v>
      </c>
      <c r="R321" s="113" t="s">
        <v>89</v>
      </c>
      <c r="S321" s="113" t="s">
        <v>89</v>
      </c>
      <c r="T321" s="113" t="s">
        <v>89</v>
      </c>
      <c r="U321" s="113" t="s">
        <v>89</v>
      </c>
      <c r="V321" s="113" t="s">
        <v>89</v>
      </c>
      <c r="W321" s="116">
        <v>18000.0</v>
      </c>
      <c r="X321" s="116">
        <v>0.0</v>
      </c>
      <c r="Y321" s="116">
        <v>0.0</v>
      </c>
      <c r="Z321" s="116">
        <v>0.0</v>
      </c>
      <c r="AA321" s="116">
        <v>50000.0</v>
      </c>
      <c r="AB321" s="116">
        <v>0.0</v>
      </c>
      <c r="AC321" s="116"/>
      <c r="AD321" s="116"/>
      <c r="AE321" s="116"/>
      <c r="AF321" s="116"/>
      <c r="AG321" s="116"/>
      <c r="AH321" s="116"/>
      <c r="AI321" s="116"/>
      <c r="AJ321" s="116"/>
      <c r="AK321" s="121"/>
      <c r="AL321" s="121"/>
      <c r="AM321" s="121"/>
      <c r="AN321" s="121"/>
      <c r="AO321" s="121"/>
      <c r="AP321" s="121"/>
      <c r="AQ321" s="121"/>
      <c r="AR321" s="121"/>
      <c r="AS321" s="121"/>
      <c r="AT321" s="121"/>
      <c r="AU321" s="122">
        <v>68000.0</v>
      </c>
      <c r="AV321" s="113" t="s">
        <v>48</v>
      </c>
      <c r="AW321" s="112" t="s">
        <v>127</v>
      </c>
      <c r="AX321" s="111" t="s">
        <v>91</v>
      </c>
      <c r="AY321" s="124" t="s">
        <v>51</v>
      </c>
      <c r="AZ321" s="120"/>
      <c r="BA321" s="120"/>
      <c r="BB321" s="120"/>
      <c r="BC321" s="120"/>
      <c r="BD321" s="120"/>
      <c r="BE321" s="120"/>
      <c r="BF321" s="120"/>
      <c r="BG321" s="120"/>
      <c r="BH321" s="120"/>
      <c r="BI321" s="120"/>
      <c r="BJ321" s="120"/>
      <c r="BK321" s="120"/>
      <c r="BL321" s="120"/>
      <c r="BM321" s="120"/>
      <c r="BN321" s="120"/>
      <c r="BO321" s="120"/>
      <c r="BP321" s="120"/>
      <c r="BQ321" s="120"/>
      <c r="BR321" s="120"/>
    </row>
    <row r="322" ht="15.75" customHeight="1">
      <c r="A322" s="24" t="s">
        <v>3863</v>
      </c>
      <c r="B322" s="111" t="s">
        <v>3864</v>
      </c>
      <c r="C322" s="112" t="s">
        <v>3865</v>
      </c>
      <c r="D322" s="113" t="s">
        <v>32</v>
      </c>
      <c r="E322" s="125">
        <v>26488.0</v>
      </c>
      <c r="F322" s="134" t="s">
        <v>3866</v>
      </c>
      <c r="G322" s="134" t="s">
        <v>3867</v>
      </c>
      <c r="H322" s="115" t="s">
        <v>3868</v>
      </c>
      <c r="I322" s="111" t="s">
        <v>3869</v>
      </c>
      <c r="J322" s="113" t="s">
        <v>575</v>
      </c>
      <c r="K322" s="113" t="s">
        <v>3870</v>
      </c>
      <c r="L322" s="126" t="s">
        <v>3871</v>
      </c>
      <c r="M322" s="113" t="s">
        <v>40</v>
      </c>
      <c r="N322" s="113" t="s">
        <v>85</v>
      </c>
      <c r="O322" s="113" t="s">
        <v>156</v>
      </c>
      <c r="P322" s="112" t="s">
        <v>3872</v>
      </c>
      <c r="Q322" s="113" t="s">
        <v>3873</v>
      </c>
      <c r="R322" s="113" t="s">
        <v>3874</v>
      </c>
      <c r="S322" s="113"/>
      <c r="T322" s="113"/>
      <c r="U322" s="113"/>
      <c r="V322" s="113"/>
      <c r="W322" s="116">
        <v>408000.0</v>
      </c>
      <c r="X322" s="116">
        <v>48000.0</v>
      </c>
      <c r="Y322" s="116">
        <v>320000.0</v>
      </c>
      <c r="Z322" s="116">
        <v>48000.0</v>
      </c>
      <c r="AA322" s="116">
        <v>472000.0</v>
      </c>
      <c r="AB322" s="116">
        <v>405000.0</v>
      </c>
      <c r="AC322" s="116"/>
      <c r="AD322" s="116"/>
      <c r="AE322" s="116"/>
      <c r="AF322" s="116"/>
      <c r="AG322" s="116"/>
      <c r="AH322" s="116"/>
      <c r="AI322" s="116"/>
      <c r="AJ322" s="116"/>
      <c r="AK322" s="116"/>
      <c r="AL322" s="116"/>
      <c r="AM322" s="116"/>
      <c r="AN322" s="116"/>
      <c r="AO322" s="116"/>
      <c r="AP322" s="116"/>
      <c r="AQ322" s="116"/>
      <c r="AR322" s="116"/>
      <c r="AS322" s="116"/>
      <c r="AT322" s="116"/>
      <c r="AU322" s="150">
        <v>1701000.0</v>
      </c>
      <c r="AV322" s="113" t="s">
        <v>48</v>
      </c>
      <c r="AW322" s="119"/>
      <c r="AX322" s="111" t="s">
        <v>3875</v>
      </c>
      <c r="AY322" s="124" t="s">
        <v>51</v>
      </c>
      <c r="AZ322" s="120"/>
      <c r="BA322" s="120"/>
      <c r="BB322" s="120"/>
      <c r="BC322" s="120"/>
      <c r="BD322" s="120"/>
      <c r="BE322" s="120"/>
      <c r="BF322" s="120"/>
      <c r="BG322" s="120"/>
      <c r="BH322" s="120"/>
      <c r="BI322" s="120"/>
      <c r="BJ322" s="120"/>
      <c r="BK322" s="120"/>
      <c r="BL322" s="120"/>
      <c r="BM322" s="120"/>
      <c r="BN322" s="120"/>
      <c r="BO322" s="120"/>
      <c r="BP322" s="120"/>
      <c r="BQ322" s="120"/>
      <c r="BR322" s="120"/>
    </row>
    <row r="323" ht="15.75" customHeight="1">
      <c r="A323" s="24" t="s">
        <v>3876</v>
      </c>
      <c r="B323" s="112" t="s">
        <v>3877</v>
      </c>
      <c r="C323" s="112" t="s">
        <v>3878</v>
      </c>
      <c r="D323" s="113" t="s">
        <v>32</v>
      </c>
      <c r="E323" s="125">
        <v>26449.0</v>
      </c>
      <c r="F323" s="134" t="s">
        <v>3879</v>
      </c>
      <c r="G323" s="134" t="s">
        <v>3880</v>
      </c>
      <c r="H323" s="115" t="s">
        <v>3881</v>
      </c>
      <c r="I323" s="111" t="s">
        <v>3882</v>
      </c>
      <c r="J323" s="111" t="s">
        <v>262</v>
      </c>
      <c r="K323" s="111" t="s">
        <v>1299</v>
      </c>
      <c r="L323" s="115" t="s">
        <v>3883</v>
      </c>
      <c r="M323" s="113" t="s">
        <v>140</v>
      </c>
      <c r="N323" s="113" t="s">
        <v>41</v>
      </c>
      <c r="O323" s="111" t="s">
        <v>1055</v>
      </c>
      <c r="P323" s="111" t="s">
        <v>3884</v>
      </c>
      <c r="Q323" s="113" t="s">
        <v>3885</v>
      </c>
      <c r="R323" s="113"/>
      <c r="S323" s="113"/>
      <c r="T323" s="115" t="s">
        <v>3886</v>
      </c>
      <c r="U323" s="113" t="s">
        <v>3887</v>
      </c>
      <c r="V323" s="113"/>
      <c r="W323" s="132">
        <v>2760000.0</v>
      </c>
      <c r="X323" s="132"/>
      <c r="Y323" s="132">
        <v>1740000.0</v>
      </c>
      <c r="Z323" s="132"/>
      <c r="AA323" s="132">
        <f>1960000+448000+48000</f>
        <v>2456000</v>
      </c>
      <c r="AB323" s="132"/>
      <c r="AC323" s="132"/>
      <c r="AD323" s="132"/>
      <c r="AE323" s="132"/>
      <c r="AF323" s="132"/>
      <c r="AG323" s="132"/>
      <c r="AH323" s="132"/>
      <c r="AI323" s="132"/>
      <c r="AJ323" s="132"/>
      <c r="AK323" s="132"/>
      <c r="AL323" s="132"/>
      <c r="AM323" s="132"/>
      <c r="AN323" s="132"/>
      <c r="AO323" s="132"/>
      <c r="AP323" s="132"/>
      <c r="AQ323" s="132"/>
      <c r="AR323" s="132"/>
      <c r="AS323" s="132"/>
      <c r="AT323" s="132"/>
      <c r="AU323" s="133">
        <f t="shared" ref="AU323:AU330" si="39">SUM(W323:AT323)</f>
        <v>6956000</v>
      </c>
      <c r="AV323" s="113" t="s">
        <v>48</v>
      </c>
      <c r="AW323" s="111"/>
      <c r="AX323" s="119" t="s">
        <v>1084</v>
      </c>
      <c r="AY323" s="124" t="s">
        <v>376</v>
      </c>
      <c r="AZ323" s="120"/>
      <c r="BA323" s="120"/>
      <c r="BB323" s="120"/>
      <c r="BC323" s="120"/>
      <c r="BD323" s="120"/>
      <c r="BE323" s="120"/>
      <c r="BF323" s="120"/>
      <c r="BG323" s="120"/>
      <c r="BH323" s="120"/>
      <c r="BI323" s="120"/>
      <c r="BJ323" s="120"/>
      <c r="BK323" s="120"/>
      <c r="BL323" s="120"/>
      <c r="BM323" s="120"/>
      <c r="BN323" s="120"/>
      <c r="BO323" s="120"/>
      <c r="BP323" s="120"/>
      <c r="BQ323" s="120"/>
      <c r="BR323" s="120"/>
    </row>
    <row r="324" ht="15.75" customHeight="1">
      <c r="A324" s="24" t="s">
        <v>3888</v>
      </c>
      <c r="B324" s="111" t="s">
        <v>3889</v>
      </c>
      <c r="C324" s="111" t="s">
        <v>3890</v>
      </c>
      <c r="D324" s="113" t="s">
        <v>32</v>
      </c>
      <c r="E324" s="114" t="s">
        <v>3891</v>
      </c>
      <c r="F324" s="115" t="s">
        <v>3892</v>
      </c>
      <c r="G324" s="115" t="s">
        <v>3893</v>
      </c>
      <c r="H324" s="113" t="s">
        <v>1184</v>
      </c>
      <c r="I324" s="111" t="s">
        <v>3894</v>
      </c>
      <c r="J324" s="113" t="s">
        <v>464</v>
      </c>
      <c r="K324" s="113" t="s">
        <v>172</v>
      </c>
      <c r="L324" s="115" t="s">
        <v>3895</v>
      </c>
      <c r="M324" s="113" t="s">
        <v>140</v>
      </c>
      <c r="N324" s="113" t="s">
        <v>41</v>
      </c>
      <c r="O324" s="112" t="s">
        <v>156</v>
      </c>
      <c r="P324" s="112" t="s">
        <v>3896</v>
      </c>
      <c r="Q324" s="113" t="s">
        <v>3897</v>
      </c>
      <c r="R324" s="113"/>
      <c r="S324" s="113"/>
      <c r="T324" s="113"/>
      <c r="U324" s="113"/>
      <c r="V324" s="113"/>
      <c r="W324" s="151">
        <v>200000.0</v>
      </c>
      <c r="X324" s="116"/>
      <c r="Y324" s="116"/>
      <c r="Z324" s="116"/>
      <c r="AA324" s="139"/>
      <c r="AB324" s="116"/>
      <c r="AC324" s="116"/>
      <c r="AD324" s="116"/>
      <c r="AE324" s="116"/>
      <c r="AF324" s="116"/>
      <c r="AG324" s="116"/>
      <c r="AH324" s="116"/>
      <c r="AI324" s="116"/>
      <c r="AJ324" s="116"/>
      <c r="AK324" s="116"/>
      <c r="AL324" s="116"/>
      <c r="AM324" s="116"/>
      <c r="AN324" s="116"/>
      <c r="AO324" s="116"/>
      <c r="AP324" s="116"/>
      <c r="AQ324" s="116"/>
      <c r="AR324" s="116"/>
      <c r="AS324" s="116"/>
      <c r="AT324" s="116"/>
      <c r="AU324" s="118">
        <f t="shared" si="39"/>
        <v>200000</v>
      </c>
      <c r="AV324" s="113" t="s">
        <v>128</v>
      </c>
      <c r="AW324" s="111"/>
      <c r="AX324" s="119" t="s">
        <v>51</v>
      </c>
      <c r="AY324" s="40" t="s">
        <v>51</v>
      </c>
      <c r="AZ324" s="120"/>
      <c r="BA324" s="120"/>
      <c r="BB324" s="120"/>
      <c r="BC324" s="120"/>
      <c r="BD324" s="120"/>
      <c r="BE324" s="120"/>
      <c r="BF324" s="120"/>
      <c r="BG324" s="120"/>
      <c r="BH324" s="120"/>
      <c r="BI324" s="120"/>
      <c r="BJ324" s="120"/>
      <c r="BK324" s="120"/>
      <c r="BL324" s="120"/>
      <c r="BM324" s="120"/>
      <c r="BN324" s="120"/>
      <c r="BO324" s="120"/>
      <c r="BP324" s="120"/>
      <c r="BQ324" s="120"/>
      <c r="BR324" s="120"/>
    </row>
    <row r="325" ht="15.75" customHeight="1">
      <c r="A325" s="24" t="s">
        <v>3898</v>
      </c>
      <c r="B325" s="111" t="s">
        <v>3899</v>
      </c>
      <c r="C325" s="112" t="s">
        <v>3900</v>
      </c>
      <c r="D325" s="113" t="s">
        <v>32</v>
      </c>
      <c r="E325" s="114" t="s">
        <v>3901</v>
      </c>
      <c r="F325" s="115" t="s">
        <v>3902</v>
      </c>
      <c r="G325" s="115" t="s">
        <v>3903</v>
      </c>
      <c r="H325" s="113" t="s">
        <v>249</v>
      </c>
      <c r="I325" s="111" t="s">
        <v>3904</v>
      </c>
      <c r="J325" s="113" t="s">
        <v>452</v>
      </c>
      <c r="K325" s="113" t="s">
        <v>121</v>
      </c>
      <c r="L325" s="115" t="s">
        <v>3905</v>
      </c>
      <c r="M325" s="113" t="s">
        <v>140</v>
      </c>
      <c r="N325" s="113" t="s">
        <v>85</v>
      </c>
      <c r="O325" s="112" t="s">
        <v>156</v>
      </c>
      <c r="P325" s="112" t="s">
        <v>3906</v>
      </c>
      <c r="Q325" s="113" t="s">
        <v>3907</v>
      </c>
      <c r="R325" s="115" t="s">
        <v>127</v>
      </c>
      <c r="S325" s="115" t="s">
        <v>127</v>
      </c>
      <c r="T325" s="115" t="s">
        <v>127</v>
      </c>
      <c r="U325" s="115" t="s">
        <v>127</v>
      </c>
      <c r="V325" s="115" t="s">
        <v>127</v>
      </c>
      <c r="W325" s="116">
        <v>312000.0</v>
      </c>
      <c r="X325" s="116"/>
      <c r="Y325" s="116">
        <v>16000.0</v>
      </c>
      <c r="Z325" s="116"/>
      <c r="AA325" s="117"/>
      <c r="AB325" s="116"/>
      <c r="AC325" s="116"/>
      <c r="AD325" s="116"/>
      <c r="AE325" s="116"/>
      <c r="AF325" s="116"/>
      <c r="AG325" s="116"/>
      <c r="AH325" s="116"/>
      <c r="AI325" s="116"/>
      <c r="AJ325" s="116"/>
      <c r="AK325" s="116"/>
      <c r="AL325" s="116"/>
      <c r="AM325" s="116"/>
      <c r="AN325" s="116"/>
      <c r="AO325" s="116"/>
      <c r="AP325" s="116"/>
      <c r="AQ325" s="116"/>
      <c r="AR325" s="116"/>
      <c r="AS325" s="116"/>
      <c r="AT325" s="116"/>
      <c r="AU325" s="118">
        <f t="shared" si="39"/>
        <v>328000</v>
      </c>
      <c r="AV325" s="113" t="s">
        <v>128</v>
      </c>
      <c r="AW325" s="111"/>
      <c r="AX325" s="119" t="s">
        <v>51</v>
      </c>
      <c r="AY325" s="40" t="s">
        <v>51</v>
      </c>
      <c r="AZ325" s="120"/>
      <c r="BA325" s="120"/>
      <c r="BB325" s="120"/>
      <c r="BC325" s="120"/>
      <c r="BD325" s="120"/>
      <c r="BE325" s="120"/>
      <c r="BF325" s="120"/>
      <c r="BG325" s="120"/>
      <c r="BH325" s="120"/>
      <c r="BI325" s="120"/>
      <c r="BJ325" s="120"/>
      <c r="BK325" s="120"/>
      <c r="BL325" s="120"/>
      <c r="BM325" s="120"/>
      <c r="BN325" s="120"/>
      <c r="BO325" s="120"/>
      <c r="BP325" s="120"/>
      <c r="BQ325" s="120"/>
      <c r="BR325" s="120"/>
    </row>
    <row r="326" ht="15.75" customHeight="1">
      <c r="A326" s="24" t="s">
        <v>3908</v>
      </c>
      <c r="B326" s="111" t="s">
        <v>3909</v>
      </c>
      <c r="C326" s="111" t="s">
        <v>3910</v>
      </c>
      <c r="D326" s="113" t="s">
        <v>32</v>
      </c>
      <c r="E326" s="114" t="s">
        <v>3911</v>
      </c>
      <c r="F326" s="115" t="s">
        <v>3912</v>
      </c>
      <c r="G326" s="115" t="s">
        <v>3913</v>
      </c>
      <c r="H326" s="113" t="s">
        <v>3914</v>
      </c>
      <c r="I326" s="111" t="s">
        <v>3915</v>
      </c>
      <c r="J326" s="113" t="s">
        <v>658</v>
      </c>
      <c r="K326" s="113" t="s">
        <v>659</v>
      </c>
      <c r="L326" s="115" t="s">
        <v>3916</v>
      </c>
      <c r="M326" s="113" t="s">
        <v>140</v>
      </c>
      <c r="N326" s="113" t="s">
        <v>85</v>
      </c>
      <c r="O326" s="112" t="s">
        <v>156</v>
      </c>
      <c r="P326" s="112" t="s">
        <v>3917</v>
      </c>
      <c r="Q326" s="113" t="s">
        <v>3918</v>
      </c>
      <c r="R326" s="115" t="s">
        <v>127</v>
      </c>
      <c r="S326" s="115" t="s">
        <v>127</v>
      </c>
      <c r="T326" s="115" t="s">
        <v>127</v>
      </c>
      <c r="U326" s="115" t="s">
        <v>127</v>
      </c>
      <c r="V326" s="115" t="s">
        <v>127</v>
      </c>
      <c r="W326" s="111"/>
      <c r="X326" s="111"/>
      <c r="Y326" s="137"/>
      <c r="Z326" s="111"/>
      <c r="AA326" s="138"/>
      <c r="AB326" s="111"/>
      <c r="AC326" s="111"/>
      <c r="AD326" s="111"/>
      <c r="AE326" s="111"/>
      <c r="AF326" s="111"/>
      <c r="AG326" s="111"/>
      <c r="AH326" s="111"/>
      <c r="AI326" s="111"/>
      <c r="AJ326" s="111"/>
      <c r="AK326" s="111"/>
      <c r="AL326" s="111"/>
      <c r="AM326" s="111"/>
      <c r="AN326" s="111"/>
      <c r="AO326" s="111"/>
      <c r="AP326" s="111"/>
      <c r="AQ326" s="111"/>
      <c r="AR326" s="111"/>
      <c r="AS326" s="111"/>
      <c r="AT326" s="111"/>
      <c r="AU326" s="118">
        <f t="shared" si="39"/>
        <v>0</v>
      </c>
      <c r="AV326" s="113" t="s">
        <v>3391</v>
      </c>
      <c r="AW326" s="111"/>
      <c r="AX326" s="119" t="s">
        <v>51</v>
      </c>
      <c r="AY326" s="40" t="s">
        <v>51</v>
      </c>
      <c r="AZ326" s="120"/>
      <c r="BA326" s="120"/>
      <c r="BB326" s="120"/>
      <c r="BC326" s="120"/>
      <c r="BD326" s="120"/>
      <c r="BE326" s="120"/>
      <c r="BF326" s="120"/>
      <c r="BG326" s="120"/>
      <c r="BH326" s="120"/>
      <c r="BI326" s="120"/>
      <c r="BJ326" s="120"/>
      <c r="BK326" s="120"/>
      <c r="BL326" s="120"/>
      <c r="BM326" s="120"/>
      <c r="BN326" s="120"/>
      <c r="BO326" s="120"/>
      <c r="BP326" s="120"/>
      <c r="BQ326" s="120"/>
      <c r="BR326" s="120"/>
    </row>
    <row r="327" ht="15.75" customHeight="1">
      <c r="A327" s="24" t="s">
        <v>3919</v>
      </c>
      <c r="B327" s="111" t="s">
        <v>3920</v>
      </c>
      <c r="C327" s="111" t="s">
        <v>3921</v>
      </c>
      <c r="D327" s="113"/>
      <c r="E327" s="125"/>
      <c r="F327" s="113" t="s">
        <v>3922</v>
      </c>
      <c r="G327" s="113"/>
      <c r="H327" s="113" t="str">
        <f>'[1]Udah daftar'!$E$46</f>
        <v>#REF!</v>
      </c>
      <c r="I327" s="111" t="s">
        <v>3923</v>
      </c>
      <c r="J327" s="113" t="s">
        <v>2489</v>
      </c>
      <c r="K327" s="113" t="s">
        <v>3924</v>
      </c>
      <c r="L327" s="113" t="s">
        <v>3925</v>
      </c>
      <c r="M327" s="113" t="s">
        <v>140</v>
      </c>
      <c r="N327" s="113"/>
      <c r="O327" s="112" t="s">
        <v>265</v>
      </c>
      <c r="P327" s="112" t="s">
        <v>3926</v>
      </c>
      <c r="Q327" s="113" t="s">
        <v>3927</v>
      </c>
      <c r="R327" s="113"/>
      <c r="S327" s="113"/>
      <c r="T327" s="113"/>
      <c r="U327" s="113"/>
      <c r="V327" s="113"/>
      <c r="W327" s="116"/>
      <c r="X327" s="116"/>
      <c r="Y327" s="116"/>
      <c r="Z327" s="116"/>
      <c r="AA327" s="117"/>
      <c r="AB327" s="116"/>
      <c r="AC327" s="116"/>
      <c r="AD327" s="116"/>
      <c r="AE327" s="116"/>
      <c r="AF327" s="116"/>
      <c r="AG327" s="116"/>
      <c r="AH327" s="116"/>
      <c r="AI327" s="116"/>
      <c r="AJ327" s="116"/>
      <c r="AK327" s="116"/>
      <c r="AL327" s="116"/>
      <c r="AM327" s="116"/>
      <c r="AN327" s="116"/>
      <c r="AO327" s="116"/>
      <c r="AP327" s="116"/>
      <c r="AQ327" s="116"/>
      <c r="AR327" s="116"/>
      <c r="AS327" s="116"/>
      <c r="AT327" s="116"/>
      <c r="AU327" s="118">
        <f t="shared" si="39"/>
        <v>0</v>
      </c>
      <c r="AV327" s="113" t="s">
        <v>128</v>
      </c>
      <c r="AW327" s="111"/>
      <c r="AX327" s="119" t="s">
        <v>51</v>
      </c>
      <c r="AY327" s="40" t="s">
        <v>51</v>
      </c>
      <c r="AZ327" s="120"/>
      <c r="BA327" s="120"/>
      <c r="BB327" s="120"/>
      <c r="BC327" s="120"/>
      <c r="BD327" s="120"/>
      <c r="BE327" s="120"/>
      <c r="BF327" s="120"/>
      <c r="BG327" s="120"/>
      <c r="BH327" s="120"/>
      <c r="BI327" s="120"/>
      <c r="BJ327" s="120"/>
      <c r="BK327" s="120"/>
      <c r="BL327" s="120"/>
      <c r="BM327" s="120"/>
      <c r="BN327" s="120"/>
      <c r="BO327" s="120"/>
      <c r="BP327" s="120"/>
      <c r="BQ327" s="120"/>
      <c r="BR327" s="120"/>
    </row>
    <row r="328" ht="15.75" customHeight="1">
      <c r="A328" s="24" t="s">
        <v>3928</v>
      </c>
      <c r="B328" s="111" t="s">
        <v>3929</v>
      </c>
      <c r="C328" s="111" t="s">
        <v>3930</v>
      </c>
      <c r="D328" s="113"/>
      <c r="E328" s="125"/>
      <c r="F328" s="134" t="s">
        <v>3931</v>
      </c>
      <c r="G328" s="113"/>
      <c r="H328" s="113" t="str">
        <f>'[1]Udah daftar'!$E$61</f>
        <v>#REF!</v>
      </c>
      <c r="I328" s="111" t="s">
        <v>3932</v>
      </c>
      <c r="J328" s="113" t="s">
        <v>452</v>
      </c>
      <c r="K328" s="113" t="s">
        <v>325</v>
      </c>
      <c r="L328" s="113" t="s">
        <v>3933</v>
      </c>
      <c r="M328" s="113" t="s">
        <v>140</v>
      </c>
      <c r="N328" s="113"/>
      <c r="O328" s="112" t="s">
        <v>175</v>
      </c>
      <c r="P328" s="112" t="s">
        <v>3934</v>
      </c>
      <c r="Q328" s="113" t="s">
        <v>3935</v>
      </c>
      <c r="R328" s="113"/>
      <c r="S328" s="113"/>
      <c r="T328" s="113"/>
      <c r="U328" s="113"/>
      <c r="V328" s="113"/>
      <c r="W328" s="116"/>
      <c r="X328" s="116"/>
      <c r="Y328" s="116"/>
      <c r="Z328" s="116"/>
      <c r="AA328" s="117"/>
      <c r="AB328" s="116"/>
      <c r="AC328" s="116"/>
      <c r="AD328" s="116"/>
      <c r="AE328" s="116"/>
      <c r="AF328" s="116"/>
      <c r="AG328" s="116"/>
      <c r="AH328" s="116"/>
      <c r="AI328" s="116"/>
      <c r="AJ328" s="116"/>
      <c r="AK328" s="116"/>
      <c r="AL328" s="116"/>
      <c r="AM328" s="116"/>
      <c r="AN328" s="116"/>
      <c r="AO328" s="116"/>
      <c r="AP328" s="116"/>
      <c r="AQ328" s="116"/>
      <c r="AR328" s="116"/>
      <c r="AS328" s="116"/>
      <c r="AT328" s="116"/>
      <c r="AU328" s="118">
        <f t="shared" si="39"/>
        <v>0</v>
      </c>
      <c r="AV328" s="113" t="s">
        <v>128</v>
      </c>
      <c r="AW328" s="111"/>
      <c r="AX328" s="119" t="s">
        <v>51</v>
      </c>
      <c r="AY328" s="40" t="s">
        <v>51</v>
      </c>
      <c r="AZ328" s="120"/>
      <c r="BA328" s="120"/>
      <c r="BB328" s="120"/>
      <c r="BC328" s="120"/>
      <c r="BD328" s="120"/>
      <c r="BE328" s="120"/>
      <c r="BF328" s="120"/>
      <c r="BG328" s="120"/>
      <c r="BH328" s="120"/>
      <c r="BI328" s="120"/>
      <c r="BJ328" s="120"/>
      <c r="BK328" s="120"/>
      <c r="BL328" s="120"/>
      <c r="BM328" s="120"/>
      <c r="BN328" s="120"/>
      <c r="BO328" s="120"/>
      <c r="BP328" s="120"/>
      <c r="BQ328" s="120"/>
      <c r="BR328" s="120"/>
    </row>
    <row r="329" ht="15.75" customHeight="1">
      <c r="A329" s="24" t="s">
        <v>3936</v>
      </c>
      <c r="B329" s="111" t="s">
        <v>3937</v>
      </c>
      <c r="C329" s="111" t="s">
        <v>3938</v>
      </c>
      <c r="D329" s="113" t="s">
        <v>32</v>
      </c>
      <c r="E329" s="114" t="s">
        <v>3939</v>
      </c>
      <c r="F329" s="115" t="s">
        <v>3940</v>
      </c>
      <c r="G329" s="115" t="s">
        <v>3941</v>
      </c>
      <c r="H329" s="113" t="s">
        <v>3942</v>
      </c>
      <c r="I329" s="111" t="s">
        <v>3943</v>
      </c>
      <c r="J329" s="113" t="s">
        <v>658</v>
      </c>
      <c r="K329" s="113" t="s">
        <v>659</v>
      </c>
      <c r="L329" s="115" t="s">
        <v>3944</v>
      </c>
      <c r="M329" s="113" t="s">
        <v>140</v>
      </c>
      <c r="N329" s="113" t="s">
        <v>85</v>
      </c>
      <c r="O329" s="112" t="s">
        <v>156</v>
      </c>
      <c r="P329" s="112" t="s">
        <v>3945</v>
      </c>
      <c r="Q329" s="113" t="s">
        <v>3946</v>
      </c>
      <c r="R329" s="115" t="s">
        <v>127</v>
      </c>
      <c r="S329" s="115" t="s">
        <v>127</v>
      </c>
      <c r="T329" s="115" t="s">
        <v>127</v>
      </c>
      <c r="U329" s="115" t="s">
        <v>127</v>
      </c>
      <c r="V329" s="115" t="s">
        <v>127</v>
      </c>
      <c r="W329" s="111"/>
      <c r="X329" s="111"/>
      <c r="Y329" s="137"/>
      <c r="Z329" s="111"/>
      <c r="AA329" s="138"/>
      <c r="AB329" s="111"/>
      <c r="AC329" s="111"/>
      <c r="AD329" s="111"/>
      <c r="AE329" s="111"/>
      <c r="AF329" s="111"/>
      <c r="AG329" s="111"/>
      <c r="AH329" s="111"/>
      <c r="AI329" s="111"/>
      <c r="AJ329" s="111"/>
      <c r="AK329" s="111"/>
      <c r="AL329" s="111"/>
      <c r="AM329" s="111"/>
      <c r="AN329" s="111"/>
      <c r="AO329" s="111"/>
      <c r="AP329" s="111"/>
      <c r="AQ329" s="111"/>
      <c r="AR329" s="111"/>
      <c r="AS329" s="111"/>
      <c r="AT329" s="111"/>
      <c r="AU329" s="118">
        <f t="shared" si="39"/>
        <v>0</v>
      </c>
      <c r="AV329" s="113" t="s">
        <v>128</v>
      </c>
      <c r="AW329" s="111"/>
      <c r="AX329" s="119" t="s">
        <v>51</v>
      </c>
      <c r="AY329" s="40" t="s">
        <v>51</v>
      </c>
      <c r="AZ329" s="120"/>
      <c r="BA329" s="120"/>
      <c r="BB329" s="120"/>
      <c r="BC329" s="120"/>
      <c r="BD329" s="120"/>
      <c r="BE329" s="120"/>
      <c r="BF329" s="120"/>
      <c r="BG329" s="120"/>
      <c r="BH329" s="120"/>
      <c r="BI329" s="120"/>
      <c r="BJ329" s="120"/>
      <c r="BK329" s="120"/>
      <c r="BL329" s="120"/>
      <c r="BM329" s="120"/>
      <c r="BN329" s="120"/>
      <c r="BO329" s="120"/>
      <c r="BP329" s="120"/>
      <c r="BQ329" s="120"/>
      <c r="BR329" s="120"/>
    </row>
    <row r="330" ht="15.75" customHeight="1">
      <c r="A330" s="24" t="s">
        <v>3947</v>
      </c>
      <c r="B330" s="111" t="s">
        <v>3948</v>
      </c>
      <c r="C330" s="111" t="s">
        <v>3949</v>
      </c>
      <c r="D330" s="113"/>
      <c r="E330" s="125"/>
      <c r="F330" s="115" t="s">
        <v>3950</v>
      </c>
      <c r="G330" s="113"/>
      <c r="H330" s="113"/>
      <c r="I330" s="111" t="s">
        <v>3951</v>
      </c>
      <c r="J330" s="113" t="s">
        <v>251</v>
      </c>
      <c r="K330" s="113" t="s">
        <v>187</v>
      </c>
      <c r="L330" s="115" t="s">
        <v>3952</v>
      </c>
      <c r="M330" s="113" t="s">
        <v>123</v>
      </c>
      <c r="N330" s="113"/>
      <c r="O330" s="112" t="s">
        <v>156</v>
      </c>
      <c r="P330" s="112" t="s">
        <v>3953</v>
      </c>
      <c r="Q330" s="113" t="s">
        <v>3954</v>
      </c>
      <c r="R330" s="113"/>
      <c r="S330" s="113"/>
      <c r="T330" s="113"/>
      <c r="U330" s="113"/>
      <c r="V330" s="113"/>
      <c r="W330" s="116"/>
      <c r="X330" s="116"/>
      <c r="Y330" s="116"/>
      <c r="Z330" s="116"/>
      <c r="AA330" s="117"/>
      <c r="AB330" s="116"/>
      <c r="AC330" s="116"/>
      <c r="AD330" s="116"/>
      <c r="AE330" s="116"/>
      <c r="AF330" s="116"/>
      <c r="AG330" s="116"/>
      <c r="AH330" s="116"/>
      <c r="AI330" s="116"/>
      <c r="AJ330" s="116"/>
      <c r="AK330" s="116"/>
      <c r="AL330" s="116"/>
      <c r="AM330" s="116"/>
      <c r="AN330" s="116"/>
      <c r="AO330" s="116"/>
      <c r="AP330" s="116"/>
      <c r="AQ330" s="116"/>
      <c r="AR330" s="116"/>
      <c r="AS330" s="116"/>
      <c r="AT330" s="116"/>
      <c r="AU330" s="118">
        <f t="shared" si="39"/>
        <v>0</v>
      </c>
      <c r="AV330" s="113" t="s">
        <v>128</v>
      </c>
      <c r="AW330" s="111"/>
      <c r="AX330" s="119" t="s">
        <v>51</v>
      </c>
      <c r="AY330" s="40" t="s">
        <v>51</v>
      </c>
      <c r="AZ330" s="120"/>
      <c r="BA330" s="120"/>
      <c r="BB330" s="120"/>
      <c r="BC330" s="120"/>
      <c r="BD330" s="120"/>
      <c r="BE330" s="120"/>
      <c r="BF330" s="120"/>
      <c r="BG330" s="120"/>
      <c r="BH330" s="120"/>
      <c r="BI330" s="120"/>
      <c r="BJ330" s="120"/>
      <c r="BK330" s="120"/>
      <c r="BL330" s="120"/>
      <c r="BM330" s="120"/>
      <c r="BN330" s="120"/>
      <c r="BO330" s="120"/>
      <c r="BP330" s="120"/>
      <c r="BQ330" s="120"/>
      <c r="BR330" s="120"/>
    </row>
    <row r="331" ht="15.75" customHeight="1">
      <c r="A331" s="24" t="s">
        <v>3955</v>
      </c>
      <c r="B331" s="111" t="s">
        <v>3956</v>
      </c>
      <c r="C331" s="112" t="s">
        <v>3957</v>
      </c>
      <c r="D331" s="113" t="s">
        <v>32</v>
      </c>
      <c r="E331" s="125">
        <v>25997.0</v>
      </c>
      <c r="F331" s="113" t="s">
        <v>3958</v>
      </c>
      <c r="G331" s="115" t="s">
        <v>3959</v>
      </c>
      <c r="H331" s="113" t="s">
        <v>3960</v>
      </c>
      <c r="I331" s="111" t="s">
        <v>3961</v>
      </c>
      <c r="J331" s="113" t="s">
        <v>137</v>
      </c>
      <c r="K331" s="126" t="s">
        <v>920</v>
      </c>
      <c r="L331" s="113" t="s">
        <v>3962</v>
      </c>
      <c r="M331" s="113" t="s">
        <v>40</v>
      </c>
      <c r="N331" s="113" t="s">
        <v>41</v>
      </c>
      <c r="O331" s="112" t="s">
        <v>156</v>
      </c>
      <c r="P331" s="112" t="s">
        <v>3963</v>
      </c>
      <c r="Q331" s="113" t="s">
        <v>3964</v>
      </c>
      <c r="R331" s="113" t="s">
        <v>3965</v>
      </c>
      <c r="S331" s="113"/>
      <c r="T331" s="115" t="s">
        <v>3966</v>
      </c>
      <c r="U331" s="113" t="s">
        <v>3967</v>
      </c>
      <c r="V331" s="113" t="s">
        <v>127</v>
      </c>
      <c r="W331" s="116">
        <v>40000.0</v>
      </c>
      <c r="X331" s="116">
        <v>0.0</v>
      </c>
      <c r="Y331" s="116">
        <v>0.0</v>
      </c>
      <c r="Z331" s="116">
        <v>0.0</v>
      </c>
      <c r="AA331" s="116">
        <v>20000.0</v>
      </c>
      <c r="AB331" s="116">
        <v>0.0</v>
      </c>
      <c r="AC331" s="116"/>
      <c r="AD331" s="116"/>
      <c r="AE331" s="116"/>
      <c r="AF331" s="116"/>
      <c r="AG331" s="116"/>
      <c r="AH331" s="116"/>
      <c r="AI331" s="116"/>
      <c r="AJ331" s="116"/>
      <c r="AK331" s="121"/>
      <c r="AL331" s="121"/>
      <c r="AM331" s="121"/>
      <c r="AN331" s="121"/>
      <c r="AO331" s="121"/>
      <c r="AP331" s="121"/>
      <c r="AQ331" s="121"/>
      <c r="AR331" s="121"/>
      <c r="AS331" s="121"/>
      <c r="AT331" s="121"/>
      <c r="AU331" s="122">
        <v>60000.0</v>
      </c>
      <c r="AV331" s="113" t="s">
        <v>48</v>
      </c>
      <c r="AW331" s="123" t="s">
        <v>3968</v>
      </c>
      <c r="AX331" s="111" t="s">
        <v>91</v>
      </c>
      <c r="AY331" s="40" t="s">
        <v>51</v>
      </c>
      <c r="AZ331" s="120"/>
      <c r="BA331" s="120"/>
      <c r="BB331" s="120"/>
      <c r="BC331" s="120"/>
      <c r="BD331" s="120"/>
      <c r="BE331" s="120"/>
      <c r="BF331" s="120"/>
      <c r="BG331" s="120"/>
      <c r="BH331" s="120"/>
      <c r="BI331" s="120"/>
      <c r="BJ331" s="120"/>
      <c r="BK331" s="120"/>
      <c r="BL331" s="120"/>
      <c r="BM331" s="120"/>
      <c r="BN331" s="120"/>
      <c r="BO331" s="120"/>
      <c r="BP331" s="120"/>
      <c r="BQ331" s="120"/>
      <c r="BR331" s="120"/>
    </row>
    <row r="332" ht="15.75" customHeight="1">
      <c r="A332" s="24" t="s">
        <v>3969</v>
      </c>
      <c r="B332" s="111" t="s">
        <v>3970</v>
      </c>
      <c r="C332" s="111" t="s">
        <v>3971</v>
      </c>
      <c r="D332" s="113" t="s">
        <v>32</v>
      </c>
      <c r="E332" s="114" t="s">
        <v>3972</v>
      </c>
      <c r="F332" s="115" t="s">
        <v>3973</v>
      </c>
      <c r="G332" s="113"/>
      <c r="H332" s="152">
        <v>7.20688118614E14</v>
      </c>
      <c r="I332" s="111" t="s">
        <v>3974</v>
      </c>
      <c r="J332" s="113" t="s">
        <v>3975</v>
      </c>
      <c r="K332" s="113" t="s">
        <v>3976</v>
      </c>
      <c r="L332" s="113" t="s">
        <v>3977</v>
      </c>
      <c r="M332" s="113" t="s">
        <v>140</v>
      </c>
      <c r="N332" s="113"/>
      <c r="O332" s="112" t="s">
        <v>237</v>
      </c>
      <c r="P332" s="112" t="s">
        <v>3978</v>
      </c>
      <c r="Q332" s="113" t="s">
        <v>3979</v>
      </c>
      <c r="R332" s="113"/>
      <c r="S332" s="113"/>
      <c r="T332" s="113"/>
      <c r="U332" s="113"/>
      <c r="V332" s="113"/>
      <c r="W332" s="116"/>
      <c r="X332" s="116"/>
      <c r="Y332" s="116"/>
      <c r="Z332" s="116"/>
      <c r="AA332" s="117"/>
      <c r="AB332" s="116"/>
      <c r="AC332" s="116"/>
      <c r="AD332" s="116"/>
      <c r="AE332" s="116"/>
      <c r="AF332" s="116"/>
      <c r="AG332" s="116"/>
      <c r="AH332" s="116"/>
      <c r="AI332" s="116"/>
      <c r="AJ332" s="116"/>
      <c r="AK332" s="116"/>
      <c r="AL332" s="116"/>
      <c r="AM332" s="116"/>
      <c r="AN332" s="116"/>
      <c r="AO332" s="116"/>
      <c r="AP332" s="116"/>
      <c r="AQ332" s="116"/>
      <c r="AR332" s="116"/>
      <c r="AS332" s="116"/>
      <c r="AT332" s="116"/>
      <c r="AU332" s="118">
        <f t="shared" ref="AU332:AU333" si="40">SUM(W332:AT332)</f>
        <v>0</v>
      </c>
      <c r="AV332" s="113" t="s">
        <v>128</v>
      </c>
      <c r="AW332" s="111"/>
      <c r="AX332" s="119" t="s">
        <v>51</v>
      </c>
      <c r="AY332" s="40" t="s">
        <v>51</v>
      </c>
      <c r="AZ332" s="120"/>
      <c r="BA332" s="120"/>
      <c r="BB332" s="120"/>
      <c r="BC332" s="120"/>
      <c r="BD332" s="120"/>
      <c r="BE332" s="120"/>
      <c r="BF332" s="120"/>
      <c r="BG332" s="120"/>
      <c r="BH332" s="120"/>
      <c r="BI332" s="120"/>
      <c r="BJ332" s="120"/>
      <c r="BK332" s="120"/>
      <c r="BL332" s="120"/>
      <c r="BM332" s="120"/>
      <c r="BN332" s="120"/>
      <c r="BO332" s="120"/>
      <c r="BP332" s="120"/>
      <c r="BQ332" s="120"/>
      <c r="BR332" s="120"/>
    </row>
    <row r="333" ht="15.75" customHeight="1">
      <c r="A333" s="24" t="s">
        <v>3980</v>
      </c>
      <c r="B333" s="111" t="s">
        <v>3981</v>
      </c>
      <c r="C333" s="112" t="s">
        <v>3982</v>
      </c>
      <c r="D333" s="113" t="s">
        <v>32</v>
      </c>
      <c r="E333" s="114" t="s">
        <v>3983</v>
      </c>
      <c r="F333" s="115" t="s">
        <v>3984</v>
      </c>
      <c r="G333" s="115" t="s">
        <v>3985</v>
      </c>
      <c r="H333" s="113" t="s">
        <v>249</v>
      </c>
      <c r="I333" s="111" t="s">
        <v>3986</v>
      </c>
      <c r="J333" s="113" t="s">
        <v>1222</v>
      </c>
      <c r="K333" s="113" t="s">
        <v>3987</v>
      </c>
      <c r="L333" s="115" t="s">
        <v>3988</v>
      </c>
      <c r="M333" s="113" t="s">
        <v>140</v>
      </c>
      <c r="N333" s="113" t="s">
        <v>2640</v>
      </c>
      <c r="O333" s="112" t="s">
        <v>1947</v>
      </c>
      <c r="P333" s="112" t="s">
        <v>1386</v>
      </c>
      <c r="Q333" s="113" t="s">
        <v>3989</v>
      </c>
      <c r="R333" s="115" t="s">
        <v>127</v>
      </c>
      <c r="S333" s="115" t="s">
        <v>127</v>
      </c>
      <c r="T333" s="115" t="s">
        <v>127</v>
      </c>
      <c r="U333" s="115" t="s">
        <v>127</v>
      </c>
      <c r="V333" s="115" t="s">
        <v>127</v>
      </c>
      <c r="W333" s="116"/>
      <c r="X333" s="116"/>
      <c r="Y333" s="116"/>
      <c r="Z333" s="116"/>
      <c r="AA333" s="117"/>
      <c r="AB333" s="116"/>
      <c r="AC333" s="116"/>
      <c r="AD333" s="116"/>
      <c r="AE333" s="116"/>
      <c r="AF333" s="116"/>
      <c r="AG333" s="116"/>
      <c r="AH333" s="116"/>
      <c r="AI333" s="116"/>
      <c r="AJ333" s="116"/>
      <c r="AK333" s="116"/>
      <c r="AL333" s="116"/>
      <c r="AM333" s="116"/>
      <c r="AN333" s="116"/>
      <c r="AO333" s="116"/>
      <c r="AP333" s="116"/>
      <c r="AQ333" s="116"/>
      <c r="AR333" s="116"/>
      <c r="AS333" s="116"/>
      <c r="AT333" s="116"/>
      <c r="AU333" s="118">
        <f t="shared" si="40"/>
        <v>0</v>
      </c>
      <c r="AV333" s="113" t="s">
        <v>128</v>
      </c>
      <c r="AW333" s="111"/>
      <c r="AX333" s="119" t="s">
        <v>51</v>
      </c>
      <c r="AY333" s="40" t="s">
        <v>51</v>
      </c>
      <c r="AZ333" s="120"/>
      <c r="BA333" s="120"/>
      <c r="BB333" s="120"/>
      <c r="BC333" s="120"/>
      <c r="BD333" s="120"/>
      <c r="BE333" s="120"/>
      <c r="BF333" s="120"/>
      <c r="BG333" s="120"/>
      <c r="BH333" s="120"/>
      <c r="BI333" s="120"/>
      <c r="BJ333" s="120"/>
      <c r="BK333" s="120"/>
      <c r="BL333" s="120"/>
      <c r="BM333" s="120"/>
      <c r="BN333" s="120"/>
      <c r="BO333" s="120"/>
      <c r="BP333" s="120"/>
      <c r="BQ333" s="120"/>
      <c r="BR333" s="120"/>
    </row>
    <row r="334" ht="15.75" customHeight="1">
      <c r="A334" s="24" t="s">
        <v>3990</v>
      </c>
      <c r="B334" s="111" t="s">
        <v>3991</v>
      </c>
      <c r="C334" s="112" t="s">
        <v>3992</v>
      </c>
      <c r="D334" s="113" t="s">
        <v>133</v>
      </c>
      <c r="E334" s="125">
        <v>20806.0</v>
      </c>
      <c r="F334" s="134" t="s">
        <v>3993</v>
      </c>
      <c r="G334" s="115" t="s">
        <v>3994</v>
      </c>
      <c r="H334" s="113" t="s">
        <v>3995</v>
      </c>
      <c r="I334" s="111" t="s">
        <v>3996</v>
      </c>
      <c r="J334" s="113" t="s">
        <v>172</v>
      </c>
      <c r="K334" s="126" t="s">
        <v>3997</v>
      </c>
      <c r="L334" s="113" t="s">
        <v>3998</v>
      </c>
      <c r="M334" s="113" t="s">
        <v>40</v>
      </c>
      <c r="N334" s="113" t="s">
        <v>41</v>
      </c>
      <c r="O334" s="112" t="s">
        <v>908</v>
      </c>
      <c r="P334" s="112" t="s">
        <v>3999</v>
      </c>
      <c r="Q334" s="113" t="s">
        <v>4000</v>
      </c>
      <c r="R334" s="113" t="s">
        <v>4001</v>
      </c>
      <c r="S334" s="113" t="s">
        <v>127</v>
      </c>
      <c r="T334" s="113" t="s">
        <v>127</v>
      </c>
      <c r="U334" s="113" t="s">
        <v>127</v>
      </c>
      <c r="V334" s="113" t="s">
        <v>127</v>
      </c>
      <c r="W334" s="116">
        <v>0.0</v>
      </c>
      <c r="X334" s="116">
        <v>0.0</v>
      </c>
      <c r="Y334" s="116">
        <v>0.0</v>
      </c>
      <c r="Z334" s="116">
        <v>0.0</v>
      </c>
      <c r="AA334" s="116">
        <v>0.0</v>
      </c>
      <c r="AB334" s="116">
        <v>0.0</v>
      </c>
      <c r="AC334" s="116"/>
      <c r="AD334" s="116"/>
      <c r="AE334" s="116"/>
      <c r="AF334" s="116"/>
      <c r="AG334" s="116"/>
      <c r="AH334" s="116"/>
      <c r="AI334" s="116"/>
      <c r="AJ334" s="116"/>
      <c r="AK334" s="121"/>
      <c r="AL334" s="121"/>
      <c r="AM334" s="121"/>
      <c r="AN334" s="121"/>
      <c r="AO334" s="121"/>
      <c r="AP334" s="121"/>
      <c r="AQ334" s="121"/>
      <c r="AR334" s="121"/>
      <c r="AS334" s="121"/>
      <c r="AT334" s="121"/>
      <c r="AU334" s="122">
        <v>0.0</v>
      </c>
      <c r="AV334" s="113" t="s">
        <v>48</v>
      </c>
      <c r="AW334" s="112" t="s">
        <v>127</v>
      </c>
      <c r="AX334" s="153" t="s">
        <v>4002</v>
      </c>
      <c r="AY334" s="124" t="s">
        <v>51</v>
      </c>
      <c r="AZ334" s="120"/>
      <c r="BA334" s="120"/>
      <c r="BB334" s="120"/>
      <c r="BC334" s="120"/>
      <c r="BD334" s="120"/>
      <c r="BE334" s="120"/>
      <c r="BF334" s="120"/>
      <c r="BG334" s="120"/>
      <c r="BH334" s="120"/>
      <c r="BI334" s="120"/>
      <c r="BJ334" s="120"/>
      <c r="BK334" s="120"/>
      <c r="BL334" s="120"/>
      <c r="BM334" s="120"/>
      <c r="BN334" s="120"/>
      <c r="BO334" s="120"/>
      <c r="BP334" s="120"/>
      <c r="BQ334" s="120"/>
      <c r="BR334" s="120"/>
    </row>
    <row r="335" ht="15.75" customHeight="1">
      <c r="A335" s="24" t="s">
        <v>4003</v>
      </c>
      <c r="B335" s="111" t="s">
        <v>4004</v>
      </c>
      <c r="C335" s="111" t="s">
        <v>4005</v>
      </c>
      <c r="D335" s="113" t="s">
        <v>32</v>
      </c>
      <c r="E335" s="114" t="s">
        <v>4006</v>
      </c>
      <c r="F335" s="115" t="s">
        <v>4007</v>
      </c>
      <c r="G335" s="115" t="s">
        <v>4008</v>
      </c>
      <c r="H335" s="113" t="s">
        <v>1184</v>
      </c>
      <c r="I335" s="111" t="s">
        <v>4009</v>
      </c>
      <c r="J335" s="113" t="s">
        <v>2601</v>
      </c>
      <c r="K335" s="113" t="s">
        <v>101</v>
      </c>
      <c r="L335" s="115" t="s">
        <v>4010</v>
      </c>
      <c r="M335" s="113" t="s">
        <v>140</v>
      </c>
      <c r="N335" s="113" t="s">
        <v>41</v>
      </c>
      <c r="O335" s="112" t="s">
        <v>1775</v>
      </c>
      <c r="P335" s="112" t="s">
        <v>4011</v>
      </c>
      <c r="Q335" s="113" t="s">
        <v>4012</v>
      </c>
      <c r="R335" s="113"/>
      <c r="S335" s="113"/>
      <c r="T335" s="113"/>
      <c r="U335" s="115" t="s">
        <v>4013</v>
      </c>
      <c r="V335" s="113"/>
      <c r="W335" s="116">
        <v>486500.0</v>
      </c>
      <c r="X335" s="116"/>
      <c r="Y335" s="116">
        <v>115500.0</v>
      </c>
      <c r="Z335" s="116"/>
      <c r="AA335" s="139">
        <v>140000.0</v>
      </c>
      <c r="AB335" s="116"/>
      <c r="AC335" s="116"/>
      <c r="AD335" s="116"/>
      <c r="AE335" s="116"/>
      <c r="AF335" s="116"/>
      <c r="AG335" s="116"/>
      <c r="AH335" s="116"/>
      <c r="AI335" s="116"/>
      <c r="AJ335" s="116"/>
      <c r="AK335" s="116"/>
      <c r="AL335" s="116"/>
      <c r="AM335" s="116"/>
      <c r="AN335" s="116"/>
      <c r="AO335" s="116"/>
      <c r="AP335" s="116"/>
      <c r="AQ335" s="116"/>
      <c r="AR335" s="116"/>
      <c r="AS335" s="116"/>
      <c r="AT335" s="116"/>
      <c r="AU335" s="118">
        <f t="shared" ref="AU335:AU336" si="41">SUM(W335:AT335)</f>
        <v>742000</v>
      </c>
      <c r="AV335" s="113" t="s">
        <v>128</v>
      </c>
      <c r="AW335" s="111"/>
      <c r="AX335" s="119" t="s">
        <v>51</v>
      </c>
      <c r="AY335" s="40" t="s">
        <v>51</v>
      </c>
      <c r="AZ335" s="120"/>
      <c r="BA335" s="120"/>
      <c r="BB335" s="120"/>
      <c r="BC335" s="120"/>
      <c r="BD335" s="120"/>
      <c r="BE335" s="120"/>
      <c r="BF335" s="120"/>
      <c r="BG335" s="120"/>
      <c r="BH335" s="120"/>
      <c r="BI335" s="120"/>
      <c r="BJ335" s="120"/>
      <c r="BK335" s="120"/>
      <c r="BL335" s="120"/>
      <c r="BM335" s="120"/>
      <c r="BN335" s="120"/>
      <c r="BO335" s="120"/>
      <c r="BP335" s="120"/>
      <c r="BQ335" s="120"/>
      <c r="BR335" s="120"/>
    </row>
    <row r="336" ht="15.75" customHeight="1">
      <c r="A336" s="24" t="s">
        <v>4014</v>
      </c>
      <c r="B336" s="111" t="s">
        <v>4015</v>
      </c>
      <c r="C336" s="111" t="s">
        <v>4016</v>
      </c>
      <c r="D336" s="113" t="s">
        <v>32</v>
      </c>
      <c r="E336" s="114" t="s">
        <v>4017</v>
      </c>
      <c r="F336" s="115" t="s">
        <v>4018</v>
      </c>
      <c r="G336" s="115" t="s">
        <v>4019</v>
      </c>
      <c r="H336" s="113" t="s">
        <v>4020</v>
      </c>
      <c r="I336" s="111" t="s">
        <v>4021</v>
      </c>
      <c r="J336" s="113" t="s">
        <v>61</v>
      </c>
      <c r="K336" s="113" t="s">
        <v>1734</v>
      </c>
      <c r="L336" s="115" t="s">
        <v>4022</v>
      </c>
      <c r="M336" s="113" t="s">
        <v>140</v>
      </c>
      <c r="N336" s="113" t="s">
        <v>85</v>
      </c>
      <c r="O336" s="112" t="s">
        <v>156</v>
      </c>
      <c r="P336" s="112" t="s">
        <v>4023</v>
      </c>
      <c r="Q336" s="113" t="s">
        <v>4024</v>
      </c>
      <c r="R336" s="115" t="s">
        <v>127</v>
      </c>
      <c r="S336" s="115" t="s">
        <v>127</v>
      </c>
      <c r="T336" s="115" t="s">
        <v>127</v>
      </c>
      <c r="U336" s="115" t="s">
        <v>127</v>
      </c>
      <c r="V336" s="115" t="s">
        <v>127</v>
      </c>
      <c r="W336" s="111"/>
      <c r="X336" s="111"/>
      <c r="Y336" s="137"/>
      <c r="Z336" s="111"/>
      <c r="AA336" s="138"/>
      <c r="AB336" s="111"/>
      <c r="AC336" s="111"/>
      <c r="AD336" s="111"/>
      <c r="AE336" s="111"/>
      <c r="AF336" s="111"/>
      <c r="AG336" s="111"/>
      <c r="AH336" s="111"/>
      <c r="AI336" s="111"/>
      <c r="AJ336" s="111"/>
      <c r="AK336" s="111"/>
      <c r="AL336" s="111"/>
      <c r="AM336" s="111"/>
      <c r="AN336" s="111"/>
      <c r="AO336" s="111"/>
      <c r="AP336" s="111"/>
      <c r="AQ336" s="111"/>
      <c r="AR336" s="111"/>
      <c r="AS336" s="111"/>
      <c r="AT336" s="111"/>
      <c r="AU336" s="118">
        <f t="shared" si="41"/>
        <v>0</v>
      </c>
      <c r="AV336" s="113" t="s">
        <v>128</v>
      </c>
      <c r="AW336" s="111"/>
      <c r="AX336" s="119" t="s">
        <v>51</v>
      </c>
      <c r="AY336" s="154" t="s">
        <v>376</v>
      </c>
      <c r="AZ336" s="120"/>
      <c r="BA336" s="120"/>
      <c r="BB336" s="120"/>
      <c r="BC336" s="120"/>
      <c r="BD336" s="120"/>
      <c r="BE336" s="120"/>
      <c r="BF336" s="120"/>
      <c r="BG336" s="120"/>
      <c r="BH336" s="120"/>
      <c r="BI336" s="120"/>
      <c r="BJ336" s="120"/>
      <c r="BK336" s="120"/>
      <c r="BL336" s="120"/>
      <c r="BM336" s="120"/>
      <c r="BN336" s="120"/>
      <c r="BO336" s="120"/>
      <c r="BP336" s="120"/>
      <c r="BQ336" s="120"/>
      <c r="BR336" s="120"/>
    </row>
    <row r="337" ht="15.75" customHeight="1">
      <c r="A337" s="24" t="s">
        <v>4025</v>
      </c>
      <c r="B337" s="25" t="s">
        <v>4026</v>
      </c>
      <c r="C337" s="25" t="s">
        <v>4027</v>
      </c>
      <c r="D337" s="26" t="s">
        <v>32</v>
      </c>
      <c r="E337" s="26" t="s">
        <v>4028</v>
      </c>
      <c r="F337" s="27" t="s">
        <v>4029</v>
      </c>
      <c r="G337" s="27" t="s">
        <v>4030</v>
      </c>
      <c r="H337" s="12" t="s">
        <v>4031</v>
      </c>
      <c r="I337" s="25" t="s">
        <v>4032</v>
      </c>
      <c r="J337" s="26" t="s">
        <v>37</v>
      </c>
      <c r="K337" s="26" t="s">
        <v>4033</v>
      </c>
      <c r="L337" s="27" t="s">
        <v>4034</v>
      </c>
      <c r="M337" s="26" t="s">
        <v>40</v>
      </c>
      <c r="N337" s="26" t="s">
        <v>784</v>
      </c>
      <c r="O337" s="11" t="s">
        <v>156</v>
      </c>
      <c r="P337" s="11" t="s">
        <v>4035</v>
      </c>
      <c r="Q337" s="26" t="s">
        <v>4036</v>
      </c>
      <c r="R337" s="26" t="s">
        <v>4037</v>
      </c>
      <c r="S337" s="12" t="s">
        <v>127</v>
      </c>
      <c r="T337" s="27" t="s">
        <v>4038</v>
      </c>
      <c r="U337" s="26" t="s">
        <v>4039</v>
      </c>
      <c r="V337" s="12" t="s">
        <v>127</v>
      </c>
      <c r="W337" s="15">
        <v>184000.0</v>
      </c>
      <c r="X337" s="15">
        <v>0.0</v>
      </c>
      <c r="Y337" s="15">
        <v>0.0</v>
      </c>
      <c r="Z337" s="15">
        <v>0.0</v>
      </c>
      <c r="AA337" s="15">
        <v>322000.0</v>
      </c>
      <c r="AB337" s="15">
        <v>0.0</v>
      </c>
      <c r="AC337" s="15"/>
      <c r="AD337" s="15"/>
      <c r="AE337" s="15"/>
      <c r="AF337" s="15"/>
      <c r="AG337" s="15"/>
      <c r="AH337" s="15"/>
      <c r="AI337" s="15"/>
      <c r="AJ337" s="15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7">
        <v>506000.0</v>
      </c>
      <c r="AV337" s="12" t="s">
        <v>48</v>
      </c>
      <c r="AW337" s="11" t="s">
        <v>127</v>
      </c>
      <c r="AX337" s="10" t="s">
        <v>1705</v>
      </c>
      <c r="AY337" s="40" t="s">
        <v>51</v>
      </c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</row>
    <row r="338" ht="15.75" customHeight="1">
      <c r="A338" s="24" t="s">
        <v>4040</v>
      </c>
      <c r="B338" s="10" t="s">
        <v>4041</v>
      </c>
      <c r="C338" s="10" t="s">
        <v>4042</v>
      </c>
      <c r="D338" s="12" t="s">
        <v>32</v>
      </c>
      <c r="E338" s="41" t="s">
        <v>4043</v>
      </c>
      <c r="F338" s="9" t="s">
        <v>4044</v>
      </c>
      <c r="G338" s="9" t="s">
        <v>4045</v>
      </c>
      <c r="H338" s="12" t="s">
        <v>4046</v>
      </c>
      <c r="I338" s="10" t="s">
        <v>4047</v>
      </c>
      <c r="J338" s="12" t="s">
        <v>4048</v>
      </c>
      <c r="K338" s="12" t="s">
        <v>4049</v>
      </c>
      <c r="L338" s="9" t="s">
        <v>4050</v>
      </c>
      <c r="M338" s="12" t="s">
        <v>140</v>
      </c>
      <c r="N338" s="12" t="s">
        <v>41</v>
      </c>
      <c r="O338" s="11" t="s">
        <v>156</v>
      </c>
      <c r="P338" s="11" t="s">
        <v>4051</v>
      </c>
      <c r="Q338" s="12" t="s">
        <v>4052</v>
      </c>
      <c r="R338" s="9" t="s">
        <v>127</v>
      </c>
      <c r="S338" s="9" t="s">
        <v>127</v>
      </c>
      <c r="T338" s="9" t="s">
        <v>127</v>
      </c>
      <c r="U338" s="9" t="s">
        <v>127</v>
      </c>
      <c r="V338" s="9" t="s">
        <v>127</v>
      </c>
      <c r="W338" s="155"/>
      <c r="X338" s="15"/>
      <c r="Y338" s="15"/>
      <c r="Z338" s="15"/>
      <c r="AA338" s="28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29">
        <f t="shared" ref="AU338:AU339" si="42">SUM(W338:AT338)</f>
        <v>0</v>
      </c>
      <c r="AV338" s="12" t="s">
        <v>128</v>
      </c>
      <c r="AW338" s="10"/>
      <c r="AX338" s="40" t="s">
        <v>51</v>
      </c>
      <c r="AY338" s="40" t="s">
        <v>51</v>
      </c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</row>
    <row r="339" ht="15.75" customHeight="1">
      <c r="A339" s="24" t="s">
        <v>4053</v>
      </c>
      <c r="B339" s="10" t="s">
        <v>4054</v>
      </c>
      <c r="C339" s="10" t="s">
        <v>4055</v>
      </c>
      <c r="D339" s="12"/>
      <c r="E339" s="13"/>
      <c r="F339" s="12" t="s">
        <v>4056</v>
      </c>
      <c r="G339" s="12"/>
      <c r="H339" s="12"/>
      <c r="I339" s="10" t="s">
        <v>4057</v>
      </c>
      <c r="J339" s="12" t="s">
        <v>295</v>
      </c>
      <c r="K339" s="12" t="s">
        <v>220</v>
      </c>
      <c r="L339" s="12" t="s">
        <v>4058</v>
      </c>
      <c r="M339" s="12" t="s">
        <v>123</v>
      </c>
      <c r="N339" s="12"/>
      <c r="O339" s="11" t="s">
        <v>156</v>
      </c>
      <c r="P339" s="11" t="s">
        <v>4059</v>
      </c>
      <c r="Q339" s="12" t="s">
        <v>4060</v>
      </c>
      <c r="R339" s="9" t="s">
        <v>127</v>
      </c>
      <c r="S339" s="9" t="s">
        <v>127</v>
      </c>
      <c r="T339" s="9" t="s">
        <v>127</v>
      </c>
      <c r="U339" s="9" t="s">
        <v>127</v>
      </c>
      <c r="V339" s="9" t="s">
        <v>127</v>
      </c>
      <c r="W339" s="15">
        <v>25000.0</v>
      </c>
      <c r="X339" s="15"/>
      <c r="Y339" s="15"/>
      <c r="Z339" s="15"/>
      <c r="AA339" s="28">
        <v>250000.0</v>
      </c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29">
        <f t="shared" si="42"/>
        <v>275000</v>
      </c>
      <c r="AV339" s="12" t="s">
        <v>128</v>
      </c>
      <c r="AW339" s="10"/>
      <c r="AX339" s="40" t="s">
        <v>51</v>
      </c>
      <c r="AY339" s="40" t="s">
        <v>51</v>
      </c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</row>
    <row r="340" ht="15.75" customHeight="1">
      <c r="A340" s="24" t="s">
        <v>4061</v>
      </c>
      <c r="B340" s="10" t="s">
        <v>4062</v>
      </c>
      <c r="C340" s="11" t="s">
        <v>4063</v>
      </c>
      <c r="D340" s="12" t="s">
        <v>133</v>
      </c>
      <c r="E340" s="13">
        <v>25433.0</v>
      </c>
      <c r="F340" s="9" t="s">
        <v>4064</v>
      </c>
      <c r="G340" s="9" t="s">
        <v>4065</v>
      </c>
      <c r="H340" s="12" t="s">
        <v>4066</v>
      </c>
      <c r="I340" s="10" t="s">
        <v>4067</v>
      </c>
      <c r="J340" s="12" t="s">
        <v>464</v>
      </c>
      <c r="K340" s="33" t="s">
        <v>4068</v>
      </c>
      <c r="L340" s="9" t="s">
        <v>4069</v>
      </c>
      <c r="M340" s="12" t="s">
        <v>40</v>
      </c>
      <c r="N340" s="12"/>
      <c r="O340" s="11" t="s">
        <v>156</v>
      </c>
      <c r="P340" s="11"/>
      <c r="Q340" s="12" t="s">
        <v>4070</v>
      </c>
      <c r="R340" s="12" t="s">
        <v>127</v>
      </c>
      <c r="S340" s="12" t="s">
        <v>127</v>
      </c>
      <c r="T340" s="12" t="s">
        <v>127</v>
      </c>
      <c r="U340" s="12" t="s">
        <v>4071</v>
      </c>
      <c r="V340" s="12" t="s">
        <v>127</v>
      </c>
      <c r="W340" s="15">
        <v>0.0</v>
      </c>
      <c r="X340" s="15">
        <v>0.0</v>
      </c>
      <c r="Y340" s="15">
        <v>0.0</v>
      </c>
      <c r="Z340" s="15">
        <v>0.0</v>
      </c>
      <c r="AA340" s="15">
        <v>0.0</v>
      </c>
      <c r="AB340" s="15">
        <v>0.0</v>
      </c>
      <c r="AC340" s="15"/>
      <c r="AD340" s="15"/>
      <c r="AE340" s="15"/>
      <c r="AF340" s="15"/>
      <c r="AG340" s="15"/>
      <c r="AH340" s="15"/>
      <c r="AI340" s="15"/>
      <c r="AJ340" s="15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7">
        <v>0.0</v>
      </c>
      <c r="AV340" s="12" t="s">
        <v>565</v>
      </c>
      <c r="AW340" s="18" t="s">
        <v>4072</v>
      </c>
      <c r="AX340" s="10" t="s">
        <v>4073</v>
      </c>
      <c r="AY340" s="53" t="s">
        <v>1291</v>
      </c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</row>
    <row r="341" ht="15.75" customHeight="1">
      <c r="A341" s="24" t="s">
        <v>4074</v>
      </c>
      <c r="B341" s="10" t="s">
        <v>4075</v>
      </c>
      <c r="C341" s="10" t="s">
        <v>4076</v>
      </c>
      <c r="D341" s="12" t="s">
        <v>1208</v>
      </c>
      <c r="E341" s="41" t="s">
        <v>4077</v>
      </c>
      <c r="F341" s="9" t="s">
        <v>4078</v>
      </c>
      <c r="G341" s="9" t="s">
        <v>4079</v>
      </c>
      <c r="H341" s="9" t="s">
        <v>4080</v>
      </c>
      <c r="I341" s="10" t="s">
        <v>4081</v>
      </c>
      <c r="J341" s="12" t="s">
        <v>4082</v>
      </c>
      <c r="K341" s="12" t="s">
        <v>1587</v>
      </c>
      <c r="L341" s="12" t="s">
        <v>4083</v>
      </c>
      <c r="M341" s="12" t="s">
        <v>140</v>
      </c>
      <c r="N341" s="12" t="s">
        <v>41</v>
      </c>
      <c r="O341" s="11" t="s">
        <v>265</v>
      </c>
      <c r="P341" s="11" t="s">
        <v>4084</v>
      </c>
      <c r="Q341" s="12" t="s">
        <v>4085</v>
      </c>
      <c r="R341" s="9" t="s">
        <v>127</v>
      </c>
      <c r="S341" s="9" t="s">
        <v>127</v>
      </c>
      <c r="T341" s="9" t="s">
        <v>127</v>
      </c>
      <c r="U341" s="9" t="s">
        <v>127</v>
      </c>
      <c r="V341" s="9" t="s">
        <v>127</v>
      </c>
      <c r="W341" s="15"/>
      <c r="X341" s="15"/>
      <c r="Y341" s="15"/>
      <c r="Z341" s="15"/>
      <c r="AA341" s="28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29">
        <f>SUM(W341:AT341)</f>
        <v>0</v>
      </c>
      <c r="AV341" s="12" t="s">
        <v>128</v>
      </c>
      <c r="AW341" s="10"/>
      <c r="AX341" s="40" t="s">
        <v>51</v>
      </c>
      <c r="AY341" s="40" t="s">
        <v>51</v>
      </c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</row>
    <row r="342" ht="15.75" customHeight="1">
      <c r="A342" s="24" t="s">
        <v>4086</v>
      </c>
      <c r="B342" s="10" t="s">
        <v>4087</v>
      </c>
      <c r="C342" s="11" t="s">
        <v>4088</v>
      </c>
      <c r="D342" s="12" t="s">
        <v>32</v>
      </c>
      <c r="E342" s="13">
        <v>29648.0</v>
      </c>
      <c r="F342" s="9" t="s">
        <v>4089</v>
      </c>
      <c r="G342" s="9" t="s">
        <v>4090</v>
      </c>
      <c r="H342" s="12" t="s">
        <v>4091</v>
      </c>
      <c r="I342" s="10" t="s">
        <v>4092</v>
      </c>
      <c r="J342" s="12" t="s">
        <v>410</v>
      </c>
      <c r="K342" s="12" t="s">
        <v>410</v>
      </c>
      <c r="L342" s="12" t="s">
        <v>4093</v>
      </c>
      <c r="M342" s="12" t="s">
        <v>64</v>
      </c>
      <c r="N342" s="12" t="s">
        <v>65</v>
      </c>
      <c r="O342" s="11" t="s">
        <v>175</v>
      </c>
      <c r="P342" s="11" t="s">
        <v>4094</v>
      </c>
      <c r="Q342" s="12" t="s">
        <v>4095</v>
      </c>
      <c r="R342" s="9" t="s">
        <v>4096</v>
      </c>
      <c r="S342" s="12" t="s">
        <v>127</v>
      </c>
      <c r="T342" s="12" t="s">
        <v>47</v>
      </c>
      <c r="U342" s="12" t="s">
        <v>47</v>
      </c>
      <c r="V342" s="12" t="s">
        <v>47</v>
      </c>
      <c r="W342" s="15">
        <v>90000.0</v>
      </c>
      <c r="X342" s="15">
        <v>0.0</v>
      </c>
      <c r="Y342" s="15">
        <v>0.0</v>
      </c>
      <c r="Z342" s="15">
        <v>0.0</v>
      </c>
      <c r="AA342" s="15">
        <v>0.0</v>
      </c>
      <c r="AB342" s="15">
        <v>0.0</v>
      </c>
      <c r="AC342" s="15"/>
      <c r="AD342" s="15"/>
      <c r="AE342" s="15"/>
      <c r="AF342" s="15"/>
      <c r="AG342" s="15"/>
      <c r="AH342" s="15"/>
      <c r="AI342" s="15"/>
      <c r="AJ342" s="15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7">
        <v>90000.0</v>
      </c>
      <c r="AV342" s="12" t="s">
        <v>48</v>
      </c>
      <c r="AW342" s="11" t="s">
        <v>127</v>
      </c>
      <c r="AX342" s="10" t="s">
        <v>4097</v>
      </c>
      <c r="AY342" s="53" t="s">
        <v>51</v>
      </c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</row>
    <row r="343" ht="15.75" customHeight="1">
      <c r="A343" s="24" t="s">
        <v>4098</v>
      </c>
      <c r="B343" s="10" t="s">
        <v>4099</v>
      </c>
      <c r="C343" s="10" t="s">
        <v>4100</v>
      </c>
      <c r="D343" s="12" t="s">
        <v>32</v>
      </c>
      <c r="E343" s="41" t="s">
        <v>4101</v>
      </c>
      <c r="F343" s="9" t="s">
        <v>4102</v>
      </c>
      <c r="G343" s="9" t="s">
        <v>4103</v>
      </c>
      <c r="H343" s="12" t="str">
        <f>'[1]Udah daftar'!$E$62</f>
        <v>#REF!</v>
      </c>
      <c r="I343" s="10" t="s">
        <v>4104</v>
      </c>
      <c r="J343" s="12" t="s">
        <v>172</v>
      </c>
      <c r="K343" s="12" t="s">
        <v>1676</v>
      </c>
      <c r="L343" s="9" t="s">
        <v>4105</v>
      </c>
      <c r="M343" s="12" t="s">
        <v>140</v>
      </c>
      <c r="N343" s="12" t="s">
        <v>85</v>
      </c>
      <c r="O343" s="11" t="s">
        <v>156</v>
      </c>
      <c r="P343" s="11" t="s">
        <v>4106</v>
      </c>
      <c r="Q343" s="12" t="s">
        <v>4107</v>
      </c>
      <c r="R343" s="12"/>
      <c r="S343" s="12" t="s">
        <v>4108</v>
      </c>
      <c r="T343" s="9" t="s">
        <v>4109</v>
      </c>
      <c r="U343" s="9" t="s">
        <v>4110</v>
      </c>
      <c r="V343" s="9" t="s">
        <v>127</v>
      </c>
      <c r="W343" s="155"/>
      <c r="X343" s="15"/>
      <c r="Y343" s="15">
        <v>162000.0</v>
      </c>
      <c r="Z343" s="15"/>
      <c r="AA343" s="30">
        <v>288000.0</v>
      </c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29">
        <f t="shared" ref="AU343:AU344" si="43">SUM(W343:AT343)</f>
        <v>450000</v>
      </c>
      <c r="AV343" s="12" t="s">
        <v>128</v>
      </c>
      <c r="AW343" s="10"/>
      <c r="AX343" s="40" t="s">
        <v>51</v>
      </c>
      <c r="AY343" s="53" t="s">
        <v>51</v>
      </c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</row>
    <row r="344" ht="15.75" customHeight="1">
      <c r="A344" s="24" t="s">
        <v>4111</v>
      </c>
      <c r="B344" s="10" t="s">
        <v>4112</v>
      </c>
      <c r="C344" s="11" t="s">
        <v>4113</v>
      </c>
      <c r="D344" s="12" t="s">
        <v>32</v>
      </c>
      <c r="E344" s="41" t="s">
        <v>4114</v>
      </c>
      <c r="F344" s="9" t="s">
        <v>4115</v>
      </c>
      <c r="G344" s="9" t="s">
        <v>4116</v>
      </c>
      <c r="H344" s="12" t="s">
        <v>4117</v>
      </c>
      <c r="I344" s="10" t="s">
        <v>4118</v>
      </c>
      <c r="J344" s="12" t="s">
        <v>251</v>
      </c>
      <c r="K344" s="12" t="s">
        <v>252</v>
      </c>
      <c r="L344" s="9" t="s">
        <v>4119</v>
      </c>
      <c r="M344" s="12" t="s">
        <v>140</v>
      </c>
      <c r="N344" s="12" t="s">
        <v>4120</v>
      </c>
      <c r="O344" s="11" t="s">
        <v>237</v>
      </c>
      <c r="P344" s="11" t="s">
        <v>4121</v>
      </c>
      <c r="Q344" s="12" t="s">
        <v>4122</v>
      </c>
      <c r="R344" s="9" t="s">
        <v>127</v>
      </c>
      <c r="S344" s="12" t="s">
        <v>4123</v>
      </c>
      <c r="T344" s="12" t="s">
        <v>4124</v>
      </c>
      <c r="U344" s="12" t="s">
        <v>4125</v>
      </c>
      <c r="V344" s="9" t="s">
        <v>127</v>
      </c>
      <c r="W344" s="10"/>
      <c r="X344" s="10"/>
      <c r="Y344" s="51">
        <v>37000.0</v>
      </c>
      <c r="Z344" s="10"/>
      <c r="AA344" s="52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29">
        <f t="shared" si="43"/>
        <v>37000</v>
      </c>
      <c r="AV344" s="12" t="s">
        <v>128</v>
      </c>
      <c r="AW344" s="10"/>
      <c r="AX344" s="40" t="s">
        <v>51</v>
      </c>
      <c r="AY344" s="53" t="s">
        <v>51</v>
      </c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</row>
    <row r="345" ht="15.75" customHeight="1">
      <c r="A345" s="24" t="s">
        <v>4126</v>
      </c>
      <c r="B345" s="10" t="s">
        <v>4127</v>
      </c>
      <c r="C345" s="11" t="s">
        <v>4128</v>
      </c>
      <c r="D345" s="12" t="s">
        <v>32</v>
      </c>
      <c r="E345" s="13">
        <v>30077.0</v>
      </c>
      <c r="F345" s="27" t="s">
        <v>4129</v>
      </c>
      <c r="G345" s="9" t="s">
        <v>4130</v>
      </c>
      <c r="H345" s="12" t="s">
        <v>4131</v>
      </c>
      <c r="I345" s="10" t="s">
        <v>4132</v>
      </c>
      <c r="J345" s="12" t="s">
        <v>100</v>
      </c>
      <c r="K345" s="12" t="s">
        <v>101</v>
      </c>
      <c r="L345" s="12" t="s">
        <v>4133</v>
      </c>
      <c r="M345" s="12" t="s">
        <v>40</v>
      </c>
      <c r="N345" s="12" t="s">
        <v>1012</v>
      </c>
      <c r="O345" s="11" t="s">
        <v>1258</v>
      </c>
      <c r="P345" s="11" t="s">
        <v>4134</v>
      </c>
      <c r="Q345" s="26" t="s">
        <v>4135</v>
      </c>
      <c r="R345" s="12" t="s">
        <v>4136</v>
      </c>
      <c r="S345" s="12" t="s">
        <v>127</v>
      </c>
      <c r="T345" s="9" t="s">
        <v>4137</v>
      </c>
      <c r="U345" s="12" t="s">
        <v>4138</v>
      </c>
      <c r="V345" s="12" t="s">
        <v>127</v>
      </c>
      <c r="W345" s="15">
        <v>20000.0</v>
      </c>
      <c r="X345" s="15">
        <v>0.0</v>
      </c>
      <c r="Y345" s="15">
        <v>10000.0</v>
      </c>
      <c r="Z345" s="15"/>
      <c r="AA345" s="15">
        <v>10000.0</v>
      </c>
      <c r="AB345" s="15">
        <v>0.0</v>
      </c>
      <c r="AC345" s="15"/>
      <c r="AD345" s="15"/>
      <c r="AE345" s="15"/>
      <c r="AF345" s="15"/>
      <c r="AG345" s="15"/>
      <c r="AH345" s="15"/>
      <c r="AI345" s="15"/>
      <c r="AJ345" s="15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7">
        <v>40000.0</v>
      </c>
      <c r="AV345" s="12" t="s">
        <v>48</v>
      </c>
      <c r="AW345" s="18" t="s">
        <v>4139</v>
      </c>
      <c r="AX345" s="10" t="s">
        <v>4140</v>
      </c>
      <c r="AY345" s="53" t="s">
        <v>51</v>
      </c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</row>
    <row r="346" ht="15.75" customHeight="1">
      <c r="A346" s="24" t="s">
        <v>4141</v>
      </c>
      <c r="B346" s="11" t="s">
        <v>4142</v>
      </c>
      <c r="C346" s="11" t="s">
        <v>4143</v>
      </c>
      <c r="D346" s="12" t="s">
        <v>4144</v>
      </c>
      <c r="E346" s="35">
        <v>26823.0</v>
      </c>
      <c r="F346" s="12" t="s">
        <v>4145</v>
      </c>
      <c r="G346" s="27" t="s">
        <v>4146</v>
      </c>
      <c r="H346" s="26" t="s">
        <v>4147</v>
      </c>
      <c r="I346" s="10" t="s">
        <v>4148</v>
      </c>
      <c r="J346" s="12" t="s">
        <v>1274</v>
      </c>
      <c r="K346" s="12" t="s">
        <v>829</v>
      </c>
      <c r="L346" s="12" t="s">
        <v>4149</v>
      </c>
      <c r="M346" s="12" t="s">
        <v>123</v>
      </c>
      <c r="N346" s="12" t="s">
        <v>4150</v>
      </c>
      <c r="O346" s="11" t="s">
        <v>156</v>
      </c>
      <c r="P346" s="11" t="s">
        <v>4151</v>
      </c>
      <c r="Q346" s="12" t="s">
        <v>4152</v>
      </c>
      <c r="R346" s="12" t="s">
        <v>4153</v>
      </c>
      <c r="S346" s="36" t="s">
        <v>4154</v>
      </c>
      <c r="T346" s="12" t="s">
        <v>4155</v>
      </c>
      <c r="U346" s="12" t="s">
        <v>4156</v>
      </c>
      <c r="V346" s="36" t="s">
        <v>1879</v>
      </c>
      <c r="W346" s="37">
        <v>6000.0</v>
      </c>
      <c r="X346" s="37">
        <v>0.0</v>
      </c>
      <c r="Y346" s="37">
        <v>30000.0</v>
      </c>
      <c r="Z346" s="37">
        <v>0.0</v>
      </c>
      <c r="AA346" s="37">
        <v>18000.0</v>
      </c>
      <c r="AB346" s="37">
        <v>0.0</v>
      </c>
      <c r="AC346" s="37"/>
      <c r="AD346" s="37"/>
      <c r="AE346" s="37"/>
      <c r="AF346" s="37"/>
      <c r="AG346" s="37"/>
      <c r="AH346" s="37"/>
      <c r="AI346" s="37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37"/>
      <c r="AU346" s="38">
        <v>54000.0</v>
      </c>
      <c r="AV346" s="39" t="s">
        <v>240</v>
      </c>
      <c r="AW346" s="40"/>
      <c r="AX346" s="10" t="s">
        <v>4157</v>
      </c>
      <c r="AY346" s="53" t="s">
        <v>51</v>
      </c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</row>
    <row r="347" ht="15.75" customHeight="1">
      <c r="A347" s="24" t="s">
        <v>4158</v>
      </c>
      <c r="B347" s="10" t="s">
        <v>4159</v>
      </c>
      <c r="C347" s="11" t="s">
        <v>4160</v>
      </c>
      <c r="D347" s="12" t="s">
        <v>32</v>
      </c>
      <c r="E347" s="13">
        <v>25853.0</v>
      </c>
      <c r="F347" s="12" t="s">
        <v>4161</v>
      </c>
      <c r="G347" s="12" t="s">
        <v>127</v>
      </c>
      <c r="H347" s="12" t="s">
        <v>4162</v>
      </c>
      <c r="I347" s="10" t="s">
        <v>4163</v>
      </c>
      <c r="J347" s="12" t="s">
        <v>575</v>
      </c>
      <c r="K347" s="14" t="s">
        <v>2821</v>
      </c>
      <c r="L347" s="12" t="s">
        <v>4164</v>
      </c>
      <c r="M347" s="12" t="s">
        <v>40</v>
      </c>
      <c r="N347" s="12"/>
      <c r="O347" s="11" t="s">
        <v>175</v>
      </c>
      <c r="P347" s="11" t="s">
        <v>4165</v>
      </c>
      <c r="Q347" s="12" t="s">
        <v>4166</v>
      </c>
      <c r="R347" s="9" t="s">
        <v>4167</v>
      </c>
      <c r="S347" s="12" t="s">
        <v>4168</v>
      </c>
      <c r="T347" s="12" t="s">
        <v>47</v>
      </c>
      <c r="U347" s="12" t="s">
        <v>47</v>
      </c>
      <c r="V347" s="12" t="s">
        <v>47</v>
      </c>
      <c r="W347" s="15">
        <v>0.0</v>
      </c>
      <c r="X347" s="15">
        <v>0.0</v>
      </c>
      <c r="Y347" s="15">
        <v>0.0</v>
      </c>
      <c r="Z347" s="15">
        <v>0.0</v>
      </c>
      <c r="AA347" s="15">
        <v>0.0</v>
      </c>
      <c r="AB347" s="15">
        <v>0.0</v>
      </c>
      <c r="AC347" s="15"/>
      <c r="AD347" s="15"/>
      <c r="AE347" s="15"/>
      <c r="AF347" s="15"/>
      <c r="AG347" s="15"/>
      <c r="AH347" s="15"/>
      <c r="AI347" s="15"/>
      <c r="AJ347" s="15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7">
        <v>0.0</v>
      </c>
      <c r="AV347" s="12" t="s">
        <v>4169</v>
      </c>
      <c r="AW347" s="11" t="s">
        <v>127</v>
      </c>
      <c r="AX347" s="10" t="s">
        <v>163</v>
      </c>
      <c r="AY347" s="53" t="s">
        <v>164</v>
      </c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</row>
    <row r="348" ht="15.75" customHeight="1">
      <c r="A348" s="24" t="s">
        <v>4170</v>
      </c>
      <c r="B348" s="10" t="s">
        <v>4171</v>
      </c>
      <c r="C348" s="11" t="s">
        <v>4172</v>
      </c>
      <c r="D348" s="12" t="s">
        <v>32</v>
      </c>
      <c r="E348" s="41" t="s">
        <v>4173</v>
      </c>
      <c r="F348" s="9" t="s">
        <v>4174</v>
      </c>
      <c r="G348" s="9" t="s">
        <v>4175</v>
      </c>
      <c r="H348" s="12" t="s">
        <v>4176</v>
      </c>
      <c r="I348" s="10" t="s">
        <v>4177</v>
      </c>
      <c r="J348" s="12" t="s">
        <v>251</v>
      </c>
      <c r="K348" s="12" t="s">
        <v>187</v>
      </c>
      <c r="L348" s="12" t="s">
        <v>4178</v>
      </c>
      <c r="M348" s="12" t="s">
        <v>140</v>
      </c>
      <c r="N348" s="12" t="s">
        <v>85</v>
      </c>
      <c r="O348" s="11" t="s">
        <v>156</v>
      </c>
      <c r="P348" s="11" t="s">
        <v>4179</v>
      </c>
      <c r="Q348" s="12" t="s">
        <v>4180</v>
      </c>
      <c r="R348" s="9" t="s">
        <v>4181</v>
      </c>
      <c r="S348" s="9" t="s">
        <v>127</v>
      </c>
      <c r="T348" s="9" t="s">
        <v>127</v>
      </c>
      <c r="U348" s="9" t="s">
        <v>4182</v>
      </c>
      <c r="V348" s="9" t="s">
        <v>127</v>
      </c>
      <c r="W348" s="15"/>
      <c r="X348" s="15"/>
      <c r="Y348" s="15"/>
      <c r="Z348" s="15"/>
      <c r="AA348" s="28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29">
        <f>SUM(W348:AT348)</f>
        <v>0</v>
      </c>
      <c r="AV348" s="12" t="s">
        <v>128</v>
      </c>
      <c r="AW348" s="10"/>
      <c r="AX348" s="40" t="s">
        <v>51</v>
      </c>
      <c r="AY348" s="53" t="s">
        <v>51</v>
      </c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</row>
    <row r="349" ht="15.75" customHeight="1">
      <c r="A349" s="24" t="s">
        <v>4183</v>
      </c>
      <c r="B349" s="10" t="s">
        <v>4184</v>
      </c>
      <c r="C349" s="11" t="s">
        <v>4185</v>
      </c>
      <c r="D349" s="12" t="s">
        <v>1283</v>
      </c>
      <c r="E349" s="13">
        <v>22738.0</v>
      </c>
      <c r="F349" s="27" t="s">
        <v>4186</v>
      </c>
      <c r="G349" s="9" t="s">
        <v>4187</v>
      </c>
      <c r="H349" s="12" t="s">
        <v>127</v>
      </c>
      <c r="I349" s="10" t="s">
        <v>4188</v>
      </c>
      <c r="J349" s="12" t="s">
        <v>251</v>
      </c>
      <c r="K349" s="14" t="s">
        <v>670</v>
      </c>
      <c r="L349" s="14" t="s">
        <v>4189</v>
      </c>
      <c r="M349" s="12" t="s">
        <v>64</v>
      </c>
      <c r="N349" s="12" t="s">
        <v>41</v>
      </c>
      <c r="O349" s="11" t="s">
        <v>175</v>
      </c>
      <c r="P349" s="11" t="s">
        <v>4190</v>
      </c>
      <c r="Q349" s="10" t="s">
        <v>4191</v>
      </c>
      <c r="R349" s="12" t="s">
        <v>127</v>
      </c>
      <c r="S349" s="12" t="s">
        <v>127</v>
      </c>
      <c r="T349" s="12" t="s">
        <v>47</v>
      </c>
      <c r="U349" s="12" t="s">
        <v>47</v>
      </c>
      <c r="V349" s="12" t="s">
        <v>47</v>
      </c>
      <c r="W349" s="15">
        <v>200000.0</v>
      </c>
      <c r="X349" s="15">
        <v>0.0</v>
      </c>
      <c r="Y349" s="15">
        <v>0.0</v>
      </c>
      <c r="Z349" s="15">
        <v>0.0</v>
      </c>
      <c r="AA349" s="15">
        <v>0.0</v>
      </c>
      <c r="AB349" s="15">
        <v>0.0</v>
      </c>
      <c r="AC349" s="15"/>
      <c r="AD349" s="15"/>
      <c r="AE349" s="15"/>
      <c r="AF349" s="15"/>
      <c r="AG349" s="15"/>
      <c r="AH349" s="15"/>
      <c r="AI349" s="15"/>
      <c r="AJ349" s="15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7">
        <v>200000.0</v>
      </c>
      <c r="AV349" s="12" t="s">
        <v>48</v>
      </c>
      <c r="AW349" s="11" t="s">
        <v>127</v>
      </c>
      <c r="AX349" s="10" t="s">
        <v>163</v>
      </c>
      <c r="AY349" s="53" t="s">
        <v>164</v>
      </c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</row>
    <row r="350" ht="15.75" customHeight="1">
      <c r="A350" s="24" t="s">
        <v>4192</v>
      </c>
      <c r="B350" s="10" t="s">
        <v>4193</v>
      </c>
      <c r="C350" s="10" t="s">
        <v>4194</v>
      </c>
      <c r="D350" s="12" t="s">
        <v>2700</v>
      </c>
      <c r="E350" s="13">
        <v>30556.0</v>
      </c>
      <c r="F350" s="12" t="s">
        <v>4195</v>
      </c>
      <c r="G350" s="27" t="s">
        <v>4196</v>
      </c>
      <c r="H350" s="12" t="s">
        <v>4197</v>
      </c>
      <c r="I350" s="10" t="s">
        <v>4198</v>
      </c>
      <c r="J350" s="12" t="s">
        <v>1172</v>
      </c>
      <c r="K350" s="12" t="s">
        <v>4199</v>
      </c>
      <c r="L350" s="9" t="s">
        <v>4200</v>
      </c>
      <c r="M350" s="12" t="s">
        <v>123</v>
      </c>
      <c r="N350" s="12"/>
      <c r="O350" s="11" t="s">
        <v>4201</v>
      </c>
      <c r="P350" s="11" t="s">
        <v>4202</v>
      </c>
      <c r="Q350" s="12" t="s">
        <v>4203</v>
      </c>
      <c r="R350" s="12"/>
      <c r="S350" s="12"/>
      <c r="T350" s="12"/>
      <c r="U350" s="12"/>
      <c r="V350" s="9" t="s">
        <v>127</v>
      </c>
      <c r="W350" s="15"/>
      <c r="X350" s="15"/>
      <c r="Y350" s="15"/>
      <c r="Z350" s="15"/>
      <c r="AA350" s="28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29">
        <f>SUM(W350:AT350)</f>
        <v>0</v>
      </c>
      <c r="AV350" s="12" t="s">
        <v>128</v>
      </c>
      <c r="AW350" s="10"/>
      <c r="AX350" s="40" t="s">
        <v>51</v>
      </c>
      <c r="AY350" s="53" t="s">
        <v>164</v>
      </c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</row>
    <row r="351" ht="15.75" customHeight="1">
      <c r="A351" s="24" t="s">
        <v>4204</v>
      </c>
      <c r="B351" s="10" t="s">
        <v>4205</v>
      </c>
      <c r="C351" s="10" t="s">
        <v>4206</v>
      </c>
      <c r="D351" s="12" t="s">
        <v>365</v>
      </c>
      <c r="E351" s="13">
        <v>21215.0</v>
      </c>
      <c r="F351" s="9" t="s">
        <v>4207</v>
      </c>
      <c r="G351" s="12"/>
      <c r="H351" s="12"/>
      <c r="I351" s="10" t="s">
        <v>4208</v>
      </c>
      <c r="J351" s="12" t="s">
        <v>82</v>
      </c>
      <c r="K351" s="12" t="s">
        <v>1495</v>
      </c>
      <c r="L351" s="9" t="s">
        <v>4209</v>
      </c>
      <c r="M351" s="12" t="s">
        <v>64</v>
      </c>
      <c r="N351" s="12"/>
      <c r="O351" s="10" t="s">
        <v>237</v>
      </c>
      <c r="P351" s="10" t="s">
        <v>4210</v>
      </c>
      <c r="Q351" s="12" t="s">
        <v>4211</v>
      </c>
      <c r="R351" s="9" t="s">
        <v>4212</v>
      </c>
      <c r="S351" s="12" t="s">
        <v>4213</v>
      </c>
      <c r="T351" s="9" t="s">
        <v>4214</v>
      </c>
      <c r="U351" s="12" t="s">
        <v>4215</v>
      </c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5"/>
      <c r="AI351" s="12"/>
      <c r="AJ351" s="12"/>
      <c r="AK351" s="12"/>
      <c r="AL351" s="12"/>
      <c r="AM351" s="15"/>
      <c r="AN351" s="15"/>
      <c r="AO351" s="15"/>
      <c r="AP351" s="15"/>
      <c r="AQ351" s="15"/>
      <c r="AR351" s="15"/>
      <c r="AS351" s="15"/>
      <c r="AT351" s="15"/>
      <c r="AU351" s="17">
        <v>0.0</v>
      </c>
      <c r="AV351" s="12" t="s">
        <v>128</v>
      </c>
      <c r="AW351" s="10"/>
      <c r="AX351" s="10" t="s">
        <v>4216</v>
      </c>
      <c r="AY351" s="53" t="s">
        <v>51</v>
      </c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</row>
    <row r="352" ht="15.75" customHeight="1">
      <c r="A352" s="24" t="s">
        <v>4217</v>
      </c>
      <c r="B352" s="11" t="s">
        <v>4218</v>
      </c>
      <c r="C352" s="11" t="s">
        <v>4219</v>
      </c>
      <c r="D352" s="12" t="s">
        <v>348</v>
      </c>
      <c r="E352" s="13">
        <v>31954.0</v>
      </c>
      <c r="F352" s="9" t="s">
        <v>4220</v>
      </c>
      <c r="G352" s="9" t="s">
        <v>4221</v>
      </c>
      <c r="H352" s="12" t="s">
        <v>4222</v>
      </c>
      <c r="I352" s="10" t="s">
        <v>4223</v>
      </c>
      <c r="J352" s="12" t="s">
        <v>137</v>
      </c>
      <c r="K352" s="14" t="s">
        <v>920</v>
      </c>
      <c r="L352" s="12" t="s">
        <v>4224</v>
      </c>
      <c r="M352" s="12" t="s">
        <v>40</v>
      </c>
      <c r="N352" s="12" t="s">
        <v>65</v>
      </c>
      <c r="O352" s="11" t="s">
        <v>175</v>
      </c>
      <c r="P352" s="11" t="s">
        <v>4225</v>
      </c>
      <c r="Q352" s="12" t="s">
        <v>4226</v>
      </c>
      <c r="R352" s="12" t="s">
        <v>89</v>
      </c>
      <c r="S352" s="12" t="s">
        <v>89</v>
      </c>
      <c r="T352" s="12" t="s">
        <v>47</v>
      </c>
      <c r="U352" s="12" t="s">
        <v>47</v>
      </c>
      <c r="V352" s="12" t="s">
        <v>47</v>
      </c>
      <c r="W352" s="15">
        <v>130000.0</v>
      </c>
      <c r="X352" s="15">
        <v>0.0</v>
      </c>
      <c r="Y352" s="15">
        <v>20000.0</v>
      </c>
      <c r="Z352" s="15"/>
      <c r="AA352" s="15">
        <v>335000.0</v>
      </c>
      <c r="AB352" s="15">
        <v>0.0</v>
      </c>
      <c r="AC352" s="15"/>
      <c r="AD352" s="15"/>
      <c r="AE352" s="15"/>
      <c r="AF352" s="15"/>
      <c r="AG352" s="15"/>
      <c r="AH352" s="15"/>
      <c r="AI352" s="15"/>
      <c r="AJ352" s="15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7">
        <v>485000.0</v>
      </c>
      <c r="AV352" s="12" t="s">
        <v>48</v>
      </c>
      <c r="AW352" s="18" t="s">
        <v>4227</v>
      </c>
      <c r="AX352" s="10" t="s">
        <v>4228</v>
      </c>
      <c r="AY352" s="53" t="s">
        <v>51</v>
      </c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</row>
    <row r="353" ht="15.75" customHeight="1">
      <c r="A353" s="24" t="s">
        <v>4229</v>
      </c>
      <c r="B353" s="10" t="s">
        <v>4230</v>
      </c>
      <c r="C353" s="10" t="s">
        <v>4231</v>
      </c>
      <c r="D353" s="12"/>
      <c r="E353" s="13"/>
      <c r="F353" s="9" t="s">
        <v>4232</v>
      </c>
      <c r="G353" s="12"/>
      <c r="H353" s="12"/>
      <c r="I353" s="10" t="s">
        <v>4233</v>
      </c>
      <c r="J353" s="12" t="s">
        <v>697</v>
      </c>
      <c r="K353" s="12" t="s">
        <v>963</v>
      </c>
      <c r="L353" s="9" t="s">
        <v>4234</v>
      </c>
      <c r="M353" s="12" t="s">
        <v>140</v>
      </c>
      <c r="N353" s="12"/>
      <c r="O353" s="11" t="s">
        <v>156</v>
      </c>
      <c r="P353" s="11" t="s">
        <v>4235</v>
      </c>
      <c r="Q353" s="12" t="s">
        <v>4236</v>
      </c>
      <c r="R353" s="12"/>
      <c r="S353" s="12"/>
      <c r="T353" s="12"/>
      <c r="U353" s="12"/>
      <c r="V353" s="12"/>
      <c r="W353" s="15"/>
      <c r="X353" s="15"/>
      <c r="Y353" s="15"/>
      <c r="Z353" s="15"/>
      <c r="AA353" s="61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29">
        <f t="shared" ref="AU353:AU357" si="44">SUM(W353:AT353)</f>
        <v>0</v>
      </c>
      <c r="AV353" s="12" t="s">
        <v>128</v>
      </c>
      <c r="AW353" s="10"/>
      <c r="AX353" s="40" t="s">
        <v>51</v>
      </c>
      <c r="AY353" s="53" t="s">
        <v>164</v>
      </c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</row>
    <row r="354" ht="15.75" customHeight="1">
      <c r="A354" s="24" t="s">
        <v>4237</v>
      </c>
      <c r="B354" s="11" t="s">
        <v>4238</v>
      </c>
      <c r="C354" s="11" t="s">
        <v>4239</v>
      </c>
      <c r="D354" s="12" t="s">
        <v>32</v>
      </c>
      <c r="E354" s="13">
        <v>29442.0</v>
      </c>
      <c r="F354" s="9" t="s">
        <v>4240</v>
      </c>
      <c r="G354" s="9" t="s">
        <v>4241</v>
      </c>
      <c r="H354" s="9" t="s">
        <v>4242</v>
      </c>
      <c r="I354" s="10" t="s">
        <v>4243</v>
      </c>
      <c r="J354" s="10" t="s">
        <v>61</v>
      </c>
      <c r="K354" s="10" t="s">
        <v>1052</v>
      </c>
      <c r="L354" s="12" t="s">
        <v>4244</v>
      </c>
      <c r="M354" s="12" t="s">
        <v>140</v>
      </c>
      <c r="N354" s="12" t="s">
        <v>65</v>
      </c>
      <c r="O354" s="10" t="s">
        <v>156</v>
      </c>
      <c r="P354" s="10" t="s">
        <v>1754</v>
      </c>
      <c r="Q354" s="12" t="s">
        <v>4245</v>
      </c>
      <c r="R354" s="9" t="s">
        <v>4246</v>
      </c>
      <c r="S354" s="9" t="s">
        <v>4247</v>
      </c>
      <c r="T354" s="12"/>
      <c r="U354" s="12"/>
      <c r="V354" s="12"/>
      <c r="W354" s="48">
        <v>0.0</v>
      </c>
      <c r="X354" s="48"/>
      <c r="Y354" s="48">
        <v>0.0</v>
      </c>
      <c r="Z354" s="48"/>
      <c r="AA354" s="48">
        <v>0.0</v>
      </c>
      <c r="AB354" s="48"/>
      <c r="AC354" s="48"/>
      <c r="AD354" s="48"/>
      <c r="AE354" s="48"/>
      <c r="AF354" s="48"/>
      <c r="AG354" s="48"/>
      <c r="AH354" s="48"/>
      <c r="AI354" s="48"/>
      <c r="AJ354" s="48"/>
      <c r="AK354" s="48"/>
      <c r="AL354" s="48"/>
      <c r="AM354" s="48"/>
      <c r="AN354" s="48"/>
      <c r="AO354" s="48"/>
      <c r="AP354" s="48"/>
      <c r="AQ354" s="48"/>
      <c r="AR354" s="48"/>
      <c r="AS354" s="48"/>
      <c r="AT354" s="48"/>
      <c r="AU354" s="49">
        <f t="shared" si="44"/>
        <v>0</v>
      </c>
      <c r="AV354" s="12" t="s">
        <v>48</v>
      </c>
      <c r="AW354" s="10"/>
      <c r="AX354" s="156" t="s">
        <v>376</v>
      </c>
      <c r="AY354" s="53" t="s">
        <v>376</v>
      </c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</row>
    <row r="355" ht="15.75" customHeight="1">
      <c r="A355" s="24" t="s">
        <v>4248</v>
      </c>
      <c r="B355" s="10" t="s">
        <v>4249</v>
      </c>
      <c r="C355" s="11" t="s">
        <v>4250</v>
      </c>
      <c r="D355" s="12" t="s">
        <v>32</v>
      </c>
      <c r="E355" s="41" t="s">
        <v>4251</v>
      </c>
      <c r="F355" s="9" t="s">
        <v>4252</v>
      </c>
      <c r="G355" s="9" t="s">
        <v>4253</v>
      </c>
      <c r="H355" s="9" t="s">
        <v>249</v>
      </c>
      <c r="I355" s="10" t="s">
        <v>4254</v>
      </c>
      <c r="J355" s="12" t="s">
        <v>61</v>
      </c>
      <c r="K355" s="12" t="s">
        <v>61</v>
      </c>
      <c r="L355" s="9" t="s">
        <v>4255</v>
      </c>
      <c r="M355" s="12" t="s">
        <v>140</v>
      </c>
      <c r="N355" s="12" t="s">
        <v>41</v>
      </c>
      <c r="O355" s="11" t="s">
        <v>237</v>
      </c>
      <c r="P355" s="11" t="s">
        <v>4256</v>
      </c>
      <c r="Q355" s="12" t="s">
        <v>4257</v>
      </c>
      <c r="R355" s="9" t="s">
        <v>127</v>
      </c>
      <c r="S355" s="9" t="s">
        <v>127</v>
      </c>
      <c r="T355" s="9" t="s">
        <v>127</v>
      </c>
      <c r="U355" s="9" t="s">
        <v>127</v>
      </c>
      <c r="V355" s="9" t="s">
        <v>127</v>
      </c>
      <c r="W355" s="15"/>
      <c r="X355" s="15"/>
      <c r="Y355" s="15"/>
      <c r="Z355" s="15"/>
      <c r="AA355" s="28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29">
        <f t="shared" si="44"/>
        <v>0</v>
      </c>
      <c r="AV355" s="12" t="s">
        <v>128</v>
      </c>
      <c r="AW355" s="10"/>
      <c r="AX355" s="40" t="s">
        <v>51</v>
      </c>
      <c r="AY355" s="53" t="s">
        <v>51</v>
      </c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</row>
    <row r="356" ht="15.75" customHeight="1">
      <c r="A356" s="24" t="s">
        <v>4258</v>
      </c>
      <c r="B356" s="10" t="s">
        <v>4259</v>
      </c>
      <c r="C356" s="10" t="s">
        <v>4260</v>
      </c>
      <c r="D356" s="12" t="s">
        <v>32</v>
      </c>
      <c r="E356" s="41" t="s">
        <v>4261</v>
      </c>
      <c r="F356" s="27" t="s">
        <v>4262</v>
      </c>
      <c r="G356" s="9" t="s">
        <v>4263</v>
      </c>
      <c r="H356" s="12" t="s">
        <v>4264</v>
      </c>
      <c r="I356" s="10" t="s">
        <v>4265</v>
      </c>
      <c r="J356" s="12" t="s">
        <v>410</v>
      </c>
      <c r="K356" s="12" t="s">
        <v>1038</v>
      </c>
      <c r="L356" s="9" t="s">
        <v>4266</v>
      </c>
      <c r="M356" s="12" t="s">
        <v>140</v>
      </c>
      <c r="N356" s="12" t="s">
        <v>2640</v>
      </c>
      <c r="O356" s="11" t="s">
        <v>156</v>
      </c>
      <c r="P356" s="11" t="s">
        <v>4267</v>
      </c>
      <c r="Q356" s="12" t="s">
        <v>4268</v>
      </c>
      <c r="R356" s="12" t="s">
        <v>4269</v>
      </c>
      <c r="S356" s="12"/>
      <c r="T356" s="12"/>
      <c r="U356" s="12"/>
      <c r="V356" s="9" t="s">
        <v>127</v>
      </c>
      <c r="W356" s="15"/>
      <c r="X356" s="15"/>
      <c r="Y356" s="15"/>
      <c r="Z356" s="15"/>
      <c r="AA356" s="28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29">
        <f t="shared" si="44"/>
        <v>0</v>
      </c>
      <c r="AV356" s="12" t="s">
        <v>128</v>
      </c>
      <c r="AW356" s="10"/>
      <c r="AX356" s="40" t="s">
        <v>51</v>
      </c>
      <c r="AY356" s="53" t="s">
        <v>51</v>
      </c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</row>
    <row r="357" ht="15.75" customHeight="1">
      <c r="A357" s="24" t="s">
        <v>4270</v>
      </c>
      <c r="B357" s="11" t="s">
        <v>4271</v>
      </c>
      <c r="C357" s="11" t="s">
        <v>4272</v>
      </c>
      <c r="D357" s="12" t="s">
        <v>32</v>
      </c>
      <c r="E357" s="13">
        <v>31194.0</v>
      </c>
      <c r="F357" s="27" t="s">
        <v>4273</v>
      </c>
      <c r="G357" s="27" t="s">
        <v>4274</v>
      </c>
      <c r="H357" s="9" t="s">
        <v>4275</v>
      </c>
      <c r="I357" s="10" t="s">
        <v>4276</v>
      </c>
      <c r="J357" s="10" t="s">
        <v>262</v>
      </c>
      <c r="K357" s="10" t="s">
        <v>263</v>
      </c>
      <c r="L357" s="9" t="s">
        <v>4277</v>
      </c>
      <c r="M357" s="12" t="s">
        <v>140</v>
      </c>
      <c r="N357" s="12"/>
      <c r="O357" s="10" t="s">
        <v>237</v>
      </c>
      <c r="P357" s="10" t="s">
        <v>4278</v>
      </c>
      <c r="Q357" s="12" t="s">
        <v>4279</v>
      </c>
      <c r="R357" s="12"/>
      <c r="S357" s="12"/>
      <c r="T357" s="9" t="s">
        <v>4280</v>
      </c>
      <c r="U357" s="12"/>
      <c r="V357" s="12"/>
      <c r="W357" s="48">
        <v>0.0</v>
      </c>
      <c r="X357" s="48"/>
      <c r="Y357" s="48">
        <v>0.0</v>
      </c>
      <c r="Z357" s="48"/>
      <c r="AA357" s="48">
        <v>0.0</v>
      </c>
      <c r="AB357" s="48"/>
      <c r="AC357" s="48"/>
      <c r="AD357" s="48"/>
      <c r="AE357" s="48"/>
      <c r="AF357" s="48"/>
      <c r="AG357" s="48"/>
      <c r="AH357" s="48"/>
      <c r="AI357" s="48"/>
      <c r="AJ357" s="48"/>
      <c r="AK357" s="48"/>
      <c r="AL357" s="48"/>
      <c r="AM357" s="48"/>
      <c r="AN357" s="48"/>
      <c r="AO357" s="48"/>
      <c r="AP357" s="48"/>
      <c r="AQ357" s="48"/>
      <c r="AR357" s="48"/>
      <c r="AS357" s="48"/>
      <c r="AT357" s="48"/>
      <c r="AU357" s="49">
        <f t="shared" si="44"/>
        <v>0</v>
      </c>
      <c r="AV357" s="12" t="s">
        <v>48</v>
      </c>
      <c r="AW357" s="10"/>
      <c r="AX357" s="40" t="s">
        <v>1084</v>
      </c>
      <c r="AY357" s="53" t="s">
        <v>376</v>
      </c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</row>
    <row r="358" ht="15.75" customHeight="1">
      <c r="A358" s="24" t="s">
        <v>4281</v>
      </c>
      <c r="B358" s="10" t="s">
        <v>4282</v>
      </c>
      <c r="C358" s="11" t="s">
        <v>4283</v>
      </c>
      <c r="D358" s="12" t="s">
        <v>133</v>
      </c>
      <c r="E358" s="13">
        <v>30373.0</v>
      </c>
      <c r="F358" s="12" t="s">
        <v>4284</v>
      </c>
      <c r="G358" s="9" t="s">
        <v>4285</v>
      </c>
      <c r="H358" s="12" t="s">
        <v>127</v>
      </c>
      <c r="I358" s="10" t="s">
        <v>4286</v>
      </c>
      <c r="J358" s="12" t="s">
        <v>324</v>
      </c>
      <c r="K358" s="14" t="s">
        <v>3708</v>
      </c>
      <c r="L358" s="12" t="s">
        <v>4287</v>
      </c>
      <c r="M358" s="12" t="s">
        <v>40</v>
      </c>
      <c r="N358" s="12" t="s">
        <v>41</v>
      </c>
      <c r="O358" s="11" t="s">
        <v>156</v>
      </c>
      <c r="P358" s="11" t="s">
        <v>4035</v>
      </c>
      <c r="Q358" s="12" t="s">
        <v>4288</v>
      </c>
      <c r="R358" s="12" t="s">
        <v>127</v>
      </c>
      <c r="S358" s="12" t="s">
        <v>127</v>
      </c>
      <c r="T358" s="12" t="s">
        <v>127</v>
      </c>
      <c r="U358" s="12" t="s">
        <v>127</v>
      </c>
      <c r="V358" s="12" t="s">
        <v>127</v>
      </c>
      <c r="W358" s="15">
        <v>45000.0</v>
      </c>
      <c r="X358" s="15">
        <v>0.0</v>
      </c>
      <c r="Y358" s="15">
        <v>105000.0</v>
      </c>
      <c r="Z358" s="15"/>
      <c r="AA358" s="15">
        <v>165000.0</v>
      </c>
      <c r="AB358" s="15">
        <v>0.0</v>
      </c>
      <c r="AC358" s="15"/>
      <c r="AD358" s="15"/>
      <c r="AE358" s="15"/>
      <c r="AF358" s="15"/>
      <c r="AG358" s="15"/>
      <c r="AH358" s="15"/>
      <c r="AI358" s="15"/>
      <c r="AJ358" s="15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7">
        <v>315000.0</v>
      </c>
      <c r="AV358" s="12" t="s">
        <v>48</v>
      </c>
      <c r="AW358" s="11" t="s">
        <v>127</v>
      </c>
      <c r="AX358" s="10" t="s">
        <v>1113</v>
      </c>
      <c r="AY358" s="53" t="s">
        <v>51</v>
      </c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</row>
    <row r="359" ht="15.75" customHeight="1">
      <c r="A359" s="24" t="s">
        <v>4289</v>
      </c>
      <c r="B359" s="10" t="s">
        <v>4290</v>
      </c>
      <c r="C359" s="10" t="s">
        <v>4291</v>
      </c>
      <c r="D359" s="12" t="s">
        <v>32</v>
      </c>
      <c r="E359" s="41" t="s">
        <v>4292</v>
      </c>
      <c r="F359" s="9" t="s">
        <v>4293</v>
      </c>
      <c r="G359" s="9" t="s">
        <v>4294</v>
      </c>
      <c r="H359" s="12" t="s">
        <v>4295</v>
      </c>
      <c r="I359" s="10" t="s">
        <v>4296</v>
      </c>
      <c r="J359" s="12" t="s">
        <v>137</v>
      </c>
      <c r="K359" s="12" t="s">
        <v>137</v>
      </c>
      <c r="L359" s="9" t="s">
        <v>4297</v>
      </c>
      <c r="M359" s="12" t="s">
        <v>140</v>
      </c>
      <c r="N359" s="12" t="s">
        <v>3802</v>
      </c>
      <c r="O359" s="11" t="s">
        <v>156</v>
      </c>
      <c r="P359" s="11" t="s">
        <v>4298</v>
      </c>
      <c r="Q359" s="12" t="s">
        <v>4299</v>
      </c>
      <c r="R359" s="9" t="s">
        <v>127</v>
      </c>
      <c r="S359" s="9" t="s">
        <v>127</v>
      </c>
      <c r="T359" s="9" t="s">
        <v>127</v>
      </c>
      <c r="U359" s="12" t="s">
        <v>4300</v>
      </c>
      <c r="V359" s="9" t="s">
        <v>127</v>
      </c>
      <c r="W359" s="10"/>
      <c r="X359" s="10"/>
      <c r="Y359" s="51"/>
      <c r="Z359" s="10"/>
      <c r="AA359" s="52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29">
        <f t="shared" ref="AU359:AU363" si="45">SUM(W359:AT359)</f>
        <v>0</v>
      </c>
      <c r="AV359" s="12" t="s">
        <v>3391</v>
      </c>
      <c r="AW359" s="10"/>
      <c r="AX359" s="40" t="s">
        <v>51</v>
      </c>
      <c r="AY359" s="53" t="s">
        <v>51</v>
      </c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</row>
    <row r="360" ht="15.75" customHeight="1">
      <c r="A360" s="24" t="s">
        <v>4301</v>
      </c>
      <c r="B360" s="10" t="s">
        <v>4302</v>
      </c>
      <c r="C360" s="11" t="s">
        <v>4303</v>
      </c>
      <c r="D360" s="12" t="s">
        <v>32</v>
      </c>
      <c r="E360" s="41" t="s">
        <v>4304</v>
      </c>
      <c r="F360" s="9" t="s">
        <v>4305</v>
      </c>
      <c r="G360" s="9" t="s">
        <v>4306</v>
      </c>
      <c r="H360" s="12" t="s">
        <v>249</v>
      </c>
      <c r="I360" s="10" t="s">
        <v>4307</v>
      </c>
      <c r="J360" s="12" t="s">
        <v>534</v>
      </c>
      <c r="K360" s="12" t="s">
        <v>4308</v>
      </c>
      <c r="L360" s="9" t="s">
        <v>4309</v>
      </c>
      <c r="M360" s="12" t="s">
        <v>140</v>
      </c>
      <c r="N360" s="12" t="s">
        <v>85</v>
      </c>
      <c r="O360" s="11" t="s">
        <v>156</v>
      </c>
      <c r="P360" s="11" t="s">
        <v>4310</v>
      </c>
      <c r="Q360" s="12" t="s">
        <v>4311</v>
      </c>
      <c r="R360" s="9" t="s">
        <v>127</v>
      </c>
      <c r="S360" s="12" t="s">
        <v>4312</v>
      </c>
      <c r="T360" s="9" t="s">
        <v>127</v>
      </c>
      <c r="U360" s="9" t="s">
        <v>127</v>
      </c>
      <c r="V360" s="9" t="s">
        <v>127</v>
      </c>
      <c r="W360" s="15"/>
      <c r="X360" s="15"/>
      <c r="Y360" s="15"/>
      <c r="Z360" s="15"/>
      <c r="AA360" s="28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29">
        <f t="shared" si="45"/>
        <v>0</v>
      </c>
      <c r="AV360" s="12" t="s">
        <v>128</v>
      </c>
      <c r="AW360" s="10"/>
      <c r="AX360" s="40" t="s">
        <v>51</v>
      </c>
      <c r="AY360" s="53" t="s">
        <v>51</v>
      </c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</row>
    <row r="361" ht="15.75" customHeight="1">
      <c r="A361" s="24" t="s">
        <v>4313</v>
      </c>
      <c r="B361" s="10" t="s">
        <v>4314</v>
      </c>
      <c r="C361" s="10" t="s">
        <v>4315</v>
      </c>
      <c r="D361" s="12" t="s">
        <v>32</v>
      </c>
      <c r="E361" s="41" t="s">
        <v>4316</v>
      </c>
      <c r="F361" s="9" t="s">
        <v>4317</v>
      </c>
      <c r="G361" s="9" t="s">
        <v>4318</v>
      </c>
      <c r="H361" s="12" t="s">
        <v>249</v>
      </c>
      <c r="I361" s="10" t="s">
        <v>4319</v>
      </c>
      <c r="J361" s="12" t="s">
        <v>1359</v>
      </c>
      <c r="K361" s="12" t="s">
        <v>2501</v>
      </c>
      <c r="L361" s="9" t="s">
        <v>4320</v>
      </c>
      <c r="M361" s="12" t="s">
        <v>4321</v>
      </c>
      <c r="N361" s="12" t="s">
        <v>686</v>
      </c>
      <c r="O361" s="11" t="s">
        <v>156</v>
      </c>
      <c r="P361" s="11" t="s">
        <v>4322</v>
      </c>
      <c r="Q361" s="12" t="s">
        <v>4323</v>
      </c>
      <c r="R361" s="9" t="s">
        <v>127</v>
      </c>
      <c r="S361" s="9" t="s">
        <v>127</v>
      </c>
      <c r="T361" s="9" t="s">
        <v>127</v>
      </c>
      <c r="U361" s="9" t="s">
        <v>127</v>
      </c>
      <c r="V361" s="9" t="s">
        <v>127</v>
      </c>
      <c r="W361" s="10"/>
      <c r="X361" s="10"/>
      <c r="Y361" s="10"/>
      <c r="Z361" s="10"/>
      <c r="AA361" s="52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29">
        <f t="shared" si="45"/>
        <v>0</v>
      </c>
      <c r="AV361" s="12" t="s">
        <v>128</v>
      </c>
      <c r="AW361" s="10"/>
      <c r="AX361" s="40" t="s">
        <v>51</v>
      </c>
      <c r="AY361" s="53" t="s">
        <v>51</v>
      </c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</row>
    <row r="362" ht="15.75" customHeight="1">
      <c r="A362" s="24" t="s">
        <v>4324</v>
      </c>
      <c r="B362" s="10" t="s">
        <v>4325</v>
      </c>
      <c r="C362" s="11" t="s">
        <v>4326</v>
      </c>
      <c r="D362" s="12" t="s">
        <v>32</v>
      </c>
      <c r="E362" s="41" t="s">
        <v>4327</v>
      </c>
      <c r="F362" s="9" t="s">
        <v>4328</v>
      </c>
      <c r="G362" s="9" t="s">
        <v>4329</v>
      </c>
      <c r="H362" s="12" t="s">
        <v>249</v>
      </c>
      <c r="I362" s="10" t="s">
        <v>4330</v>
      </c>
      <c r="J362" s="12" t="s">
        <v>410</v>
      </c>
      <c r="K362" s="12" t="s">
        <v>4331</v>
      </c>
      <c r="L362" s="9" t="s">
        <v>4332</v>
      </c>
      <c r="M362" s="12" t="s">
        <v>123</v>
      </c>
      <c r="N362" s="12" t="s">
        <v>85</v>
      </c>
      <c r="O362" s="11" t="s">
        <v>237</v>
      </c>
      <c r="P362" s="11" t="s">
        <v>4333</v>
      </c>
      <c r="Q362" s="12" t="s">
        <v>4334</v>
      </c>
      <c r="R362" s="9" t="s">
        <v>127</v>
      </c>
      <c r="S362" s="9" t="s">
        <v>127</v>
      </c>
      <c r="T362" s="9" t="s">
        <v>4335</v>
      </c>
      <c r="U362" s="9" t="s">
        <v>127</v>
      </c>
      <c r="V362" s="9" t="s">
        <v>127</v>
      </c>
      <c r="W362" s="15">
        <v>80000.0</v>
      </c>
      <c r="X362" s="15"/>
      <c r="Y362" s="15">
        <v>100000.0</v>
      </c>
      <c r="Z362" s="15"/>
      <c r="AA362" s="28">
        <v>80000.0</v>
      </c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29">
        <f t="shared" si="45"/>
        <v>260000</v>
      </c>
      <c r="AV362" s="12" t="s">
        <v>128</v>
      </c>
      <c r="AW362" s="10"/>
      <c r="AX362" s="40" t="s">
        <v>51</v>
      </c>
      <c r="AY362" s="53" t="s">
        <v>51</v>
      </c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</row>
    <row r="363" ht="15.75" customHeight="1">
      <c r="A363" s="24" t="s">
        <v>4336</v>
      </c>
      <c r="B363" s="11" t="s">
        <v>4337</v>
      </c>
      <c r="C363" s="11" t="s">
        <v>718</v>
      </c>
      <c r="D363" s="12" t="s">
        <v>32</v>
      </c>
      <c r="E363" s="13">
        <v>31300.0</v>
      </c>
      <c r="F363" s="9" t="s">
        <v>4338</v>
      </c>
      <c r="G363" s="12"/>
      <c r="H363" s="12"/>
      <c r="I363" s="10" t="s">
        <v>4339</v>
      </c>
      <c r="J363" s="10" t="s">
        <v>61</v>
      </c>
      <c r="K363" s="10" t="s">
        <v>1052</v>
      </c>
      <c r="L363" s="9" t="s">
        <v>4340</v>
      </c>
      <c r="M363" s="12" t="s">
        <v>140</v>
      </c>
      <c r="N363" s="12"/>
      <c r="O363" s="10" t="s">
        <v>156</v>
      </c>
      <c r="P363" s="10" t="s">
        <v>4341</v>
      </c>
      <c r="Q363" s="12" t="s">
        <v>4342</v>
      </c>
      <c r="R363" s="12"/>
      <c r="S363" s="12"/>
      <c r="T363" s="12"/>
      <c r="U363" s="12"/>
      <c r="V363" s="12"/>
      <c r="W363" s="48">
        <v>0.0</v>
      </c>
      <c r="X363" s="48"/>
      <c r="Y363" s="48">
        <v>0.0</v>
      </c>
      <c r="Z363" s="48"/>
      <c r="AA363" s="48">
        <v>0.0</v>
      </c>
      <c r="AB363" s="48"/>
      <c r="AC363" s="48"/>
      <c r="AD363" s="48"/>
      <c r="AE363" s="48"/>
      <c r="AF363" s="48"/>
      <c r="AG363" s="48"/>
      <c r="AH363" s="48"/>
      <c r="AI363" s="48"/>
      <c r="AJ363" s="48"/>
      <c r="AK363" s="48"/>
      <c r="AL363" s="48"/>
      <c r="AM363" s="48"/>
      <c r="AN363" s="48"/>
      <c r="AO363" s="48"/>
      <c r="AP363" s="48"/>
      <c r="AQ363" s="48"/>
      <c r="AR363" s="48"/>
      <c r="AS363" s="48"/>
      <c r="AT363" s="48"/>
      <c r="AU363" s="49">
        <f t="shared" si="45"/>
        <v>0</v>
      </c>
      <c r="AV363" s="12" t="s">
        <v>48</v>
      </c>
      <c r="AW363" s="10"/>
      <c r="AX363" s="156" t="s">
        <v>376</v>
      </c>
      <c r="AY363" s="53" t="s">
        <v>376</v>
      </c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</row>
    <row r="364" ht="15.75" customHeight="1">
      <c r="A364" s="24" t="s">
        <v>4343</v>
      </c>
      <c r="B364" s="11" t="s">
        <v>4344</v>
      </c>
      <c r="C364" s="11" t="s">
        <v>4345</v>
      </c>
      <c r="D364" s="12" t="s">
        <v>32</v>
      </c>
      <c r="E364" s="13">
        <v>31193.0</v>
      </c>
      <c r="F364" s="27" t="s">
        <v>4346</v>
      </c>
      <c r="G364" s="27" t="s">
        <v>4347</v>
      </c>
      <c r="H364" s="9" t="s">
        <v>4348</v>
      </c>
      <c r="I364" s="11" t="s">
        <v>4349</v>
      </c>
      <c r="J364" s="12" t="s">
        <v>398</v>
      </c>
      <c r="K364" s="12" t="s">
        <v>398</v>
      </c>
      <c r="L364" s="14" t="s">
        <v>4350</v>
      </c>
      <c r="M364" s="12" t="s">
        <v>140</v>
      </c>
      <c r="N364" s="12" t="s">
        <v>85</v>
      </c>
      <c r="O364" s="10" t="s">
        <v>4351</v>
      </c>
      <c r="P364" s="10" t="s">
        <v>4352</v>
      </c>
      <c r="Q364" s="12" t="s">
        <v>4353</v>
      </c>
      <c r="R364" s="9" t="s">
        <v>127</v>
      </c>
      <c r="S364" s="12" t="s">
        <v>4354</v>
      </c>
      <c r="T364" s="12" t="s">
        <v>47</v>
      </c>
      <c r="U364" s="12" t="s">
        <v>47</v>
      </c>
      <c r="V364" s="12" t="s">
        <v>47</v>
      </c>
      <c r="W364" s="15">
        <v>20000.0</v>
      </c>
      <c r="X364" s="15">
        <v>0.0</v>
      </c>
      <c r="Y364" s="15">
        <v>10000.0</v>
      </c>
      <c r="Z364" s="15">
        <v>0.0</v>
      </c>
      <c r="AA364" s="15">
        <v>10000.0</v>
      </c>
      <c r="AB364" s="15">
        <v>35000.0</v>
      </c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31">
        <v>75000.0</v>
      </c>
      <c r="AV364" s="12" t="s">
        <v>48</v>
      </c>
      <c r="AW364" s="10"/>
      <c r="AX364" s="10" t="s">
        <v>4355</v>
      </c>
      <c r="AY364" s="53" t="s">
        <v>51</v>
      </c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</row>
    <row r="365" ht="15.75" customHeight="1">
      <c r="A365" s="24" t="s">
        <v>4356</v>
      </c>
      <c r="B365" s="10" t="s">
        <v>4357</v>
      </c>
      <c r="C365" s="10" t="s">
        <v>4358</v>
      </c>
      <c r="D365" s="12" t="s">
        <v>32</v>
      </c>
      <c r="E365" s="41" t="s">
        <v>4359</v>
      </c>
      <c r="F365" s="12" t="s">
        <v>4360</v>
      </c>
      <c r="G365" s="9" t="s">
        <v>4361</v>
      </c>
      <c r="H365" s="9" t="s">
        <v>4362</v>
      </c>
      <c r="I365" s="10" t="s">
        <v>4363</v>
      </c>
      <c r="J365" s="12" t="s">
        <v>1359</v>
      </c>
      <c r="K365" s="12" t="s">
        <v>842</v>
      </c>
      <c r="L365" s="12" t="s">
        <v>4364</v>
      </c>
      <c r="M365" s="12" t="s">
        <v>140</v>
      </c>
      <c r="N365" s="12" t="s">
        <v>41</v>
      </c>
      <c r="O365" s="11" t="s">
        <v>156</v>
      </c>
      <c r="P365" s="11" t="s">
        <v>4365</v>
      </c>
      <c r="Q365" s="12" t="s">
        <v>4366</v>
      </c>
      <c r="R365" s="12"/>
      <c r="S365" s="12"/>
      <c r="T365" s="12"/>
      <c r="U365" s="12"/>
      <c r="V365" s="12"/>
      <c r="W365" s="15">
        <v>342000.0</v>
      </c>
      <c r="X365" s="15"/>
      <c r="Y365" s="15">
        <v>520000.0</v>
      </c>
      <c r="Z365" s="15"/>
      <c r="AA365" s="28">
        <v>197000.0</v>
      </c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29">
        <f>SUM(W365:AT365)</f>
        <v>1059000</v>
      </c>
      <c r="AV365" s="12" t="s">
        <v>128</v>
      </c>
      <c r="AW365" s="10"/>
      <c r="AX365" s="10" t="s">
        <v>4367</v>
      </c>
      <c r="AY365" s="53" t="s">
        <v>51</v>
      </c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</row>
    <row r="366" ht="15.75" customHeight="1">
      <c r="A366" s="24" t="s">
        <v>4368</v>
      </c>
      <c r="B366" s="10" t="s">
        <v>4369</v>
      </c>
      <c r="C366" s="11" t="s">
        <v>4370</v>
      </c>
      <c r="D366" s="12" t="s">
        <v>319</v>
      </c>
      <c r="E366" s="13">
        <v>22228.0</v>
      </c>
      <c r="F366" s="9" t="s">
        <v>4371</v>
      </c>
      <c r="G366" s="9" t="s">
        <v>4372</v>
      </c>
      <c r="H366" s="12" t="s">
        <v>4373</v>
      </c>
      <c r="I366" s="10" t="s">
        <v>4374</v>
      </c>
      <c r="J366" s="12" t="s">
        <v>100</v>
      </c>
      <c r="K366" s="12" t="s">
        <v>101</v>
      </c>
      <c r="L366" s="9" t="s">
        <v>4375</v>
      </c>
      <c r="M366" s="12" t="s">
        <v>64</v>
      </c>
      <c r="N366" s="12" t="s">
        <v>41</v>
      </c>
      <c r="O366" s="11" t="s">
        <v>4376</v>
      </c>
      <c r="P366" s="11" t="s">
        <v>4377</v>
      </c>
      <c r="Q366" s="12" t="s">
        <v>4378</v>
      </c>
      <c r="R366" s="12" t="s">
        <v>127</v>
      </c>
      <c r="S366" s="12" t="s">
        <v>4379</v>
      </c>
      <c r="T366" s="12" t="s">
        <v>47</v>
      </c>
      <c r="U366" s="12" t="s">
        <v>47</v>
      </c>
      <c r="V366" s="12" t="s">
        <v>47</v>
      </c>
      <c r="W366" s="15">
        <v>0.0</v>
      </c>
      <c r="X366" s="15">
        <v>0.0</v>
      </c>
      <c r="Y366" s="15">
        <v>0.0</v>
      </c>
      <c r="Z366" s="15">
        <v>0.0</v>
      </c>
      <c r="AA366" s="15">
        <v>0.0</v>
      </c>
      <c r="AB366" s="15">
        <v>0.0</v>
      </c>
      <c r="AC366" s="15"/>
      <c r="AD366" s="15"/>
      <c r="AE366" s="15"/>
      <c r="AF366" s="15"/>
      <c r="AG366" s="15"/>
      <c r="AH366" s="15"/>
      <c r="AI366" s="15"/>
      <c r="AJ366" s="15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7">
        <v>0.0</v>
      </c>
      <c r="AV366" s="12" t="s">
        <v>48</v>
      </c>
      <c r="AW366" s="18" t="s">
        <v>4380</v>
      </c>
      <c r="AX366" s="10" t="s">
        <v>1705</v>
      </c>
      <c r="AY366" s="53" t="s">
        <v>164</v>
      </c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</row>
    <row r="367" ht="15.75" customHeight="1">
      <c r="A367" s="24" t="s">
        <v>4381</v>
      </c>
      <c r="B367" s="25" t="s">
        <v>4382</v>
      </c>
      <c r="C367" s="11" t="s">
        <v>4383</v>
      </c>
      <c r="D367" s="12" t="s">
        <v>2774</v>
      </c>
      <c r="E367" s="12" t="s">
        <v>4384</v>
      </c>
      <c r="F367" s="9" t="s">
        <v>4385</v>
      </c>
      <c r="G367" s="9" t="s">
        <v>4386</v>
      </c>
      <c r="H367" s="12" t="s">
        <v>4387</v>
      </c>
      <c r="I367" s="11" t="s">
        <v>4388</v>
      </c>
      <c r="J367" s="12" t="s">
        <v>1359</v>
      </c>
      <c r="K367" s="12" t="s">
        <v>2102</v>
      </c>
      <c r="L367" s="9" t="s">
        <v>4389</v>
      </c>
      <c r="M367" s="26" t="s">
        <v>40</v>
      </c>
      <c r="N367" s="12" t="s">
        <v>1012</v>
      </c>
      <c r="O367" s="11" t="s">
        <v>156</v>
      </c>
      <c r="P367" s="11" t="s">
        <v>4390</v>
      </c>
      <c r="Q367" s="12" t="s">
        <v>4391</v>
      </c>
      <c r="R367" s="12" t="s">
        <v>127</v>
      </c>
      <c r="S367" s="12" t="s">
        <v>4392</v>
      </c>
      <c r="T367" s="9" t="s">
        <v>4393</v>
      </c>
      <c r="U367" s="12" t="s">
        <v>4394</v>
      </c>
      <c r="V367" s="12" t="s">
        <v>127</v>
      </c>
      <c r="W367" s="15">
        <v>0.0</v>
      </c>
      <c r="X367" s="15">
        <v>0.0</v>
      </c>
      <c r="Y367" s="15">
        <v>200000.0</v>
      </c>
      <c r="Z367" s="15"/>
      <c r="AA367" s="15">
        <v>25000.0</v>
      </c>
      <c r="AB367" s="15">
        <v>0.0</v>
      </c>
      <c r="AC367" s="15"/>
      <c r="AD367" s="15"/>
      <c r="AE367" s="15"/>
      <c r="AF367" s="15"/>
      <c r="AG367" s="15"/>
      <c r="AH367" s="15"/>
      <c r="AI367" s="15"/>
      <c r="AJ367" s="15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7">
        <v>225000.0</v>
      </c>
      <c r="AV367" s="12" t="s">
        <v>48</v>
      </c>
      <c r="AW367" s="11"/>
      <c r="AX367" s="10" t="s">
        <v>1113</v>
      </c>
      <c r="AY367" s="53" t="s">
        <v>51</v>
      </c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</row>
    <row r="368" ht="15.75" customHeight="1">
      <c r="A368" s="24" t="s">
        <v>4395</v>
      </c>
      <c r="B368" s="10" t="s">
        <v>4396</v>
      </c>
      <c r="C368" s="11" t="s">
        <v>4397</v>
      </c>
      <c r="D368" s="12" t="s">
        <v>32</v>
      </c>
      <c r="E368" s="13">
        <v>32781.0</v>
      </c>
      <c r="F368" s="9" t="s">
        <v>4398</v>
      </c>
      <c r="G368" s="9" t="s">
        <v>4399</v>
      </c>
      <c r="H368" s="12" t="s">
        <v>4400</v>
      </c>
      <c r="I368" s="10" t="s">
        <v>4401</v>
      </c>
      <c r="J368" s="12" t="s">
        <v>410</v>
      </c>
      <c r="K368" s="12" t="s">
        <v>854</v>
      </c>
      <c r="L368" s="9" t="s">
        <v>4402</v>
      </c>
      <c r="M368" s="12" t="s">
        <v>123</v>
      </c>
      <c r="N368" s="12" t="s">
        <v>85</v>
      </c>
      <c r="O368" s="11" t="s">
        <v>156</v>
      </c>
      <c r="P368" s="11" t="s">
        <v>4403</v>
      </c>
      <c r="Q368" s="12" t="s">
        <v>4404</v>
      </c>
      <c r="R368" s="9" t="s">
        <v>127</v>
      </c>
      <c r="S368" s="9" t="s">
        <v>127</v>
      </c>
      <c r="T368" s="9" t="s">
        <v>127</v>
      </c>
      <c r="U368" s="9" t="s">
        <v>127</v>
      </c>
      <c r="V368" s="9" t="s">
        <v>127</v>
      </c>
      <c r="W368" s="15">
        <v>390000.0</v>
      </c>
      <c r="X368" s="15"/>
      <c r="Y368" s="15"/>
      <c r="Z368" s="15"/>
      <c r="AA368" s="30">
        <v>170000.0</v>
      </c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29">
        <f t="shared" ref="AU368:AU369" si="46">SUM(W368:AT368)</f>
        <v>560000</v>
      </c>
      <c r="AV368" s="12" t="s">
        <v>128</v>
      </c>
      <c r="AW368" s="10"/>
      <c r="AX368" s="40" t="s">
        <v>51</v>
      </c>
      <c r="AY368" s="53" t="s">
        <v>51</v>
      </c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</row>
    <row r="369" ht="15.75" customHeight="1">
      <c r="A369" s="24" t="s">
        <v>4405</v>
      </c>
      <c r="B369" s="10" t="s">
        <v>4406</v>
      </c>
      <c r="C369" s="10" t="s">
        <v>4407</v>
      </c>
      <c r="D369" s="12" t="s">
        <v>32</v>
      </c>
      <c r="E369" s="41" t="s">
        <v>903</v>
      </c>
      <c r="F369" s="33" t="s">
        <v>904</v>
      </c>
      <c r="G369" s="9" t="s">
        <v>905</v>
      </c>
      <c r="H369" s="12" t="s">
        <v>4408</v>
      </c>
      <c r="I369" s="10" t="s">
        <v>4409</v>
      </c>
      <c r="J369" s="12" t="s">
        <v>186</v>
      </c>
      <c r="K369" s="12" t="s">
        <v>252</v>
      </c>
      <c r="L369" s="9" t="s">
        <v>907</v>
      </c>
      <c r="M369" s="12" t="s">
        <v>140</v>
      </c>
      <c r="N369" s="12"/>
      <c r="O369" s="11" t="s">
        <v>156</v>
      </c>
      <c r="P369" s="11" t="s">
        <v>4410</v>
      </c>
      <c r="Q369" s="12" t="s">
        <v>910</v>
      </c>
      <c r="R369" s="9" t="s">
        <v>127</v>
      </c>
      <c r="S369" s="9" t="s">
        <v>127</v>
      </c>
      <c r="T369" s="9" t="s">
        <v>127</v>
      </c>
      <c r="U369" s="9" t="s">
        <v>4411</v>
      </c>
      <c r="V369" s="9" t="s">
        <v>127</v>
      </c>
      <c r="W369" s="15">
        <v>8000.0</v>
      </c>
      <c r="X369" s="15"/>
      <c r="Y369" s="15">
        <v>16000.0</v>
      </c>
      <c r="Z369" s="15"/>
      <c r="AA369" s="30">
        <v>50000.0</v>
      </c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29">
        <f t="shared" si="46"/>
        <v>74000</v>
      </c>
      <c r="AV369" s="12" t="s">
        <v>128</v>
      </c>
      <c r="AW369" s="10"/>
      <c r="AX369" s="40" t="s">
        <v>51</v>
      </c>
      <c r="AY369" s="53" t="s">
        <v>51</v>
      </c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</row>
    <row r="370" ht="15.75" customHeight="1">
      <c r="A370" s="24" t="s">
        <v>4412</v>
      </c>
      <c r="B370" s="11" t="s">
        <v>4413</v>
      </c>
      <c r="C370" s="10" t="s">
        <v>4414</v>
      </c>
      <c r="D370" s="12" t="s">
        <v>4415</v>
      </c>
      <c r="E370" s="41" t="s">
        <v>4416</v>
      </c>
      <c r="F370" s="26" t="s">
        <v>4417</v>
      </c>
      <c r="G370" s="9" t="s">
        <v>4418</v>
      </c>
      <c r="H370" s="12" t="s">
        <v>4419</v>
      </c>
      <c r="I370" s="11" t="s">
        <v>4420</v>
      </c>
      <c r="J370" s="12" t="s">
        <v>398</v>
      </c>
      <c r="K370" s="12" t="s">
        <v>4421</v>
      </c>
      <c r="L370" s="12" t="s">
        <v>4422</v>
      </c>
      <c r="M370" s="12" t="s">
        <v>123</v>
      </c>
      <c r="N370" s="12" t="s">
        <v>1012</v>
      </c>
      <c r="O370" s="10" t="s">
        <v>265</v>
      </c>
      <c r="P370" s="10" t="s">
        <v>4423</v>
      </c>
      <c r="Q370" s="26" t="s">
        <v>4424</v>
      </c>
      <c r="R370" s="9" t="s">
        <v>127</v>
      </c>
      <c r="S370" s="9" t="s">
        <v>127</v>
      </c>
      <c r="T370" s="12" t="s">
        <v>47</v>
      </c>
      <c r="U370" s="12" t="s">
        <v>47</v>
      </c>
      <c r="V370" s="12" t="s">
        <v>47</v>
      </c>
      <c r="W370" s="15">
        <v>12000.0</v>
      </c>
      <c r="X370" s="15">
        <v>0.0</v>
      </c>
      <c r="Y370" s="15">
        <v>0.0</v>
      </c>
      <c r="Z370" s="15">
        <v>0.0</v>
      </c>
      <c r="AA370" s="15">
        <v>0.0</v>
      </c>
      <c r="AB370" s="15">
        <v>0.0</v>
      </c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31">
        <v>12000.0</v>
      </c>
      <c r="AV370" s="12" t="s">
        <v>48</v>
      </c>
      <c r="AW370" s="10"/>
      <c r="AX370" s="40" t="s">
        <v>4425</v>
      </c>
      <c r="AY370" s="53" t="s">
        <v>51</v>
      </c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</row>
    <row r="371" ht="15.75" customHeight="1">
      <c r="A371" s="24" t="s">
        <v>4426</v>
      </c>
      <c r="B371" s="10" t="s">
        <v>4427</v>
      </c>
      <c r="C371" s="11" t="s">
        <v>4428</v>
      </c>
      <c r="D371" s="12" t="s">
        <v>32</v>
      </c>
      <c r="E371" s="13">
        <v>29076.0</v>
      </c>
      <c r="F371" s="12" t="s">
        <v>4429</v>
      </c>
      <c r="G371" s="9" t="s">
        <v>4430</v>
      </c>
      <c r="H371" s="12" t="s">
        <v>4431</v>
      </c>
      <c r="I371" s="10" t="s">
        <v>4432</v>
      </c>
      <c r="J371" s="12" t="s">
        <v>251</v>
      </c>
      <c r="K371" s="14" t="s">
        <v>950</v>
      </c>
      <c r="L371" s="12" t="s">
        <v>4433</v>
      </c>
      <c r="M371" s="12" t="s">
        <v>64</v>
      </c>
      <c r="N371" s="12" t="s">
        <v>65</v>
      </c>
      <c r="O371" s="11" t="s">
        <v>237</v>
      </c>
      <c r="P371" s="11" t="s">
        <v>4434</v>
      </c>
      <c r="Q371" s="12" t="s">
        <v>4435</v>
      </c>
      <c r="R371" s="12" t="s">
        <v>4436</v>
      </c>
      <c r="S371" s="12" t="s">
        <v>89</v>
      </c>
      <c r="T371" s="12" t="s">
        <v>70</v>
      </c>
      <c r="U371" s="12" t="s">
        <v>127</v>
      </c>
      <c r="V371" s="12" t="s">
        <v>127</v>
      </c>
      <c r="W371" s="15">
        <v>150000.0</v>
      </c>
      <c r="X371" s="15">
        <v>0.0</v>
      </c>
      <c r="Y371" s="15">
        <v>125000.0</v>
      </c>
      <c r="Z371" s="15"/>
      <c r="AA371" s="15">
        <v>220000.0</v>
      </c>
      <c r="AB371" s="15">
        <v>0.0</v>
      </c>
      <c r="AC371" s="15"/>
      <c r="AD371" s="15"/>
      <c r="AE371" s="15"/>
      <c r="AF371" s="15"/>
      <c r="AG371" s="15"/>
      <c r="AH371" s="15"/>
      <c r="AI371" s="15"/>
      <c r="AJ371" s="15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7">
        <v>495000.0</v>
      </c>
      <c r="AV371" s="12" t="s">
        <v>48</v>
      </c>
      <c r="AW371" s="18" t="s">
        <v>4437</v>
      </c>
      <c r="AX371" s="10" t="s">
        <v>4438</v>
      </c>
      <c r="AY371" s="53" t="s">
        <v>51</v>
      </c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</row>
    <row r="372" ht="15.75" customHeight="1">
      <c r="A372" s="24" t="s">
        <v>4439</v>
      </c>
      <c r="B372" s="10" t="s">
        <v>4440</v>
      </c>
      <c r="C372" s="11" t="s">
        <v>4441</v>
      </c>
      <c r="D372" s="12" t="s">
        <v>32</v>
      </c>
      <c r="E372" s="13">
        <v>26834.0</v>
      </c>
      <c r="F372" s="27" t="s">
        <v>4442</v>
      </c>
      <c r="G372" s="27" t="s">
        <v>4443</v>
      </c>
      <c r="H372" s="9" t="s">
        <v>4444</v>
      </c>
      <c r="I372" s="10" t="s">
        <v>4445</v>
      </c>
      <c r="J372" s="10" t="s">
        <v>398</v>
      </c>
      <c r="K372" s="10" t="s">
        <v>4446</v>
      </c>
      <c r="L372" s="9" t="s">
        <v>4447</v>
      </c>
      <c r="M372" s="12" t="s">
        <v>4448</v>
      </c>
      <c r="N372" s="12" t="s">
        <v>65</v>
      </c>
      <c r="O372" s="10" t="s">
        <v>156</v>
      </c>
      <c r="P372" s="10" t="s">
        <v>4449</v>
      </c>
      <c r="Q372" s="12" t="s">
        <v>4450</v>
      </c>
      <c r="R372" s="12"/>
      <c r="S372" s="12"/>
      <c r="T372" s="12"/>
      <c r="U372" s="12"/>
      <c r="V372" s="12"/>
      <c r="W372" s="48">
        <v>0.0</v>
      </c>
      <c r="X372" s="48"/>
      <c r="Y372" s="48">
        <v>0.0</v>
      </c>
      <c r="Z372" s="48"/>
      <c r="AA372" s="48">
        <v>0.0</v>
      </c>
      <c r="AB372" s="48"/>
      <c r="AC372" s="48"/>
      <c r="AD372" s="48"/>
      <c r="AE372" s="48"/>
      <c r="AF372" s="48"/>
      <c r="AG372" s="48"/>
      <c r="AH372" s="48"/>
      <c r="AI372" s="48"/>
      <c r="AJ372" s="48"/>
      <c r="AK372" s="48"/>
      <c r="AL372" s="48"/>
      <c r="AM372" s="48"/>
      <c r="AN372" s="48"/>
      <c r="AO372" s="48"/>
      <c r="AP372" s="48"/>
      <c r="AQ372" s="48"/>
      <c r="AR372" s="48"/>
      <c r="AS372" s="48"/>
      <c r="AT372" s="48"/>
      <c r="AU372" s="49">
        <f>SUM(W372:AT372)</f>
        <v>0</v>
      </c>
      <c r="AV372" s="12" t="s">
        <v>48</v>
      </c>
      <c r="AW372" s="10"/>
      <c r="AX372" s="40" t="s">
        <v>1084</v>
      </c>
      <c r="AY372" s="53" t="s">
        <v>376</v>
      </c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</row>
    <row r="373" ht="15.75" customHeight="1">
      <c r="A373" s="24" t="s">
        <v>4451</v>
      </c>
      <c r="B373" s="10" t="s">
        <v>4452</v>
      </c>
      <c r="C373" s="11" t="s">
        <v>4453</v>
      </c>
      <c r="D373" s="12" t="s">
        <v>32</v>
      </c>
      <c r="E373" s="13">
        <v>27664.0</v>
      </c>
      <c r="F373" s="12" t="s">
        <v>4454</v>
      </c>
      <c r="G373" s="9" t="s">
        <v>4455</v>
      </c>
      <c r="H373" s="12" t="s">
        <v>4456</v>
      </c>
      <c r="I373" s="10" t="s">
        <v>4457</v>
      </c>
      <c r="J373" s="12" t="s">
        <v>100</v>
      </c>
      <c r="K373" s="14" t="s">
        <v>100</v>
      </c>
      <c r="L373" s="12" t="s">
        <v>4458</v>
      </c>
      <c r="M373" s="12" t="s">
        <v>40</v>
      </c>
      <c r="N373" s="12" t="s">
        <v>41</v>
      </c>
      <c r="O373" s="11" t="s">
        <v>265</v>
      </c>
      <c r="P373" s="11" t="s">
        <v>4459</v>
      </c>
      <c r="Q373" s="12" t="s">
        <v>4460</v>
      </c>
      <c r="R373" s="12" t="s">
        <v>4461</v>
      </c>
      <c r="S373" s="12" t="s">
        <v>127</v>
      </c>
      <c r="T373" s="12" t="s">
        <v>47</v>
      </c>
      <c r="U373" s="12" t="s">
        <v>47</v>
      </c>
      <c r="V373" s="12" t="s">
        <v>47</v>
      </c>
      <c r="W373" s="15">
        <v>25000.0</v>
      </c>
      <c r="X373" s="15">
        <v>0.0</v>
      </c>
      <c r="Y373" s="15">
        <v>50000.0</v>
      </c>
      <c r="Z373" s="15"/>
      <c r="AA373" s="15">
        <v>0.0</v>
      </c>
      <c r="AB373" s="15">
        <v>0.0</v>
      </c>
      <c r="AC373" s="15"/>
      <c r="AD373" s="15"/>
      <c r="AE373" s="15"/>
      <c r="AF373" s="15"/>
      <c r="AG373" s="15"/>
      <c r="AH373" s="15"/>
      <c r="AI373" s="15"/>
      <c r="AJ373" s="15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7">
        <v>75000.0</v>
      </c>
      <c r="AV373" s="12" t="s">
        <v>48</v>
      </c>
      <c r="AW373" s="18" t="s">
        <v>4462</v>
      </c>
      <c r="AX373" s="10" t="s">
        <v>91</v>
      </c>
      <c r="AY373" s="53" t="s">
        <v>164</v>
      </c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</row>
    <row r="374" ht="15.75" customHeight="1">
      <c r="A374" s="24" t="s">
        <v>4463</v>
      </c>
      <c r="B374" s="11" t="s">
        <v>4464</v>
      </c>
      <c r="C374" s="11" t="s">
        <v>4465</v>
      </c>
      <c r="D374" s="26" t="s">
        <v>32</v>
      </c>
      <c r="E374" s="35">
        <v>27263.0</v>
      </c>
      <c r="F374" s="12" t="s">
        <v>4466</v>
      </c>
      <c r="G374" s="12" t="s">
        <v>4467</v>
      </c>
      <c r="H374" s="12" t="s">
        <v>4468</v>
      </c>
      <c r="I374" s="10" t="s">
        <v>4469</v>
      </c>
      <c r="J374" s="12" t="s">
        <v>172</v>
      </c>
      <c r="K374" s="12" t="s">
        <v>4470</v>
      </c>
      <c r="L374" s="12" t="s">
        <v>4471</v>
      </c>
      <c r="M374" s="12" t="s">
        <v>140</v>
      </c>
      <c r="N374" s="12" t="s">
        <v>41</v>
      </c>
      <c r="O374" s="11" t="s">
        <v>175</v>
      </c>
      <c r="P374" s="11" t="s">
        <v>4472</v>
      </c>
      <c r="Q374" s="12" t="s">
        <v>4473</v>
      </c>
      <c r="R374" s="36" t="s">
        <v>4474</v>
      </c>
      <c r="S374" s="36" t="s">
        <v>127</v>
      </c>
      <c r="T374" s="36" t="s">
        <v>793</v>
      </c>
      <c r="U374" s="36" t="s">
        <v>793</v>
      </c>
      <c r="V374" s="36" t="s">
        <v>793</v>
      </c>
      <c r="W374" s="37">
        <v>0.0</v>
      </c>
      <c r="X374" s="37">
        <v>0.0</v>
      </c>
      <c r="Y374" s="37">
        <v>0.0</v>
      </c>
      <c r="Z374" s="37">
        <v>0.0</v>
      </c>
      <c r="AA374" s="37">
        <v>0.0</v>
      </c>
      <c r="AB374" s="37">
        <v>0.0</v>
      </c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  <c r="AN374" s="37"/>
      <c r="AO374" s="37"/>
      <c r="AP374" s="37"/>
      <c r="AQ374" s="37"/>
      <c r="AR374" s="37"/>
      <c r="AS374" s="37"/>
      <c r="AT374" s="37"/>
      <c r="AU374" s="38">
        <v>0.0</v>
      </c>
      <c r="AV374" s="39" t="s">
        <v>240</v>
      </c>
      <c r="AW374" s="40"/>
      <c r="AX374" s="40" t="s">
        <v>4475</v>
      </c>
      <c r="AY374" s="53" t="s">
        <v>51</v>
      </c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</row>
    <row r="375" ht="15.75" customHeight="1">
      <c r="A375" s="24" t="s">
        <v>4476</v>
      </c>
      <c r="B375" s="10" t="s">
        <v>4477</v>
      </c>
      <c r="C375" s="11" t="s">
        <v>4478</v>
      </c>
      <c r="D375" s="12" t="s">
        <v>2774</v>
      </c>
      <c r="E375" s="13">
        <v>25398.0</v>
      </c>
      <c r="F375" s="12" t="s">
        <v>4479</v>
      </c>
      <c r="G375" s="27" t="s">
        <v>4480</v>
      </c>
      <c r="H375" s="12" t="s">
        <v>4481</v>
      </c>
      <c r="I375" s="10" t="s">
        <v>4482</v>
      </c>
      <c r="J375" s="12" t="s">
        <v>353</v>
      </c>
      <c r="K375" s="14" t="s">
        <v>2266</v>
      </c>
      <c r="L375" s="12" t="s">
        <v>4483</v>
      </c>
      <c r="M375" s="12" t="s">
        <v>40</v>
      </c>
      <c r="N375" s="12" t="s">
        <v>65</v>
      </c>
      <c r="O375" s="11" t="s">
        <v>175</v>
      </c>
      <c r="P375" s="11" t="s">
        <v>4484</v>
      </c>
      <c r="Q375" s="12" t="s">
        <v>4485</v>
      </c>
      <c r="R375" s="12" t="s">
        <v>127</v>
      </c>
      <c r="S375" s="12" t="s">
        <v>4486</v>
      </c>
      <c r="T375" s="12" t="s">
        <v>47</v>
      </c>
      <c r="U375" s="12" t="s">
        <v>47</v>
      </c>
      <c r="V375" s="12" t="s">
        <v>47</v>
      </c>
      <c r="W375" s="15">
        <v>0.0</v>
      </c>
      <c r="X375" s="15">
        <v>0.0</v>
      </c>
      <c r="Y375" s="15">
        <v>0.0</v>
      </c>
      <c r="Z375" s="15">
        <v>0.0</v>
      </c>
      <c r="AA375" s="15">
        <v>0.0</v>
      </c>
      <c r="AB375" s="15">
        <v>0.0</v>
      </c>
      <c r="AC375" s="15"/>
      <c r="AD375" s="15"/>
      <c r="AE375" s="15"/>
      <c r="AF375" s="15"/>
      <c r="AG375" s="15"/>
      <c r="AH375" s="15"/>
      <c r="AI375" s="15"/>
      <c r="AJ375" s="15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7">
        <v>0.0</v>
      </c>
      <c r="AV375" s="12" t="s">
        <v>48</v>
      </c>
      <c r="AW375" s="18" t="s">
        <v>4487</v>
      </c>
      <c r="AX375" s="10" t="s">
        <v>91</v>
      </c>
      <c r="AY375" s="53" t="s">
        <v>164</v>
      </c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</row>
    <row r="376" ht="15.75" customHeight="1">
      <c r="A376" s="24" t="s">
        <v>4488</v>
      </c>
      <c r="B376" s="10" t="s">
        <v>4489</v>
      </c>
      <c r="C376" s="10" t="s">
        <v>4490</v>
      </c>
      <c r="D376" s="12"/>
      <c r="E376" s="13"/>
      <c r="F376" s="9" t="s">
        <v>4491</v>
      </c>
      <c r="G376" s="12"/>
      <c r="H376" s="12" t="s">
        <v>2325</v>
      </c>
      <c r="I376" s="10" t="s">
        <v>4492</v>
      </c>
      <c r="J376" s="12" t="s">
        <v>2623</v>
      </c>
      <c r="K376" s="12" t="s">
        <v>2130</v>
      </c>
      <c r="L376" s="9" t="s">
        <v>4493</v>
      </c>
      <c r="M376" s="12" t="s">
        <v>140</v>
      </c>
      <c r="N376" s="12"/>
      <c r="O376" s="11" t="s">
        <v>124</v>
      </c>
      <c r="P376" s="11" t="s">
        <v>4494</v>
      </c>
      <c r="Q376" s="9" t="s">
        <v>4495</v>
      </c>
      <c r="R376" s="9" t="s">
        <v>127</v>
      </c>
      <c r="S376" s="9" t="s">
        <v>127</v>
      </c>
      <c r="T376" s="9" t="s">
        <v>127</v>
      </c>
      <c r="U376" s="9" t="s">
        <v>127</v>
      </c>
      <c r="V376" s="9" t="s">
        <v>127</v>
      </c>
      <c r="W376" s="15"/>
      <c r="X376" s="15"/>
      <c r="Y376" s="15"/>
      <c r="Z376" s="15"/>
      <c r="AA376" s="28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29">
        <f>SUM(W376:AT376)</f>
        <v>0</v>
      </c>
      <c r="AV376" s="12" t="s">
        <v>128</v>
      </c>
      <c r="AW376" s="10"/>
      <c r="AX376" s="40" t="s">
        <v>51</v>
      </c>
      <c r="AY376" s="53" t="s">
        <v>51</v>
      </c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</row>
    <row r="377" ht="15.75" customHeight="1">
      <c r="A377" s="24" t="s">
        <v>4496</v>
      </c>
      <c r="B377" s="11" t="s">
        <v>4497</v>
      </c>
      <c r="C377" s="11" t="s">
        <v>4498</v>
      </c>
      <c r="D377" s="12" t="s">
        <v>1964</v>
      </c>
      <c r="E377" s="13" t="s">
        <v>4499</v>
      </c>
      <c r="F377" s="27" t="s">
        <v>4500</v>
      </c>
      <c r="G377" s="26">
        <v>3.57817110909E15</v>
      </c>
      <c r="H377" s="12" t="s">
        <v>170</v>
      </c>
      <c r="I377" s="11" t="s">
        <v>4501</v>
      </c>
      <c r="J377" s="12" t="s">
        <v>172</v>
      </c>
      <c r="K377" s="12" t="s">
        <v>4502</v>
      </c>
      <c r="L377" s="33" t="s">
        <v>4503</v>
      </c>
      <c r="M377" s="12" t="s">
        <v>140</v>
      </c>
      <c r="N377" s="12" t="s">
        <v>1012</v>
      </c>
      <c r="O377" s="10" t="s">
        <v>175</v>
      </c>
      <c r="P377" s="10" t="s">
        <v>4504</v>
      </c>
      <c r="Q377" s="12" t="s">
        <v>4505</v>
      </c>
      <c r="R377" s="9" t="s">
        <v>127</v>
      </c>
      <c r="S377" s="9" t="s">
        <v>127</v>
      </c>
      <c r="T377" s="12" t="s">
        <v>47</v>
      </c>
      <c r="U377" s="12" t="s">
        <v>47</v>
      </c>
      <c r="V377" s="12" t="s">
        <v>47</v>
      </c>
      <c r="W377" s="15">
        <v>8000.0</v>
      </c>
      <c r="X377" s="15">
        <v>0.0</v>
      </c>
      <c r="Y377" s="15">
        <v>0.0</v>
      </c>
      <c r="Z377" s="15">
        <v>0.0</v>
      </c>
      <c r="AA377" s="15">
        <v>16000.0</v>
      </c>
      <c r="AB377" s="15">
        <v>24000.0</v>
      </c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31">
        <v>48000.0</v>
      </c>
      <c r="AV377" s="12" t="s">
        <v>48</v>
      </c>
      <c r="AW377" s="10"/>
      <c r="AX377" s="10" t="s">
        <v>178</v>
      </c>
      <c r="AY377" s="54" t="s">
        <v>51</v>
      </c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</row>
    <row r="378" ht="15.75" customHeight="1">
      <c r="A378" s="24" t="s">
        <v>4506</v>
      </c>
      <c r="B378" s="10" t="s">
        <v>4507</v>
      </c>
      <c r="C378" s="10" t="s">
        <v>4508</v>
      </c>
      <c r="D378" s="12"/>
      <c r="E378" s="13"/>
      <c r="F378" s="9" t="s">
        <v>4509</v>
      </c>
      <c r="G378" s="12"/>
      <c r="H378" s="12"/>
      <c r="I378" s="10" t="s">
        <v>4510</v>
      </c>
      <c r="J378" s="12" t="s">
        <v>974</v>
      </c>
      <c r="K378" s="12" t="s">
        <v>2384</v>
      </c>
      <c r="L378" s="9" t="s">
        <v>4511</v>
      </c>
      <c r="M378" s="12" t="s">
        <v>140</v>
      </c>
      <c r="N378" s="12"/>
      <c r="O378" s="11" t="s">
        <v>175</v>
      </c>
      <c r="P378" s="11" t="s">
        <v>2525</v>
      </c>
      <c r="Q378" s="9" t="s">
        <v>4512</v>
      </c>
      <c r="R378" s="9" t="s">
        <v>127</v>
      </c>
      <c r="S378" s="9" t="s">
        <v>127</v>
      </c>
      <c r="T378" s="9" t="s">
        <v>127</v>
      </c>
      <c r="U378" s="9" t="s">
        <v>127</v>
      </c>
      <c r="V378" s="9" t="s">
        <v>127</v>
      </c>
      <c r="W378" s="15">
        <v>60000.0</v>
      </c>
      <c r="X378" s="15"/>
      <c r="Y378" s="15"/>
      <c r="Z378" s="15"/>
      <c r="AA378" s="28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29">
        <f t="shared" ref="AU378:AU380" si="47">SUM(W378:AT378)</f>
        <v>60000</v>
      </c>
      <c r="AV378" s="12" t="s">
        <v>128</v>
      </c>
      <c r="AW378" s="10"/>
      <c r="AX378" s="40" t="s">
        <v>51</v>
      </c>
      <c r="AY378" s="54" t="s">
        <v>51</v>
      </c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</row>
    <row r="379" ht="15.75" customHeight="1">
      <c r="A379" s="24" t="s">
        <v>4513</v>
      </c>
      <c r="B379" s="10" t="s">
        <v>4514</v>
      </c>
      <c r="C379" s="11" t="s">
        <v>4515</v>
      </c>
      <c r="D379" s="12" t="s">
        <v>915</v>
      </c>
      <c r="E379" s="41" t="s">
        <v>4516</v>
      </c>
      <c r="F379" s="9" t="s">
        <v>4517</v>
      </c>
      <c r="G379" s="9" t="s">
        <v>4518</v>
      </c>
      <c r="H379" s="12" t="s">
        <v>249</v>
      </c>
      <c r="I379" s="10" t="s">
        <v>4519</v>
      </c>
      <c r="J379" s="12" t="s">
        <v>324</v>
      </c>
      <c r="K379" s="12" t="s">
        <v>325</v>
      </c>
      <c r="L379" s="9" t="s">
        <v>4520</v>
      </c>
      <c r="M379" s="12" t="s">
        <v>123</v>
      </c>
      <c r="N379" s="12" t="s">
        <v>1012</v>
      </c>
      <c r="O379" s="11" t="s">
        <v>2119</v>
      </c>
      <c r="P379" s="11" t="s">
        <v>4521</v>
      </c>
      <c r="Q379" s="12" t="s">
        <v>4522</v>
      </c>
      <c r="R379" s="9" t="s">
        <v>127</v>
      </c>
      <c r="S379" s="9" t="s">
        <v>127</v>
      </c>
      <c r="T379" s="9" t="s">
        <v>127</v>
      </c>
      <c r="U379" s="9" t="s">
        <v>127</v>
      </c>
      <c r="V379" s="9" t="s">
        <v>127</v>
      </c>
      <c r="W379" s="15">
        <v>78000.0</v>
      </c>
      <c r="X379" s="15"/>
      <c r="Y379" s="15"/>
      <c r="Z379" s="15"/>
      <c r="AA379" s="28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29">
        <f t="shared" si="47"/>
        <v>78000</v>
      </c>
      <c r="AV379" s="12" t="s">
        <v>128</v>
      </c>
      <c r="AW379" s="10"/>
      <c r="AX379" s="40" t="s">
        <v>1084</v>
      </c>
      <c r="AY379" s="54" t="s">
        <v>376</v>
      </c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</row>
    <row r="380" ht="15.75" customHeight="1">
      <c r="A380" s="24" t="s">
        <v>4523</v>
      </c>
      <c r="B380" s="10" t="s">
        <v>4524</v>
      </c>
      <c r="C380" s="23" t="s">
        <v>4525</v>
      </c>
      <c r="D380" s="12"/>
      <c r="E380" s="13"/>
      <c r="F380" s="9" t="s">
        <v>4526</v>
      </c>
      <c r="G380" s="12"/>
      <c r="H380" s="12"/>
      <c r="I380" s="10"/>
      <c r="J380" s="12"/>
      <c r="K380" s="12"/>
      <c r="L380" s="12"/>
      <c r="M380" s="12"/>
      <c r="N380" s="12"/>
      <c r="O380" s="42" t="s">
        <v>175</v>
      </c>
      <c r="P380" s="11" t="s">
        <v>4527</v>
      </c>
      <c r="Q380" s="12" t="s">
        <v>924</v>
      </c>
      <c r="R380" s="9" t="s">
        <v>127</v>
      </c>
      <c r="S380" s="9" t="s">
        <v>127</v>
      </c>
      <c r="T380" s="9" t="s">
        <v>127</v>
      </c>
      <c r="U380" s="9" t="s">
        <v>127</v>
      </c>
      <c r="V380" s="9" t="s">
        <v>127</v>
      </c>
      <c r="W380" s="15"/>
      <c r="X380" s="15"/>
      <c r="Y380" s="15"/>
      <c r="Z380" s="15"/>
      <c r="AA380" s="28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29">
        <f t="shared" si="47"/>
        <v>0</v>
      </c>
      <c r="AV380" s="12" t="s">
        <v>128</v>
      </c>
      <c r="AW380" s="10"/>
      <c r="AX380" s="40" t="s">
        <v>51</v>
      </c>
      <c r="AY380" s="54" t="s">
        <v>51</v>
      </c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</row>
    <row r="381" ht="15.75" customHeight="1">
      <c r="A381" s="24" t="s">
        <v>4528</v>
      </c>
      <c r="B381" s="10" t="s">
        <v>4529</v>
      </c>
      <c r="C381" s="11" t="s">
        <v>4530</v>
      </c>
      <c r="D381" s="12" t="s">
        <v>32</v>
      </c>
      <c r="E381" s="12" t="s">
        <v>4531</v>
      </c>
      <c r="F381" s="12" t="s">
        <v>4532</v>
      </c>
      <c r="G381" s="12" t="s">
        <v>127</v>
      </c>
      <c r="H381" s="12" t="s">
        <v>4533</v>
      </c>
      <c r="I381" s="10" t="s">
        <v>4534</v>
      </c>
      <c r="J381" s="12" t="s">
        <v>127</v>
      </c>
      <c r="K381" s="12" t="s">
        <v>127</v>
      </c>
      <c r="L381" s="12" t="s">
        <v>4535</v>
      </c>
      <c r="M381" s="12" t="s">
        <v>40</v>
      </c>
      <c r="N381" s="12" t="s">
        <v>127</v>
      </c>
      <c r="O381" s="11" t="s">
        <v>156</v>
      </c>
      <c r="P381" s="11" t="s">
        <v>4536</v>
      </c>
      <c r="Q381" s="9" t="s">
        <v>4537</v>
      </c>
      <c r="R381" s="12" t="s">
        <v>4001</v>
      </c>
      <c r="S381" s="12" t="s">
        <v>127</v>
      </c>
      <c r="T381" s="12" t="s">
        <v>127</v>
      </c>
      <c r="U381" s="12" t="s">
        <v>4538</v>
      </c>
      <c r="V381" s="12" t="s">
        <v>89</v>
      </c>
      <c r="W381" s="15">
        <v>100000.0</v>
      </c>
      <c r="X381" s="15">
        <v>0.0</v>
      </c>
      <c r="Y381" s="15">
        <v>125000.0</v>
      </c>
      <c r="Z381" s="15"/>
      <c r="AA381" s="15">
        <v>130000.0</v>
      </c>
      <c r="AB381" s="15">
        <v>0.0</v>
      </c>
      <c r="AC381" s="15"/>
      <c r="AD381" s="15"/>
      <c r="AE381" s="15"/>
      <c r="AF381" s="15"/>
      <c r="AG381" s="15"/>
      <c r="AH381" s="15"/>
      <c r="AI381" s="15"/>
      <c r="AJ381" s="15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7">
        <v>355000.0</v>
      </c>
      <c r="AV381" s="12" t="s">
        <v>48</v>
      </c>
      <c r="AW381" s="11"/>
      <c r="AX381" s="10" t="s">
        <v>4539</v>
      </c>
      <c r="AY381" s="54" t="s">
        <v>51</v>
      </c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</row>
    <row r="382" ht="15.75" customHeight="1">
      <c r="A382" s="24" t="s">
        <v>4540</v>
      </c>
      <c r="B382" s="10" t="s">
        <v>4541</v>
      </c>
      <c r="C382" s="11" t="s">
        <v>4542</v>
      </c>
      <c r="D382" s="12" t="s">
        <v>518</v>
      </c>
      <c r="E382" s="13">
        <v>20270.0</v>
      </c>
      <c r="F382" s="12" t="s">
        <v>4543</v>
      </c>
      <c r="G382" s="9" t="s">
        <v>4544</v>
      </c>
      <c r="H382" s="12" t="s">
        <v>4545</v>
      </c>
      <c r="I382" s="10" t="s">
        <v>4546</v>
      </c>
      <c r="J382" s="12" t="s">
        <v>410</v>
      </c>
      <c r="K382" s="14" t="s">
        <v>1038</v>
      </c>
      <c r="L382" s="12" t="s">
        <v>4547</v>
      </c>
      <c r="M382" s="12" t="s">
        <v>64</v>
      </c>
      <c r="N382" s="12" t="s">
        <v>103</v>
      </c>
      <c r="O382" s="11" t="s">
        <v>4548</v>
      </c>
      <c r="P382" s="11" t="s">
        <v>4549</v>
      </c>
      <c r="Q382" s="9" t="s">
        <v>4550</v>
      </c>
      <c r="R382" s="12" t="s">
        <v>127</v>
      </c>
      <c r="S382" s="12" t="s">
        <v>4551</v>
      </c>
      <c r="T382" s="9" t="s">
        <v>4552</v>
      </c>
      <c r="U382" s="12" t="s">
        <v>127</v>
      </c>
      <c r="V382" s="12" t="s">
        <v>127</v>
      </c>
      <c r="W382" s="15">
        <v>167000.0</v>
      </c>
      <c r="X382" s="15">
        <v>0.0</v>
      </c>
      <c r="Y382" s="15">
        <v>183000.0</v>
      </c>
      <c r="Z382" s="15"/>
      <c r="AA382" s="15">
        <v>130000.0</v>
      </c>
      <c r="AB382" s="15">
        <v>0.0</v>
      </c>
      <c r="AC382" s="15"/>
      <c r="AD382" s="15"/>
      <c r="AE382" s="15"/>
      <c r="AF382" s="15"/>
      <c r="AG382" s="15"/>
      <c r="AH382" s="15"/>
      <c r="AI382" s="15"/>
      <c r="AJ382" s="15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7">
        <v>480000.0</v>
      </c>
      <c r="AV382" s="12" t="s">
        <v>48</v>
      </c>
      <c r="AW382" s="34" t="s">
        <v>4553</v>
      </c>
      <c r="AX382" s="10" t="s">
        <v>4554</v>
      </c>
      <c r="AY382" s="54" t="s">
        <v>51</v>
      </c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</row>
    <row r="383" ht="15.75" customHeight="1">
      <c r="A383" s="24" t="s">
        <v>4555</v>
      </c>
      <c r="B383" s="10" t="s">
        <v>4556</v>
      </c>
      <c r="C383" s="10" t="s">
        <v>4557</v>
      </c>
      <c r="D383" s="12" t="s">
        <v>719</v>
      </c>
      <c r="E383" s="41" t="s">
        <v>4558</v>
      </c>
      <c r="F383" s="9" t="s">
        <v>4559</v>
      </c>
      <c r="G383" s="9" t="s">
        <v>127</v>
      </c>
      <c r="H383" s="12" t="s">
        <v>4560</v>
      </c>
      <c r="I383" s="10" t="s">
        <v>4561</v>
      </c>
      <c r="J383" s="12" t="s">
        <v>1274</v>
      </c>
      <c r="K383" s="12" t="s">
        <v>1274</v>
      </c>
      <c r="L383" s="9" t="s">
        <v>4562</v>
      </c>
      <c r="M383" s="12" t="s">
        <v>140</v>
      </c>
      <c r="N383" s="12" t="s">
        <v>85</v>
      </c>
      <c r="O383" s="11" t="s">
        <v>156</v>
      </c>
      <c r="P383" s="11" t="s">
        <v>4563</v>
      </c>
      <c r="Q383" s="9" t="s">
        <v>4564</v>
      </c>
      <c r="R383" s="9" t="s">
        <v>127</v>
      </c>
      <c r="S383" s="9" t="s">
        <v>127</v>
      </c>
      <c r="T383" s="9" t="s">
        <v>127</v>
      </c>
      <c r="U383" s="9" t="s">
        <v>4565</v>
      </c>
      <c r="V383" s="9" t="s">
        <v>127</v>
      </c>
      <c r="W383" s="15">
        <v>25000.0</v>
      </c>
      <c r="X383" s="15"/>
      <c r="Y383" s="15">
        <v>25000.0</v>
      </c>
      <c r="Z383" s="15"/>
      <c r="AA383" s="28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29">
        <f t="shared" ref="AU383:AU385" si="48">SUM(W383:AT383)</f>
        <v>50000</v>
      </c>
      <c r="AV383" s="12" t="s">
        <v>128</v>
      </c>
      <c r="AW383" s="10"/>
      <c r="AX383" s="40" t="s">
        <v>51</v>
      </c>
      <c r="AY383" s="54" t="s">
        <v>51</v>
      </c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</row>
    <row r="384" ht="15.75" customHeight="1">
      <c r="A384" s="24" t="s">
        <v>4566</v>
      </c>
      <c r="B384" s="11" t="s">
        <v>4567</v>
      </c>
      <c r="C384" s="11" t="s">
        <v>4568</v>
      </c>
      <c r="D384" s="12" t="s">
        <v>692</v>
      </c>
      <c r="E384" s="9" t="s">
        <v>4569</v>
      </c>
      <c r="F384" s="9" t="s">
        <v>4570</v>
      </c>
      <c r="G384" s="12"/>
      <c r="H384" s="9" t="s">
        <v>4571</v>
      </c>
      <c r="I384" s="11" t="s">
        <v>4572</v>
      </c>
      <c r="J384" s="12" t="s">
        <v>1025</v>
      </c>
      <c r="K384" s="12" t="s">
        <v>4573</v>
      </c>
      <c r="L384" s="9" t="s">
        <v>4574</v>
      </c>
      <c r="M384" s="12" t="s">
        <v>140</v>
      </c>
      <c r="N384" s="12"/>
      <c r="O384" s="11" t="s">
        <v>175</v>
      </c>
      <c r="P384" s="11" t="s">
        <v>4575</v>
      </c>
      <c r="Q384" s="12" t="s">
        <v>4576</v>
      </c>
      <c r="R384" s="9" t="s">
        <v>127</v>
      </c>
      <c r="S384" s="9" t="s">
        <v>127</v>
      </c>
      <c r="T384" s="9" t="s">
        <v>127</v>
      </c>
      <c r="U384" s="9" t="s">
        <v>127</v>
      </c>
      <c r="V384" s="9" t="s">
        <v>127</v>
      </c>
      <c r="W384" s="37">
        <v>15000.0</v>
      </c>
      <c r="X384" s="12"/>
      <c r="Y384" s="37">
        <v>45000.0</v>
      </c>
      <c r="Z384" s="12"/>
      <c r="AA384" s="37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38">
        <f t="shared" si="48"/>
        <v>60000</v>
      </c>
      <c r="AV384" s="12"/>
      <c r="AW384" s="10"/>
      <c r="AX384" s="40" t="s">
        <v>4577</v>
      </c>
      <c r="AY384" s="54" t="s">
        <v>51</v>
      </c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</row>
    <row r="385" ht="15.75" customHeight="1">
      <c r="A385" s="24" t="s">
        <v>4578</v>
      </c>
      <c r="B385" s="10" t="s">
        <v>4579</v>
      </c>
      <c r="C385" s="10" t="s">
        <v>4580</v>
      </c>
      <c r="D385" s="12"/>
      <c r="E385" s="13"/>
      <c r="F385" s="9" t="s">
        <v>4581</v>
      </c>
      <c r="G385" s="12"/>
      <c r="H385" s="12" t="s">
        <v>4582</v>
      </c>
      <c r="I385" s="10" t="s">
        <v>4583</v>
      </c>
      <c r="J385" s="12" t="s">
        <v>1274</v>
      </c>
      <c r="K385" s="12" t="s">
        <v>829</v>
      </c>
      <c r="L385" s="9" t="s">
        <v>4584</v>
      </c>
      <c r="M385" s="12" t="s">
        <v>140</v>
      </c>
      <c r="N385" s="12"/>
      <c r="O385" s="11" t="s">
        <v>265</v>
      </c>
      <c r="P385" s="11" t="s">
        <v>752</v>
      </c>
      <c r="Q385" s="9" t="s">
        <v>4585</v>
      </c>
      <c r="R385" s="9" t="s">
        <v>127</v>
      </c>
      <c r="S385" s="9" t="s">
        <v>127</v>
      </c>
      <c r="T385" s="9" t="s">
        <v>127</v>
      </c>
      <c r="U385" s="12"/>
      <c r="V385" s="9" t="s">
        <v>127</v>
      </c>
      <c r="W385" s="15"/>
      <c r="X385" s="15"/>
      <c r="Y385" s="15"/>
      <c r="Z385" s="15"/>
      <c r="AA385" s="28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29">
        <f t="shared" si="48"/>
        <v>0</v>
      </c>
      <c r="AV385" s="12" t="s">
        <v>128</v>
      </c>
      <c r="AW385" s="10"/>
      <c r="AX385" s="40" t="s">
        <v>51</v>
      </c>
      <c r="AY385" s="54" t="s">
        <v>164</v>
      </c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</row>
    <row r="386" ht="15.75" customHeight="1">
      <c r="A386" s="24" t="s">
        <v>4586</v>
      </c>
      <c r="B386" s="11" t="s">
        <v>4587</v>
      </c>
      <c r="C386" s="10" t="s">
        <v>4588</v>
      </c>
      <c r="D386" s="12" t="s">
        <v>271</v>
      </c>
      <c r="E386" s="13">
        <v>16522.0</v>
      </c>
      <c r="F386" s="27" t="s">
        <v>4589</v>
      </c>
      <c r="G386" s="27" t="s">
        <v>4590</v>
      </c>
      <c r="H386" s="26"/>
      <c r="I386" s="11" t="s">
        <v>4591</v>
      </c>
      <c r="J386" s="12" t="s">
        <v>384</v>
      </c>
      <c r="K386" s="12" t="s">
        <v>4592</v>
      </c>
      <c r="L386" s="9" t="s">
        <v>4593</v>
      </c>
      <c r="M386" s="12" t="s">
        <v>40</v>
      </c>
      <c r="N386" s="12"/>
      <c r="O386" s="11" t="s">
        <v>175</v>
      </c>
      <c r="P386" s="11" t="s">
        <v>4594</v>
      </c>
      <c r="Q386" s="12"/>
      <c r="R386" s="12"/>
      <c r="S386" s="12"/>
      <c r="T386" s="12"/>
      <c r="U386" s="12"/>
      <c r="V386" s="12"/>
      <c r="W386" s="15">
        <v>6000.0</v>
      </c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7">
        <v>6000.0</v>
      </c>
      <c r="AV386" s="12" t="s">
        <v>128</v>
      </c>
      <c r="AW386" s="10"/>
      <c r="AX386" s="10" t="s">
        <v>539</v>
      </c>
      <c r="AY386" s="54" t="s">
        <v>539</v>
      </c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</row>
    <row r="387" ht="15.75" customHeight="1">
      <c r="A387" s="24" t="s">
        <v>4595</v>
      </c>
      <c r="B387" s="10" t="s">
        <v>4596</v>
      </c>
      <c r="C387" s="10" t="s">
        <v>4597</v>
      </c>
      <c r="D387" s="12" t="s">
        <v>4598</v>
      </c>
      <c r="E387" s="41" t="s">
        <v>4599</v>
      </c>
      <c r="F387" s="9" t="s">
        <v>4600</v>
      </c>
      <c r="G387" s="9" t="s">
        <v>4601</v>
      </c>
      <c r="H387" s="9" t="s">
        <v>4602</v>
      </c>
      <c r="I387" s="10" t="s">
        <v>4603</v>
      </c>
      <c r="J387" s="12" t="s">
        <v>410</v>
      </c>
      <c r="K387" s="12" t="s">
        <v>602</v>
      </c>
      <c r="L387" s="9" t="s">
        <v>4604</v>
      </c>
      <c r="M387" s="12" t="s">
        <v>140</v>
      </c>
      <c r="N387" s="12" t="s">
        <v>1212</v>
      </c>
      <c r="O387" s="11" t="s">
        <v>265</v>
      </c>
      <c r="P387" s="11" t="s">
        <v>4605</v>
      </c>
      <c r="Q387" s="12" t="s">
        <v>4606</v>
      </c>
      <c r="R387" s="9" t="s">
        <v>127</v>
      </c>
      <c r="S387" s="9" t="s">
        <v>127</v>
      </c>
      <c r="T387" s="9" t="s">
        <v>127</v>
      </c>
      <c r="U387" s="9" t="s">
        <v>127</v>
      </c>
      <c r="V387" s="9" t="s">
        <v>127</v>
      </c>
      <c r="W387" s="15"/>
      <c r="X387" s="15"/>
      <c r="Y387" s="15"/>
      <c r="Z387" s="15"/>
      <c r="AA387" s="28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29">
        <f>SUM(W387:AT387)</f>
        <v>0</v>
      </c>
      <c r="AV387" s="12" t="s">
        <v>128</v>
      </c>
      <c r="AW387" s="10"/>
      <c r="AX387" s="40" t="s">
        <v>51</v>
      </c>
      <c r="AY387" s="54" t="s">
        <v>164</v>
      </c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</row>
    <row r="388" ht="15.75" customHeight="1">
      <c r="A388" s="24" t="s">
        <v>4607</v>
      </c>
      <c r="B388" s="10" t="s">
        <v>4608</v>
      </c>
      <c r="C388" s="11" t="s">
        <v>4609</v>
      </c>
      <c r="D388" s="12" t="s">
        <v>271</v>
      </c>
      <c r="E388" s="13">
        <v>27781.0</v>
      </c>
      <c r="F388" s="12" t="s">
        <v>4610</v>
      </c>
      <c r="G388" s="9" t="s">
        <v>4611</v>
      </c>
      <c r="H388" s="12" t="s">
        <v>4612</v>
      </c>
      <c r="I388" s="10" t="s">
        <v>4613</v>
      </c>
      <c r="J388" s="12" t="s">
        <v>1025</v>
      </c>
      <c r="K388" s="14" t="s">
        <v>2942</v>
      </c>
      <c r="L388" s="12" t="s">
        <v>4614</v>
      </c>
      <c r="M388" s="12" t="s">
        <v>64</v>
      </c>
      <c r="N388" s="12" t="s">
        <v>127</v>
      </c>
      <c r="O388" s="11" t="s">
        <v>156</v>
      </c>
      <c r="P388" s="11" t="s">
        <v>309</v>
      </c>
      <c r="Q388" s="37" t="s">
        <v>4615</v>
      </c>
      <c r="R388" s="12" t="s">
        <v>127</v>
      </c>
      <c r="S388" s="12" t="s">
        <v>4616</v>
      </c>
      <c r="T388" s="9" t="s">
        <v>4617</v>
      </c>
      <c r="U388" s="12" t="s">
        <v>4618</v>
      </c>
      <c r="V388" s="12" t="s">
        <v>127</v>
      </c>
      <c r="W388" s="15">
        <v>0.0</v>
      </c>
      <c r="X388" s="15">
        <v>0.0</v>
      </c>
      <c r="Y388" s="15">
        <v>0.0</v>
      </c>
      <c r="Z388" s="15">
        <v>0.0</v>
      </c>
      <c r="AA388" s="15">
        <v>0.0</v>
      </c>
      <c r="AB388" s="15">
        <v>0.0</v>
      </c>
      <c r="AC388" s="15"/>
      <c r="AD388" s="15"/>
      <c r="AE388" s="15"/>
      <c r="AF388" s="15"/>
      <c r="AG388" s="15"/>
      <c r="AH388" s="15"/>
      <c r="AI388" s="15"/>
      <c r="AJ388" s="15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7">
        <v>0.0</v>
      </c>
      <c r="AV388" s="12" t="s">
        <v>565</v>
      </c>
      <c r="AW388" s="18" t="s">
        <v>4619</v>
      </c>
      <c r="AX388" s="10" t="s">
        <v>4620</v>
      </c>
      <c r="AY388" s="54" t="s">
        <v>51</v>
      </c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</row>
    <row r="389" ht="15.75" customHeight="1">
      <c r="A389" s="24" t="s">
        <v>4621</v>
      </c>
      <c r="B389" s="10" t="s">
        <v>4622</v>
      </c>
      <c r="C389" s="10" t="s">
        <v>4623</v>
      </c>
      <c r="D389" s="12"/>
      <c r="E389" s="13"/>
      <c r="F389" s="9" t="s">
        <v>4624</v>
      </c>
      <c r="G389" s="12"/>
      <c r="H389" s="12" t="s">
        <v>4625</v>
      </c>
      <c r="I389" s="10" t="s">
        <v>4626</v>
      </c>
      <c r="J389" s="12" t="s">
        <v>4627</v>
      </c>
      <c r="K389" s="12" t="s">
        <v>4628</v>
      </c>
      <c r="L389" s="9" t="s">
        <v>4629</v>
      </c>
      <c r="M389" s="12" t="s">
        <v>140</v>
      </c>
      <c r="N389" s="12"/>
      <c r="O389" s="11" t="s">
        <v>175</v>
      </c>
      <c r="P389" s="11" t="s">
        <v>4630</v>
      </c>
      <c r="Q389" s="9" t="s">
        <v>4631</v>
      </c>
      <c r="R389" s="9" t="s">
        <v>127</v>
      </c>
      <c r="S389" s="9" t="s">
        <v>127</v>
      </c>
      <c r="T389" s="9" t="s">
        <v>127</v>
      </c>
      <c r="U389" s="9" t="s">
        <v>127</v>
      </c>
      <c r="V389" s="9" t="s">
        <v>127</v>
      </c>
      <c r="W389" s="15"/>
      <c r="X389" s="15"/>
      <c r="Y389" s="15"/>
      <c r="Z389" s="15"/>
      <c r="AA389" s="28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29">
        <f t="shared" ref="AU389:AU391" si="49">SUM(W389:AT389)</f>
        <v>0</v>
      </c>
      <c r="AV389" s="12" t="s">
        <v>128</v>
      </c>
      <c r="AW389" s="10"/>
      <c r="AX389" s="40" t="s">
        <v>51</v>
      </c>
      <c r="AY389" s="54" t="s">
        <v>164</v>
      </c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</row>
    <row r="390" ht="15.75" customHeight="1">
      <c r="A390" s="24" t="s">
        <v>4632</v>
      </c>
      <c r="B390" s="10" t="s">
        <v>4633</v>
      </c>
      <c r="C390" s="10" t="s">
        <v>4634</v>
      </c>
      <c r="D390" s="12" t="s">
        <v>32</v>
      </c>
      <c r="E390" s="41" t="s">
        <v>4635</v>
      </c>
      <c r="F390" s="9" t="s">
        <v>4636</v>
      </c>
      <c r="G390" s="9" t="s">
        <v>3222</v>
      </c>
      <c r="H390" s="12" t="s">
        <v>3223</v>
      </c>
      <c r="I390" s="10" t="s">
        <v>4637</v>
      </c>
      <c r="J390" s="12" t="s">
        <v>2601</v>
      </c>
      <c r="K390" s="12" t="s">
        <v>4638</v>
      </c>
      <c r="L390" s="12">
        <v>3.15044602E8</v>
      </c>
      <c r="M390" s="12" t="s">
        <v>140</v>
      </c>
      <c r="N390" s="12" t="s">
        <v>103</v>
      </c>
      <c r="O390" s="11" t="s">
        <v>265</v>
      </c>
      <c r="P390" s="11" t="s">
        <v>4639</v>
      </c>
      <c r="Q390" s="9" t="s">
        <v>4640</v>
      </c>
      <c r="R390" s="12" t="s">
        <v>4641</v>
      </c>
      <c r="S390" s="9" t="s">
        <v>127</v>
      </c>
      <c r="T390" s="9" t="s">
        <v>127</v>
      </c>
      <c r="U390" s="9" t="s">
        <v>127</v>
      </c>
      <c r="V390" s="9" t="s">
        <v>127</v>
      </c>
      <c r="W390" s="15">
        <v>24000.0</v>
      </c>
      <c r="X390" s="15"/>
      <c r="Y390" s="15"/>
      <c r="Z390" s="15"/>
      <c r="AA390" s="28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29">
        <f t="shared" si="49"/>
        <v>24000</v>
      </c>
      <c r="AV390" s="12" t="s">
        <v>128</v>
      </c>
      <c r="AW390" s="10"/>
      <c r="AX390" s="40" t="s">
        <v>51</v>
      </c>
      <c r="AY390" s="54" t="s">
        <v>51</v>
      </c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</row>
    <row r="391" ht="15.75" customHeight="1">
      <c r="A391" s="24" t="s">
        <v>4642</v>
      </c>
      <c r="B391" s="10" t="s">
        <v>4643</v>
      </c>
      <c r="C391" s="10" t="s">
        <v>4644</v>
      </c>
      <c r="D391" s="12" t="s">
        <v>32</v>
      </c>
      <c r="E391" s="41" t="s">
        <v>4645</v>
      </c>
      <c r="F391" s="9" t="s">
        <v>4646</v>
      </c>
      <c r="G391" s="9" t="s">
        <v>4647</v>
      </c>
      <c r="H391" s="12" t="s">
        <v>4648</v>
      </c>
      <c r="I391" s="10" t="s">
        <v>4649</v>
      </c>
      <c r="J391" s="12" t="s">
        <v>37</v>
      </c>
      <c r="K391" s="12" t="s">
        <v>4650</v>
      </c>
      <c r="L391" s="9" t="s">
        <v>4651</v>
      </c>
      <c r="M391" s="12" t="s">
        <v>140</v>
      </c>
      <c r="N391" s="12" t="s">
        <v>578</v>
      </c>
      <c r="O391" s="11" t="s">
        <v>156</v>
      </c>
      <c r="P391" s="11" t="s">
        <v>4652</v>
      </c>
      <c r="Q391" s="12" t="s">
        <v>4653</v>
      </c>
      <c r="R391" s="9" t="s">
        <v>127</v>
      </c>
      <c r="S391" s="9" t="s">
        <v>127</v>
      </c>
      <c r="T391" s="9" t="s">
        <v>127</v>
      </c>
      <c r="U391" s="9" t="s">
        <v>127</v>
      </c>
      <c r="V391" s="9" t="s">
        <v>127</v>
      </c>
      <c r="W391" s="155">
        <v>700000.0</v>
      </c>
      <c r="X391" s="15"/>
      <c r="Y391" s="15">
        <v>735000.0</v>
      </c>
      <c r="Z391" s="15"/>
      <c r="AA391" s="32">
        <v>235000.0</v>
      </c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29">
        <f t="shared" si="49"/>
        <v>1670000</v>
      </c>
      <c r="AV391" s="12" t="s">
        <v>128</v>
      </c>
      <c r="AW391" s="10"/>
      <c r="AX391" s="10" t="s">
        <v>51</v>
      </c>
      <c r="AY391" s="54" t="s">
        <v>51</v>
      </c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</row>
    <row r="392" ht="15.75" customHeight="1">
      <c r="A392" s="24" t="s">
        <v>4654</v>
      </c>
      <c r="B392" s="11" t="s">
        <v>4655</v>
      </c>
      <c r="C392" s="11" t="s">
        <v>4656</v>
      </c>
      <c r="D392" s="26" t="s">
        <v>1283</v>
      </c>
      <c r="E392" s="35">
        <v>28993.0</v>
      </c>
      <c r="F392" s="12" t="s">
        <v>4657</v>
      </c>
      <c r="G392" s="12" t="s">
        <v>4658</v>
      </c>
      <c r="H392" s="12" t="s">
        <v>4659</v>
      </c>
      <c r="I392" s="10" t="s">
        <v>4660</v>
      </c>
      <c r="J392" s="12" t="s">
        <v>575</v>
      </c>
      <c r="K392" s="12" t="s">
        <v>575</v>
      </c>
      <c r="L392" s="12" t="s">
        <v>4661</v>
      </c>
      <c r="M392" s="12" t="s">
        <v>140</v>
      </c>
      <c r="N392" s="12" t="s">
        <v>65</v>
      </c>
      <c r="O392" s="11" t="s">
        <v>237</v>
      </c>
      <c r="P392" s="11" t="s">
        <v>4662</v>
      </c>
      <c r="Q392" s="12" t="s">
        <v>4663</v>
      </c>
      <c r="R392" s="36" t="s">
        <v>127</v>
      </c>
      <c r="S392" s="36" t="s">
        <v>127</v>
      </c>
      <c r="T392" s="36" t="s">
        <v>127</v>
      </c>
      <c r="U392" s="12" t="s">
        <v>4664</v>
      </c>
      <c r="V392" s="36" t="s">
        <v>127</v>
      </c>
      <c r="W392" s="37">
        <v>16000.0</v>
      </c>
      <c r="X392" s="37">
        <v>0.0</v>
      </c>
      <c r="Y392" s="37">
        <v>40000.0</v>
      </c>
      <c r="Z392" s="37">
        <v>0.0</v>
      </c>
      <c r="AA392" s="37">
        <v>48000.0</v>
      </c>
      <c r="AB392" s="37">
        <v>0.0</v>
      </c>
      <c r="AC392" s="37"/>
      <c r="AD392" s="37"/>
      <c r="AE392" s="37"/>
      <c r="AF392" s="37"/>
      <c r="AG392" s="37"/>
      <c r="AH392" s="37"/>
      <c r="AI392" s="37"/>
      <c r="AJ392" s="37"/>
      <c r="AK392" s="37"/>
      <c r="AL392" s="37"/>
      <c r="AM392" s="37"/>
      <c r="AN392" s="37"/>
      <c r="AO392" s="37"/>
      <c r="AP392" s="37"/>
      <c r="AQ392" s="37"/>
      <c r="AR392" s="37"/>
      <c r="AS392" s="37"/>
      <c r="AT392" s="37"/>
      <c r="AU392" s="38">
        <v>104000.0</v>
      </c>
      <c r="AV392" s="39" t="s">
        <v>240</v>
      </c>
      <c r="AW392" s="40"/>
      <c r="AX392" s="10" t="s">
        <v>241</v>
      </c>
      <c r="AY392" s="54" t="s">
        <v>3058</v>
      </c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</row>
    <row r="393" ht="15.75" customHeight="1">
      <c r="A393" s="24" t="s">
        <v>4665</v>
      </c>
      <c r="B393" s="10" t="s">
        <v>4666</v>
      </c>
      <c r="C393" s="10" t="s">
        <v>4667</v>
      </c>
      <c r="D393" s="12"/>
      <c r="E393" s="13"/>
      <c r="F393" s="12" t="s">
        <v>4668</v>
      </c>
      <c r="G393" s="12"/>
      <c r="H393" s="12"/>
      <c r="I393" s="10" t="s">
        <v>4669</v>
      </c>
      <c r="J393" s="12" t="s">
        <v>2601</v>
      </c>
      <c r="K393" s="12" t="s">
        <v>100</v>
      </c>
      <c r="L393" s="12" t="s">
        <v>4670</v>
      </c>
      <c r="M393" s="12" t="s">
        <v>140</v>
      </c>
      <c r="N393" s="12"/>
      <c r="O393" s="11" t="s">
        <v>4671</v>
      </c>
      <c r="P393" s="11" t="s">
        <v>4672</v>
      </c>
      <c r="Q393" s="12" t="s">
        <v>4673</v>
      </c>
      <c r="R393" s="9" t="s">
        <v>127</v>
      </c>
      <c r="S393" s="9" t="s">
        <v>127</v>
      </c>
      <c r="T393" s="9" t="s">
        <v>127</v>
      </c>
      <c r="U393" s="9" t="s">
        <v>127</v>
      </c>
      <c r="V393" s="9" t="s">
        <v>127</v>
      </c>
      <c r="W393" s="15">
        <v>45000.0</v>
      </c>
      <c r="X393" s="15"/>
      <c r="Y393" s="15">
        <v>10000.0</v>
      </c>
      <c r="Z393" s="15"/>
      <c r="AA393" s="32">
        <v>21000.0</v>
      </c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29">
        <f t="shared" ref="AU393:AU396" si="50">SUM(W393:AT393)</f>
        <v>76000</v>
      </c>
      <c r="AV393" s="12" t="s">
        <v>128</v>
      </c>
      <c r="AW393" s="10"/>
      <c r="AX393" s="10" t="s">
        <v>4674</v>
      </c>
      <c r="AY393" s="54" t="s">
        <v>51</v>
      </c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</row>
    <row r="394" ht="15.75" customHeight="1">
      <c r="A394" s="24" t="s">
        <v>4675</v>
      </c>
      <c r="B394" s="10" t="s">
        <v>4676</v>
      </c>
      <c r="C394" s="10" t="s">
        <v>4677</v>
      </c>
      <c r="D394" s="12"/>
      <c r="E394" s="13"/>
      <c r="F394" s="9" t="s">
        <v>4678</v>
      </c>
      <c r="G394" s="12"/>
      <c r="H394" s="12"/>
      <c r="I394" s="10" t="s">
        <v>4679</v>
      </c>
      <c r="J394" s="12" t="s">
        <v>696</v>
      </c>
      <c r="K394" s="12" t="s">
        <v>1078</v>
      </c>
      <c r="L394" s="9" t="s">
        <v>4680</v>
      </c>
      <c r="M394" s="12" t="s">
        <v>140</v>
      </c>
      <c r="N394" s="12"/>
      <c r="O394" s="11" t="s">
        <v>175</v>
      </c>
      <c r="P394" s="11"/>
      <c r="Q394" s="12" t="s">
        <v>4681</v>
      </c>
      <c r="R394" s="9" t="s">
        <v>127</v>
      </c>
      <c r="S394" s="9" t="s">
        <v>127</v>
      </c>
      <c r="T394" s="9" t="s">
        <v>127</v>
      </c>
      <c r="U394" s="9" t="s">
        <v>127</v>
      </c>
      <c r="V394" s="9" t="s">
        <v>127</v>
      </c>
      <c r="W394" s="15"/>
      <c r="X394" s="15"/>
      <c r="Y394" s="15"/>
      <c r="Z394" s="15"/>
      <c r="AA394" s="32">
        <v>49000.0</v>
      </c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29">
        <f t="shared" si="50"/>
        <v>49000</v>
      </c>
      <c r="AV394" s="12" t="s">
        <v>128</v>
      </c>
      <c r="AW394" s="10"/>
      <c r="AX394" s="10" t="s">
        <v>51</v>
      </c>
      <c r="AY394" s="54" t="s">
        <v>51</v>
      </c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</row>
    <row r="395" ht="15.75" customHeight="1">
      <c r="A395" s="24" t="s">
        <v>4682</v>
      </c>
      <c r="B395" s="10" t="s">
        <v>4683</v>
      </c>
      <c r="C395" s="10" t="s">
        <v>4684</v>
      </c>
      <c r="D395" s="12" t="s">
        <v>32</v>
      </c>
      <c r="E395" s="13">
        <v>24244.0</v>
      </c>
      <c r="F395" s="9" t="s">
        <v>4685</v>
      </c>
      <c r="G395" s="12"/>
      <c r="H395" s="12" t="s">
        <v>4686</v>
      </c>
      <c r="I395" s="10" t="s">
        <v>4687</v>
      </c>
      <c r="J395" s="12" t="s">
        <v>202</v>
      </c>
      <c r="K395" s="12" t="s">
        <v>202</v>
      </c>
      <c r="L395" s="9" t="s">
        <v>4688</v>
      </c>
      <c r="M395" s="12" t="s">
        <v>140</v>
      </c>
      <c r="N395" s="12"/>
      <c r="O395" s="42" t="s">
        <v>237</v>
      </c>
      <c r="P395" s="11" t="s">
        <v>238</v>
      </c>
      <c r="Q395" s="12" t="s">
        <v>4689</v>
      </c>
      <c r="R395" s="9" t="s">
        <v>127</v>
      </c>
      <c r="S395" s="9" t="s">
        <v>127</v>
      </c>
      <c r="T395" s="9" t="s">
        <v>127</v>
      </c>
      <c r="U395" s="9" t="s">
        <v>127</v>
      </c>
      <c r="V395" s="9" t="s">
        <v>127</v>
      </c>
      <c r="W395" s="15">
        <v>63000.0</v>
      </c>
      <c r="X395" s="15"/>
      <c r="Y395" s="15">
        <v>70000.0</v>
      </c>
      <c r="Z395" s="15"/>
      <c r="AA395" s="28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29">
        <f t="shared" si="50"/>
        <v>133000</v>
      </c>
      <c r="AV395" s="12" t="s">
        <v>128</v>
      </c>
      <c r="AW395" s="10"/>
      <c r="AX395" s="10" t="s">
        <v>51</v>
      </c>
      <c r="AY395" s="54" t="s">
        <v>51</v>
      </c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</row>
    <row r="396" ht="15.75" customHeight="1">
      <c r="A396" s="24" t="s">
        <v>4690</v>
      </c>
      <c r="B396" s="11" t="s">
        <v>4691</v>
      </c>
      <c r="C396" s="11" t="s">
        <v>4692</v>
      </c>
      <c r="D396" s="12" t="s">
        <v>32</v>
      </c>
      <c r="E396" s="9" t="s">
        <v>4693</v>
      </c>
      <c r="F396" s="12" t="s">
        <v>4694</v>
      </c>
      <c r="G396" s="9" t="s">
        <v>4695</v>
      </c>
      <c r="H396" s="12" t="str">
        <f>'[1]Udah daftar'!$E$7</f>
        <v>#REF!</v>
      </c>
      <c r="I396" s="11" t="s">
        <v>4696</v>
      </c>
      <c r="J396" s="12" t="s">
        <v>841</v>
      </c>
      <c r="K396" s="12" t="s">
        <v>842</v>
      </c>
      <c r="L396" s="12" t="s">
        <v>4697</v>
      </c>
      <c r="M396" s="12" t="s">
        <v>140</v>
      </c>
      <c r="N396" s="12" t="s">
        <v>41</v>
      </c>
      <c r="O396" s="11" t="s">
        <v>4698</v>
      </c>
      <c r="P396" s="11" t="s">
        <v>4699</v>
      </c>
      <c r="Q396" s="12" t="s">
        <v>4700</v>
      </c>
      <c r="R396" s="9" t="s">
        <v>127</v>
      </c>
      <c r="S396" s="9" t="s">
        <v>127</v>
      </c>
      <c r="T396" s="9" t="s">
        <v>127</v>
      </c>
      <c r="U396" s="9" t="s">
        <v>127</v>
      </c>
      <c r="V396" s="9" t="s">
        <v>127</v>
      </c>
      <c r="W396" s="37"/>
      <c r="X396" s="12"/>
      <c r="Y396" s="37"/>
      <c r="Z396" s="12"/>
      <c r="AA396" s="37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38">
        <f t="shared" si="50"/>
        <v>0</v>
      </c>
      <c r="AV396" s="12" t="s">
        <v>128</v>
      </c>
      <c r="AW396" s="10"/>
      <c r="AX396" s="10" t="s">
        <v>4701</v>
      </c>
      <c r="AY396" s="54" t="s">
        <v>51</v>
      </c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</row>
    <row r="397" ht="15.75" customHeight="1">
      <c r="A397" s="24" t="s">
        <v>4702</v>
      </c>
      <c r="B397" s="10" t="s">
        <v>4703</v>
      </c>
      <c r="C397" s="11" t="s">
        <v>4704</v>
      </c>
      <c r="D397" s="12" t="s">
        <v>214</v>
      </c>
      <c r="E397" s="12" t="s">
        <v>4705</v>
      </c>
      <c r="F397" s="9" t="s">
        <v>4706</v>
      </c>
      <c r="G397" s="12"/>
      <c r="H397" s="12" t="s">
        <v>4707</v>
      </c>
      <c r="I397" s="10" t="s">
        <v>4708</v>
      </c>
      <c r="J397" s="12" t="s">
        <v>324</v>
      </c>
      <c r="K397" s="12" t="s">
        <v>1537</v>
      </c>
      <c r="L397" s="9" t="s">
        <v>4709</v>
      </c>
      <c r="M397" s="12" t="s">
        <v>40</v>
      </c>
      <c r="N397" s="12" t="s">
        <v>127</v>
      </c>
      <c r="O397" s="11" t="s">
        <v>156</v>
      </c>
      <c r="P397" s="11" t="s">
        <v>4710</v>
      </c>
      <c r="Q397" s="12" t="s">
        <v>4711</v>
      </c>
      <c r="R397" s="12" t="s">
        <v>4712</v>
      </c>
      <c r="S397" s="12" t="s">
        <v>127</v>
      </c>
      <c r="T397" s="12" t="s">
        <v>127</v>
      </c>
      <c r="U397" s="12" t="s">
        <v>127</v>
      </c>
      <c r="V397" s="12" t="s">
        <v>127</v>
      </c>
      <c r="W397" s="15">
        <v>0.0</v>
      </c>
      <c r="X397" s="15">
        <v>0.0</v>
      </c>
      <c r="Y397" s="15">
        <v>0.0</v>
      </c>
      <c r="Z397" s="15">
        <v>0.0</v>
      </c>
      <c r="AA397" s="15">
        <v>0.0</v>
      </c>
      <c r="AB397" s="15">
        <v>0.0</v>
      </c>
      <c r="AC397" s="15"/>
      <c r="AD397" s="15"/>
      <c r="AE397" s="15"/>
      <c r="AF397" s="15"/>
      <c r="AG397" s="15"/>
      <c r="AH397" s="15"/>
      <c r="AI397" s="15"/>
      <c r="AJ397" s="15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7">
        <v>0.0</v>
      </c>
      <c r="AV397" s="12" t="s">
        <v>48</v>
      </c>
      <c r="AW397" s="11"/>
      <c r="AX397" s="11" t="s">
        <v>4713</v>
      </c>
      <c r="AY397" s="54" t="s">
        <v>51</v>
      </c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</row>
    <row r="398" ht="15.75" customHeight="1">
      <c r="A398" s="24" t="s">
        <v>4714</v>
      </c>
      <c r="B398" s="10" t="s">
        <v>4715</v>
      </c>
      <c r="C398" s="10" t="s">
        <v>4716</v>
      </c>
      <c r="D398" s="12" t="s">
        <v>32</v>
      </c>
      <c r="E398" s="41" t="s">
        <v>4717</v>
      </c>
      <c r="F398" s="9" t="s">
        <v>4718</v>
      </c>
      <c r="G398" s="9" t="s">
        <v>4719</v>
      </c>
      <c r="H398" s="12" t="s">
        <v>4720</v>
      </c>
      <c r="I398" s="10" t="s">
        <v>4721</v>
      </c>
      <c r="J398" s="12" t="s">
        <v>61</v>
      </c>
      <c r="K398" s="12" t="s">
        <v>61</v>
      </c>
      <c r="L398" s="9" t="s">
        <v>4722</v>
      </c>
      <c r="M398" s="12" t="s">
        <v>123</v>
      </c>
      <c r="N398" s="12" t="s">
        <v>467</v>
      </c>
      <c r="O398" s="11" t="s">
        <v>4723</v>
      </c>
      <c r="P398" s="11" t="s">
        <v>4724</v>
      </c>
      <c r="Q398" s="12" t="s">
        <v>4725</v>
      </c>
      <c r="R398" s="9" t="s">
        <v>127</v>
      </c>
      <c r="S398" s="9" t="s">
        <v>127</v>
      </c>
      <c r="T398" s="9" t="s">
        <v>4726</v>
      </c>
      <c r="U398" s="9" t="s">
        <v>127</v>
      </c>
      <c r="V398" s="9" t="s">
        <v>127</v>
      </c>
      <c r="W398" s="10"/>
      <c r="X398" s="10"/>
      <c r="Y398" s="51"/>
      <c r="Z398" s="10"/>
      <c r="AA398" s="52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29">
        <f>SUM(W398:AT398)</f>
        <v>0</v>
      </c>
      <c r="AV398" s="12" t="s">
        <v>128</v>
      </c>
      <c r="AW398" s="10"/>
      <c r="AX398" s="10" t="s">
        <v>4727</v>
      </c>
      <c r="AY398" s="54" t="s">
        <v>51</v>
      </c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</row>
    <row r="399" ht="15.75" customHeight="1">
      <c r="A399" s="24" t="s">
        <v>4728</v>
      </c>
      <c r="B399" s="10" t="s">
        <v>4729</v>
      </c>
      <c r="C399" s="11" t="s">
        <v>4730</v>
      </c>
      <c r="D399" s="12" t="s">
        <v>32</v>
      </c>
      <c r="E399" s="13">
        <v>32479.0</v>
      </c>
      <c r="F399" s="27" t="s">
        <v>4731</v>
      </c>
      <c r="G399" s="27" t="s">
        <v>4732</v>
      </c>
      <c r="H399" s="9" t="s">
        <v>4733</v>
      </c>
      <c r="I399" s="10" t="s">
        <v>4734</v>
      </c>
      <c r="J399" s="12" t="s">
        <v>324</v>
      </c>
      <c r="K399" s="12" t="s">
        <v>1537</v>
      </c>
      <c r="L399" s="14" t="s">
        <v>4735</v>
      </c>
      <c r="M399" s="12" t="s">
        <v>4736</v>
      </c>
      <c r="N399" s="12" t="s">
        <v>41</v>
      </c>
      <c r="O399" s="12" t="s">
        <v>156</v>
      </c>
      <c r="P399" s="11" t="s">
        <v>4737</v>
      </c>
      <c r="Q399" s="12" t="s">
        <v>4738</v>
      </c>
      <c r="R399" s="12" t="s">
        <v>4739</v>
      </c>
      <c r="S399" s="12"/>
      <c r="T399" s="9" t="s">
        <v>4740</v>
      </c>
      <c r="U399" s="12" t="s">
        <v>4741</v>
      </c>
      <c r="V399" s="12"/>
      <c r="W399" s="15">
        <v>533000.0</v>
      </c>
      <c r="X399" s="15">
        <v>174000.0</v>
      </c>
      <c r="Y399" s="15">
        <v>369000.0</v>
      </c>
      <c r="Z399" s="15">
        <v>334000.0</v>
      </c>
      <c r="AA399" s="15">
        <v>294000.0</v>
      </c>
      <c r="AB399" s="15">
        <v>0.0</v>
      </c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31">
        <v>1704000.0</v>
      </c>
      <c r="AV399" s="12" t="s">
        <v>48</v>
      </c>
      <c r="AW399" s="40"/>
      <c r="AX399" s="10" t="s">
        <v>4742</v>
      </c>
      <c r="AY399" s="54" t="s">
        <v>51</v>
      </c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</row>
    <row r="400" ht="15.75" customHeight="1">
      <c r="A400" s="24" t="s">
        <v>4743</v>
      </c>
      <c r="B400" s="10" t="s">
        <v>4744</v>
      </c>
      <c r="C400" s="10" t="s">
        <v>4745</v>
      </c>
      <c r="D400" s="12" t="s">
        <v>271</v>
      </c>
      <c r="E400" s="13">
        <v>26864.0</v>
      </c>
      <c r="F400" s="9" t="s">
        <v>4746</v>
      </c>
      <c r="G400" s="9" t="s">
        <v>4747</v>
      </c>
      <c r="H400" s="12" t="s">
        <v>4748</v>
      </c>
      <c r="I400" s="11" t="s">
        <v>4749</v>
      </c>
      <c r="J400" s="12" t="s">
        <v>2970</v>
      </c>
      <c r="K400" s="12" t="s">
        <v>4750</v>
      </c>
      <c r="L400" s="9" t="s">
        <v>4751</v>
      </c>
      <c r="M400" s="12" t="s">
        <v>40</v>
      </c>
      <c r="N400" s="12" t="s">
        <v>4752</v>
      </c>
      <c r="O400" s="10" t="s">
        <v>4753</v>
      </c>
      <c r="P400" s="10" t="s">
        <v>4754</v>
      </c>
      <c r="Q400" s="9" t="s">
        <v>4755</v>
      </c>
      <c r="R400" s="9" t="s">
        <v>4756</v>
      </c>
      <c r="S400" s="12" t="s">
        <v>2107</v>
      </c>
      <c r="T400" s="9" t="s">
        <v>4757</v>
      </c>
      <c r="U400" s="9" t="s">
        <v>4758</v>
      </c>
      <c r="V400" s="12" t="s">
        <v>2107</v>
      </c>
      <c r="W400" s="67">
        <v>0.0</v>
      </c>
      <c r="X400" s="67"/>
      <c r="Y400" s="67">
        <v>15000.0</v>
      </c>
      <c r="Z400" s="67"/>
      <c r="AA400" s="67">
        <v>30000.0</v>
      </c>
      <c r="AB400" s="67"/>
      <c r="AC400" s="67"/>
      <c r="AD400" s="67"/>
      <c r="AE400" s="67"/>
      <c r="AF400" s="67"/>
      <c r="AG400" s="67"/>
      <c r="AH400" s="67"/>
      <c r="AI400" s="67"/>
      <c r="AJ400" s="67"/>
      <c r="AK400" s="67"/>
      <c r="AL400" s="67"/>
      <c r="AM400" s="67"/>
      <c r="AN400" s="67"/>
      <c r="AO400" s="67"/>
      <c r="AP400" s="67"/>
      <c r="AQ400" s="64"/>
      <c r="AR400" s="64"/>
      <c r="AS400" s="67"/>
      <c r="AT400" s="67"/>
      <c r="AU400" s="65">
        <v>45000.0</v>
      </c>
      <c r="AV400" s="12" t="s">
        <v>48</v>
      </c>
      <c r="AW400" s="10"/>
      <c r="AX400" s="10" t="s">
        <v>4759</v>
      </c>
      <c r="AY400" s="54" t="s">
        <v>164</v>
      </c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</row>
    <row r="401" ht="15.75" customHeight="1">
      <c r="A401" s="24" t="s">
        <v>4760</v>
      </c>
      <c r="B401" s="10" t="s">
        <v>4761</v>
      </c>
      <c r="C401" s="10" t="s">
        <v>4762</v>
      </c>
      <c r="D401" s="12" t="s">
        <v>32</v>
      </c>
      <c r="E401" s="13">
        <v>36275.0</v>
      </c>
      <c r="F401" s="9" t="s">
        <v>4763</v>
      </c>
      <c r="G401" s="9" t="s">
        <v>2213</v>
      </c>
      <c r="H401" s="12" t="s">
        <v>4764</v>
      </c>
      <c r="I401" s="11" t="s">
        <v>4765</v>
      </c>
      <c r="J401" s="12" t="s">
        <v>219</v>
      </c>
      <c r="K401" s="14" t="s">
        <v>220</v>
      </c>
      <c r="L401" s="9" t="s">
        <v>4766</v>
      </c>
      <c r="M401" s="12" t="s">
        <v>64</v>
      </c>
      <c r="N401" s="12" t="s">
        <v>65</v>
      </c>
      <c r="O401" s="10" t="s">
        <v>156</v>
      </c>
      <c r="P401" s="10" t="s">
        <v>4767</v>
      </c>
      <c r="Q401" s="157" t="s">
        <v>4768</v>
      </c>
      <c r="R401" s="12" t="s">
        <v>2976</v>
      </c>
      <c r="S401" s="12" t="s">
        <v>2976</v>
      </c>
      <c r="T401" s="9" t="s">
        <v>4769</v>
      </c>
      <c r="U401" s="12" t="s">
        <v>2976</v>
      </c>
      <c r="V401" s="12" t="s">
        <v>2976</v>
      </c>
      <c r="W401" s="64">
        <v>0.0</v>
      </c>
      <c r="X401" s="64"/>
      <c r="Y401" s="64">
        <v>15000.0</v>
      </c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  <c r="AN401" s="64"/>
      <c r="AO401" s="64"/>
      <c r="AP401" s="64"/>
      <c r="AQ401" s="64"/>
      <c r="AR401" s="64"/>
      <c r="AS401" s="64"/>
      <c r="AT401" s="64"/>
      <c r="AU401" s="65">
        <v>15000.0</v>
      </c>
      <c r="AV401" s="12" t="s">
        <v>48</v>
      </c>
      <c r="AW401" s="10"/>
      <c r="AX401" s="10" t="s">
        <v>2949</v>
      </c>
      <c r="AY401" s="54" t="s">
        <v>2949</v>
      </c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</row>
    <row r="402" ht="15.75" customHeight="1">
      <c r="A402" s="24" t="s">
        <v>4770</v>
      </c>
      <c r="B402" s="11" t="s">
        <v>4771</v>
      </c>
      <c r="C402" s="11" t="s">
        <v>1376</v>
      </c>
      <c r="D402" s="12" t="s">
        <v>4772</v>
      </c>
      <c r="E402" s="13">
        <v>25462.0</v>
      </c>
      <c r="F402" s="27" t="s">
        <v>4773</v>
      </c>
      <c r="G402" s="27" t="s">
        <v>4774</v>
      </c>
      <c r="H402" s="9" t="s">
        <v>4775</v>
      </c>
      <c r="I402" s="10" t="s">
        <v>4776</v>
      </c>
      <c r="J402" s="10" t="s">
        <v>697</v>
      </c>
      <c r="K402" s="10" t="s">
        <v>963</v>
      </c>
      <c r="L402" s="9" t="s">
        <v>4777</v>
      </c>
      <c r="M402" s="12" t="s">
        <v>140</v>
      </c>
      <c r="N402" s="12" t="s">
        <v>65</v>
      </c>
      <c r="O402" s="10" t="s">
        <v>1055</v>
      </c>
      <c r="P402" s="10" t="s">
        <v>4778</v>
      </c>
      <c r="Q402" s="12" t="s">
        <v>4779</v>
      </c>
      <c r="R402" s="12"/>
      <c r="S402" s="12"/>
      <c r="T402" s="12"/>
      <c r="U402" s="12"/>
      <c r="V402" s="12"/>
      <c r="W402" s="48">
        <v>2130000.0</v>
      </c>
      <c r="X402" s="48"/>
      <c r="Y402" s="48">
        <v>1220000.0</v>
      </c>
      <c r="Z402" s="48"/>
      <c r="AA402" s="48">
        <f>2490000+341000</f>
        <v>2831000</v>
      </c>
      <c r="AB402" s="48"/>
      <c r="AC402" s="48"/>
      <c r="AD402" s="48"/>
      <c r="AE402" s="48"/>
      <c r="AF402" s="48"/>
      <c r="AG402" s="48"/>
      <c r="AH402" s="48"/>
      <c r="AI402" s="48"/>
      <c r="AJ402" s="48"/>
      <c r="AK402" s="48"/>
      <c r="AL402" s="48"/>
      <c r="AM402" s="48"/>
      <c r="AN402" s="48"/>
      <c r="AO402" s="48"/>
      <c r="AP402" s="48"/>
      <c r="AQ402" s="48"/>
      <c r="AR402" s="48"/>
      <c r="AS402" s="48"/>
      <c r="AT402" s="48"/>
      <c r="AU402" s="49">
        <f t="shared" ref="AU402:AU403" si="51">SUM(W402:AT402)</f>
        <v>6181000</v>
      </c>
      <c r="AV402" s="12" t="s">
        <v>48</v>
      </c>
      <c r="AW402" s="10"/>
      <c r="AX402" s="10" t="s">
        <v>376</v>
      </c>
      <c r="AY402" s="54" t="s">
        <v>376</v>
      </c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</row>
    <row r="403" ht="15.75" customHeight="1">
      <c r="A403" s="24" t="s">
        <v>4780</v>
      </c>
      <c r="B403" s="10" t="s">
        <v>4781</v>
      </c>
      <c r="C403" s="10" t="s">
        <v>4782</v>
      </c>
      <c r="D403" s="12" t="s">
        <v>32</v>
      </c>
      <c r="E403" s="12" t="s">
        <v>4783</v>
      </c>
      <c r="F403" s="12" t="s">
        <v>4694</v>
      </c>
      <c r="G403" s="12" t="s">
        <v>4784</v>
      </c>
      <c r="H403" s="9" t="s">
        <v>127</v>
      </c>
      <c r="I403" s="10" t="s">
        <v>4785</v>
      </c>
      <c r="J403" s="12" t="s">
        <v>452</v>
      </c>
      <c r="K403" s="12" t="s">
        <v>1422</v>
      </c>
      <c r="L403" s="12" t="s">
        <v>4786</v>
      </c>
      <c r="M403" s="12" t="s">
        <v>140</v>
      </c>
      <c r="N403" s="12" t="s">
        <v>578</v>
      </c>
      <c r="O403" s="12" t="s">
        <v>175</v>
      </c>
      <c r="P403" s="11" t="s">
        <v>4787</v>
      </c>
      <c r="Q403" s="12" t="s">
        <v>4788</v>
      </c>
      <c r="R403" s="12" t="s">
        <v>127</v>
      </c>
      <c r="S403" s="12" t="s">
        <v>127</v>
      </c>
      <c r="T403" s="12" t="s">
        <v>127</v>
      </c>
      <c r="U403" s="12" t="s">
        <v>4789</v>
      </c>
      <c r="V403" s="12" t="s">
        <v>127</v>
      </c>
      <c r="W403" s="15">
        <v>77500.0</v>
      </c>
      <c r="X403" s="15">
        <v>0.0</v>
      </c>
      <c r="Y403" s="15">
        <v>6000.0</v>
      </c>
      <c r="Z403" s="15">
        <v>0.0</v>
      </c>
      <c r="AA403" s="15">
        <v>0.0</v>
      </c>
      <c r="AB403" s="15">
        <v>0.0</v>
      </c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  <c r="AU403" s="17">
        <f t="shared" si="51"/>
        <v>83500</v>
      </c>
      <c r="AV403" s="12" t="s">
        <v>128</v>
      </c>
      <c r="AW403" s="12"/>
      <c r="AX403" s="12" t="s">
        <v>4790</v>
      </c>
      <c r="AY403" s="53" t="s">
        <v>51</v>
      </c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</row>
    <row r="404" ht="15.75" customHeight="1">
      <c r="A404" s="24" t="s">
        <v>4791</v>
      </c>
      <c r="B404" s="10" t="s">
        <v>4792</v>
      </c>
      <c r="C404" s="10" t="s">
        <v>4793</v>
      </c>
      <c r="D404" s="12" t="s">
        <v>32</v>
      </c>
      <c r="E404" s="35">
        <v>28045.0</v>
      </c>
      <c r="F404" s="9" t="s">
        <v>4794</v>
      </c>
      <c r="G404" s="9" t="s">
        <v>4795</v>
      </c>
      <c r="H404" s="12" t="s">
        <v>4796</v>
      </c>
      <c r="I404" s="10" t="s">
        <v>4797</v>
      </c>
      <c r="J404" s="12" t="s">
        <v>410</v>
      </c>
      <c r="K404" s="12" t="s">
        <v>602</v>
      </c>
      <c r="L404" s="9" t="s">
        <v>4798</v>
      </c>
      <c r="M404" s="12" t="s">
        <v>140</v>
      </c>
      <c r="N404" s="12" t="s">
        <v>65</v>
      </c>
      <c r="O404" s="11" t="s">
        <v>237</v>
      </c>
      <c r="P404" s="42" t="s">
        <v>4799</v>
      </c>
      <c r="Q404" s="9" t="s">
        <v>4800</v>
      </c>
      <c r="R404" s="36" t="s">
        <v>4801</v>
      </c>
      <c r="S404" s="36" t="s">
        <v>4802</v>
      </c>
      <c r="T404" s="12" t="s">
        <v>70</v>
      </c>
      <c r="U404" s="12" t="s">
        <v>1879</v>
      </c>
      <c r="V404" s="12" t="s">
        <v>1879</v>
      </c>
      <c r="W404" s="37"/>
      <c r="X404" s="37"/>
      <c r="Y404" s="37">
        <v>0.0</v>
      </c>
      <c r="Z404" s="37">
        <v>0.0</v>
      </c>
      <c r="AA404" s="37">
        <v>16000.0</v>
      </c>
      <c r="AB404" s="37">
        <v>0.0</v>
      </c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  <c r="AM404" s="37"/>
      <c r="AN404" s="37"/>
      <c r="AO404" s="37"/>
      <c r="AP404" s="37"/>
      <c r="AQ404" s="37"/>
      <c r="AR404" s="37"/>
      <c r="AS404" s="37"/>
      <c r="AT404" s="37"/>
      <c r="AU404" s="38">
        <v>16000.0</v>
      </c>
      <c r="AV404" s="39"/>
      <c r="AW404" s="40"/>
      <c r="AX404" s="10" t="s">
        <v>4803</v>
      </c>
      <c r="AY404" s="53" t="s">
        <v>51</v>
      </c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</row>
    <row r="405" ht="15.75" customHeight="1">
      <c r="A405" s="24" t="s">
        <v>4804</v>
      </c>
      <c r="B405" s="10" t="s">
        <v>4805</v>
      </c>
      <c r="C405" s="10" t="s">
        <v>4806</v>
      </c>
      <c r="D405" s="12" t="s">
        <v>32</v>
      </c>
      <c r="E405" s="41" t="s">
        <v>4807</v>
      </c>
      <c r="F405" s="12" t="s">
        <v>4808</v>
      </c>
      <c r="G405" s="12"/>
      <c r="H405" s="12" t="s">
        <v>4809</v>
      </c>
      <c r="I405" s="10" t="s">
        <v>4810</v>
      </c>
      <c r="J405" s="12" t="s">
        <v>137</v>
      </c>
      <c r="K405" s="12" t="s">
        <v>4811</v>
      </c>
      <c r="L405" s="12" t="s">
        <v>4812</v>
      </c>
      <c r="M405" s="12" t="s">
        <v>140</v>
      </c>
      <c r="N405" s="12"/>
      <c r="O405" s="11" t="s">
        <v>4813</v>
      </c>
      <c r="P405" s="11" t="s">
        <v>4814</v>
      </c>
      <c r="Q405" s="12" t="s">
        <v>4815</v>
      </c>
      <c r="R405" s="9" t="s">
        <v>127</v>
      </c>
      <c r="S405" s="9" t="s">
        <v>127</v>
      </c>
      <c r="T405" s="9" t="s">
        <v>127</v>
      </c>
      <c r="U405" s="9" t="s">
        <v>127</v>
      </c>
      <c r="V405" s="9" t="s">
        <v>127</v>
      </c>
      <c r="W405" s="15">
        <v>790000.0</v>
      </c>
      <c r="X405" s="15"/>
      <c r="Y405" s="15"/>
      <c r="Z405" s="15"/>
      <c r="AA405" s="28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5"/>
      <c r="AU405" s="29">
        <f>SUM(W405:AT405)</f>
        <v>790000</v>
      </c>
      <c r="AV405" s="12" t="s">
        <v>128</v>
      </c>
      <c r="AW405" s="10"/>
      <c r="AX405" s="10" t="s">
        <v>51</v>
      </c>
      <c r="AY405" s="53" t="s">
        <v>51</v>
      </c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</row>
    <row r="406" ht="15.75" customHeight="1">
      <c r="A406" s="24" t="s">
        <v>4816</v>
      </c>
      <c r="B406" s="10" t="s">
        <v>4817</v>
      </c>
      <c r="C406" s="11" t="s">
        <v>4818</v>
      </c>
      <c r="D406" s="12" t="s">
        <v>32</v>
      </c>
      <c r="E406" s="13">
        <v>36009.0</v>
      </c>
      <c r="F406" s="27" t="s">
        <v>4819</v>
      </c>
      <c r="G406" s="12" t="s">
        <v>127</v>
      </c>
      <c r="H406" s="12"/>
      <c r="I406" s="10" t="s">
        <v>4820</v>
      </c>
      <c r="J406" s="12" t="s">
        <v>410</v>
      </c>
      <c r="K406" s="14" t="s">
        <v>4821</v>
      </c>
      <c r="L406" s="9" t="s">
        <v>4822</v>
      </c>
      <c r="M406" s="12" t="s">
        <v>64</v>
      </c>
      <c r="N406" s="12" t="s">
        <v>127</v>
      </c>
      <c r="O406" s="11" t="s">
        <v>156</v>
      </c>
      <c r="P406" s="11" t="s">
        <v>4823</v>
      </c>
      <c r="Q406" s="9" t="s">
        <v>4824</v>
      </c>
      <c r="R406" s="12" t="s">
        <v>127</v>
      </c>
      <c r="S406" s="12" t="s">
        <v>127</v>
      </c>
      <c r="T406" s="12" t="s">
        <v>127</v>
      </c>
      <c r="U406" s="12" t="s">
        <v>127</v>
      </c>
      <c r="V406" s="12" t="s">
        <v>127</v>
      </c>
      <c r="W406" s="15">
        <v>29000.0</v>
      </c>
      <c r="X406" s="15">
        <v>0.0</v>
      </c>
      <c r="Y406" s="15">
        <v>0.0</v>
      </c>
      <c r="Z406" s="15">
        <v>0.0</v>
      </c>
      <c r="AA406" s="15">
        <v>0.0</v>
      </c>
      <c r="AB406" s="15">
        <v>0.0</v>
      </c>
      <c r="AC406" s="15">
        <v>0.0</v>
      </c>
      <c r="AD406" s="15">
        <v>0.0</v>
      </c>
      <c r="AE406" s="15">
        <v>0.0</v>
      </c>
      <c r="AF406" s="15">
        <v>0.0</v>
      </c>
      <c r="AG406" s="15">
        <v>0.0</v>
      </c>
      <c r="AH406" s="15">
        <v>0.0</v>
      </c>
      <c r="AI406" s="15">
        <v>0.0</v>
      </c>
      <c r="AJ406" s="15">
        <v>0.0</v>
      </c>
      <c r="AK406" s="15">
        <v>0.0</v>
      </c>
      <c r="AL406" s="15">
        <v>0.0</v>
      </c>
      <c r="AM406" s="15">
        <v>0.0</v>
      </c>
      <c r="AN406" s="15">
        <v>0.0</v>
      </c>
      <c r="AO406" s="15">
        <v>0.0</v>
      </c>
      <c r="AP406" s="15">
        <v>0.0</v>
      </c>
      <c r="AQ406" s="15">
        <v>0.0</v>
      </c>
      <c r="AR406" s="15">
        <v>0.0</v>
      </c>
      <c r="AS406" s="15">
        <v>0.0</v>
      </c>
      <c r="AT406" s="15">
        <v>0.0</v>
      </c>
      <c r="AU406" s="17">
        <v>29000.0</v>
      </c>
      <c r="AV406" s="12" t="s">
        <v>48</v>
      </c>
      <c r="AW406" s="11"/>
      <c r="AX406" s="11" t="s">
        <v>4713</v>
      </c>
      <c r="AY406" s="53" t="s">
        <v>51</v>
      </c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</row>
    <row r="407" ht="15.75" customHeight="1">
      <c r="A407" s="24" t="s">
        <v>4825</v>
      </c>
      <c r="B407" s="10" t="s">
        <v>4826</v>
      </c>
      <c r="C407" s="10" t="s">
        <v>4827</v>
      </c>
      <c r="D407" s="12" t="s">
        <v>32</v>
      </c>
      <c r="E407" s="41" t="s">
        <v>4828</v>
      </c>
      <c r="F407" s="9" t="s">
        <v>4829</v>
      </c>
      <c r="G407" s="12"/>
      <c r="H407" s="12" t="s">
        <v>4830</v>
      </c>
      <c r="I407" s="10" t="s">
        <v>4831</v>
      </c>
      <c r="J407" s="12" t="s">
        <v>353</v>
      </c>
      <c r="K407" s="12" t="s">
        <v>353</v>
      </c>
      <c r="L407" s="9" t="s">
        <v>4832</v>
      </c>
      <c r="M407" s="12" t="s">
        <v>123</v>
      </c>
      <c r="N407" s="12"/>
      <c r="O407" s="11" t="s">
        <v>156</v>
      </c>
      <c r="P407" s="11" t="s">
        <v>4833</v>
      </c>
      <c r="Q407" s="12" t="s">
        <v>4834</v>
      </c>
      <c r="R407" s="9" t="s">
        <v>127</v>
      </c>
      <c r="S407" s="9" t="s">
        <v>127</v>
      </c>
      <c r="T407" s="9" t="s">
        <v>127</v>
      </c>
      <c r="U407" s="9" t="s">
        <v>127</v>
      </c>
      <c r="V407" s="9" t="s">
        <v>127</v>
      </c>
      <c r="W407" s="15">
        <v>12000.0</v>
      </c>
      <c r="X407" s="15"/>
      <c r="Y407" s="15"/>
      <c r="Z407" s="15"/>
      <c r="AA407" s="28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  <c r="AU407" s="29">
        <f>SUM(W407:AT407)</f>
        <v>12000</v>
      </c>
      <c r="AV407" s="12" t="s">
        <v>128</v>
      </c>
      <c r="AW407" s="10"/>
      <c r="AX407" s="10" t="s">
        <v>51</v>
      </c>
      <c r="AY407" s="53" t="s">
        <v>51</v>
      </c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</row>
    <row r="408" ht="15.75" customHeight="1">
      <c r="A408" s="24" t="s">
        <v>4835</v>
      </c>
      <c r="B408" s="11" t="s">
        <v>4836</v>
      </c>
      <c r="C408" s="11" t="s">
        <v>4837</v>
      </c>
      <c r="D408" s="12" t="s">
        <v>32</v>
      </c>
      <c r="E408" s="35">
        <v>30559.0</v>
      </c>
      <c r="F408" s="9" t="s">
        <v>4838</v>
      </c>
      <c r="G408" s="27" t="s">
        <v>4839</v>
      </c>
      <c r="H408" s="9" t="s">
        <v>4840</v>
      </c>
      <c r="I408" s="10" t="s">
        <v>4841</v>
      </c>
      <c r="J408" s="12" t="s">
        <v>306</v>
      </c>
      <c r="K408" s="12" t="s">
        <v>3058</v>
      </c>
      <c r="L408" s="9" t="s">
        <v>4842</v>
      </c>
      <c r="M408" s="12" t="s">
        <v>140</v>
      </c>
      <c r="N408" s="12" t="s">
        <v>41</v>
      </c>
      <c r="O408" s="11" t="s">
        <v>156</v>
      </c>
      <c r="P408" s="11" t="s">
        <v>4843</v>
      </c>
      <c r="Q408" s="12" t="s">
        <v>4844</v>
      </c>
      <c r="R408" s="12" t="s">
        <v>4845</v>
      </c>
      <c r="S408" s="36" t="s">
        <v>127</v>
      </c>
      <c r="T408" s="36" t="s">
        <v>127</v>
      </c>
      <c r="U408" s="36" t="s">
        <v>127</v>
      </c>
      <c r="V408" s="36" t="s">
        <v>127</v>
      </c>
      <c r="W408" s="37">
        <v>20000.0</v>
      </c>
      <c r="X408" s="37">
        <v>0.0</v>
      </c>
      <c r="Y408" s="37">
        <v>60000.0</v>
      </c>
      <c r="Z408" s="37">
        <v>0.0</v>
      </c>
      <c r="AA408" s="37">
        <v>0.0</v>
      </c>
      <c r="AB408" s="37">
        <v>0.0</v>
      </c>
      <c r="AC408" s="37"/>
      <c r="AD408" s="37"/>
      <c r="AE408" s="37"/>
      <c r="AF408" s="37"/>
      <c r="AG408" s="37"/>
      <c r="AH408" s="37"/>
      <c r="AI408" s="37"/>
      <c r="AJ408" s="37"/>
      <c r="AK408" s="37"/>
      <c r="AL408" s="37"/>
      <c r="AM408" s="37"/>
      <c r="AN408" s="37"/>
      <c r="AO408" s="37"/>
      <c r="AP408" s="37"/>
      <c r="AQ408" s="37"/>
      <c r="AR408" s="37"/>
      <c r="AS408" s="37"/>
      <c r="AT408" s="37"/>
      <c r="AU408" s="38">
        <v>80000.0</v>
      </c>
      <c r="AV408" s="39" t="s">
        <v>240</v>
      </c>
      <c r="AW408" s="40"/>
      <c r="AX408" s="10" t="s">
        <v>472</v>
      </c>
      <c r="AY408" s="53" t="s">
        <v>51</v>
      </c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</row>
    <row r="409" ht="15.75" customHeight="1">
      <c r="A409" s="24" t="s">
        <v>4846</v>
      </c>
      <c r="B409" s="10" t="s">
        <v>4847</v>
      </c>
      <c r="C409" s="10" t="s">
        <v>4848</v>
      </c>
      <c r="D409" s="12" t="s">
        <v>32</v>
      </c>
      <c r="E409" s="41" t="s">
        <v>4849</v>
      </c>
      <c r="F409" s="9" t="s">
        <v>4850</v>
      </c>
      <c r="G409" s="12"/>
      <c r="H409" s="12" t="s">
        <v>4851</v>
      </c>
      <c r="I409" s="10" t="s">
        <v>4852</v>
      </c>
      <c r="J409" s="12" t="s">
        <v>100</v>
      </c>
      <c r="K409" s="12" t="s">
        <v>1699</v>
      </c>
      <c r="L409" s="9" t="s">
        <v>4853</v>
      </c>
      <c r="M409" s="12" t="s">
        <v>140</v>
      </c>
      <c r="N409" s="12"/>
      <c r="O409" s="42" t="s">
        <v>124</v>
      </c>
      <c r="P409" s="11" t="s">
        <v>4854</v>
      </c>
      <c r="Q409" s="12" t="s">
        <v>4855</v>
      </c>
      <c r="R409" s="9" t="s">
        <v>127</v>
      </c>
      <c r="S409" s="9" t="s">
        <v>127</v>
      </c>
      <c r="T409" s="9" t="s">
        <v>127</v>
      </c>
      <c r="U409" s="9" t="s">
        <v>127</v>
      </c>
      <c r="V409" s="9" t="s">
        <v>127</v>
      </c>
      <c r="W409" s="15"/>
      <c r="X409" s="15"/>
      <c r="Y409" s="15">
        <v>50000.0</v>
      </c>
      <c r="Z409" s="15"/>
      <c r="AA409" s="28">
        <v>50000.0</v>
      </c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  <c r="AT409" s="15"/>
      <c r="AU409" s="29">
        <f>SUM(W409:AT409)</f>
        <v>100000</v>
      </c>
      <c r="AV409" s="12" t="s">
        <v>128</v>
      </c>
      <c r="AW409" s="10"/>
      <c r="AX409" s="10" t="s">
        <v>51</v>
      </c>
      <c r="AY409" s="53" t="s">
        <v>51</v>
      </c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</row>
    <row r="410" ht="15.75" customHeight="1">
      <c r="A410" s="24" t="s">
        <v>4856</v>
      </c>
      <c r="B410" s="10" t="s">
        <v>4857</v>
      </c>
      <c r="C410" s="11" t="s">
        <v>4858</v>
      </c>
      <c r="D410" s="12" t="s">
        <v>1274</v>
      </c>
      <c r="E410" s="14" t="s">
        <v>278</v>
      </c>
      <c r="F410" s="9" t="s">
        <v>4859</v>
      </c>
      <c r="G410" s="9" t="s">
        <v>4860</v>
      </c>
      <c r="H410" s="12" t="s">
        <v>4861</v>
      </c>
      <c r="I410" s="10" t="s">
        <v>4862</v>
      </c>
      <c r="J410" s="12" t="s">
        <v>277</v>
      </c>
      <c r="K410" s="14" t="s">
        <v>278</v>
      </c>
      <c r="L410" s="12" t="s">
        <v>4863</v>
      </c>
      <c r="M410" s="12" t="s">
        <v>40</v>
      </c>
      <c r="N410" s="12" t="s">
        <v>41</v>
      </c>
      <c r="O410" s="11" t="s">
        <v>265</v>
      </c>
      <c r="P410" s="11" t="s">
        <v>4864</v>
      </c>
      <c r="Q410" s="12" t="s">
        <v>4865</v>
      </c>
      <c r="R410" s="12" t="s">
        <v>4866</v>
      </c>
      <c r="S410" s="12" t="s">
        <v>127</v>
      </c>
      <c r="T410" s="12" t="s">
        <v>47</v>
      </c>
      <c r="U410" s="12" t="s">
        <v>47</v>
      </c>
      <c r="V410" s="12" t="s">
        <v>47</v>
      </c>
      <c r="W410" s="15">
        <v>0.0</v>
      </c>
      <c r="X410" s="15">
        <v>0.0</v>
      </c>
      <c r="Y410" s="15">
        <v>0.0</v>
      </c>
      <c r="Z410" s="15">
        <v>0.0</v>
      </c>
      <c r="AA410" s="15">
        <v>0.0</v>
      </c>
      <c r="AB410" s="15">
        <v>0.0</v>
      </c>
      <c r="AC410" s="15">
        <v>0.0</v>
      </c>
      <c r="AD410" s="15">
        <v>0.0</v>
      </c>
      <c r="AE410" s="15">
        <v>0.0</v>
      </c>
      <c r="AF410" s="15">
        <v>0.0</v>
      </c>
      <c r="AG410" s="15">
        <v>0.0</v>
      </c>
      <c r="AH410" s="15">
        <v>0.0</v>
      </c>
      <c r="AI410" s="15">
        <v>0.0</v>
      </c>
      <c r="AJ410" s="15">
        <v>0.0</v>
      </c>
      <c r="AK410" s="15">
        <v>0.0</v>
      </c>
      <c r="AL410" s="15">
        <v>0.0</v>
      </c>
      <c r="AM410" s="15">
        <v>0.0</v>
      </c>
      <c r="AN410" s="15">
        <v>0.0</v>
      </c>
      <c r="AO410" s="15">
        <v>0.0</v>
      </c>
      <c r="AP410" s="15">
        <v>0.0</v>
      </c>
      <c r="AQ410" s="15">
        <v>0.0</v>
      </c>
      <c r="AR410" s="15">
        <v>0.0</v>
      </c>
      <c r="AS410" s="15">
        <v>0.0</v>
      </c>
      <c r="AT410" s="15">
        <v>0.0</v>
      </c>
      <c r="AU410" s="17">
        <v>0.0</v>
      </c>
      <c r="AV410" s="12" t="s">
        <v>48</v>
      </c>
      <c r="AW410" s="18" t="s">
        <v>4867</v>
      </c>
      <c r="AX410" s="10" t="s">
        <v>4713</v>
      </c>
      <c r="AY410" s="53" t="s">
        <v>51</v>
      </c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</row>
    <row r="411" ht="15.75" customHeight="1">
      <c r="A411" s="24" t="s">
        <v>4868</v>
      </c>
      <c r="B411" s="11" t="s">
        <v>4869</v>
      </c>
      <c r="C411" s="11" t="s">
        <v>4870</v>
      </c>
      <c r="D411" s="26" t="s">
        <v>32</v>
      </c>
      <c r="E411" s="35">
        <v>29045.0</v>
      </c>
      <c r="F411" s="12" t="s">
        <v>4871</v>
      </c>
      <c r="G411" s="12" t="s">
        <v>127</v>
      </c>
      <c r="H411" s="12" t="s">
        <v>1184</v>
      </c>
      <c r="I411" s="10" t="s">
        <v>4872</v>
      </c>
      <c r="J411" s="12" t="s">
        <v>172</v>
      </c>
      <c r="K411" s="12" t="s">
        <v>4470</v>
      </c>
      <c r="L411" s="12" t="s">
        <v>4873</v>
      </c>
      <c r="M411" s="12" t="s">
        <v>140</v>
      </c>
      <c r="N411" s="36" t="s">
        <v>127</v>
      </c>
      <c r="O411" s="11" t="s">
        <v>237</v>
      </c>
      <c r="P411" s="11" t="s">
        <v>4874</v>
      </c>
      <c r="Q411" s="12" t="s">
        <v>4875</v>
      </c>
      <c r="R411" s="36" t="s">
        <v>127</v>
      </c>
      <c r="S411" s="36" t="s">
        <v>127</v>
      </c>
      <c r="T411" s="12" t="s">
        <v>4876</v>
      </c>
      <c r="U411" s="36" t="s">
        <v>127</v>
      </c>
      <c r="V411" s="36" t="s">
        <v>127</v>
      </c>
      <c r="W411" s="37">
        <v>40000.0</v>
      </c>
      <c r="X411" s="37">
        <v>0.0</v>
      </c>
      <c r="Y411" s="37">
        <v>26000.0</v>
      </c>
      <c r="Z411" s="37">
        <v>0.0</v>
      </c>
      <c r="AA411" s="37">
        <v>0.0</v>
      </c>
      <c r="AB411" s="37">
        <v>0.0</v>
      </c>
      <c r="AC411" s="37"/>
      <c r="AD411" s="37"/>
      <c r="AE411" s="37"/>
      <c r="AF411" s="37"/>
      <c r="AG411" s="37"/>
      <c r="AH411" s="37"/>
      <c r="AI411" s="37"/>
      <c r="AJ411" s="37"/>
      <c r="AK411" s="37"/>
      <c r="AL411" s="37"/>
      <c r="AM411" s="37"/>
      <c r="AN411" s="37"/>
      <c r="AO411" s="37"/>
      <c r="AP411" s="37"/>
      <c r="AQ411" s="37"/>
      <c r="AR411" s="37"/>
      <c r="AS411" s="37"/>
      <c r="AT411" s="37"/>
      <c r="AU411" s="38">
        <v>66000.0</v>
      </c>
      <c r="AV411" s="39" t="s">
        <v>240</v>
      </c>
      <c r="AW411" s="40"/>
      <c r="AX411" s="10" t="s">
        <v>472</v>
      </c>
      <c r="AY411" s="53" t="s">
        <v>51</v>
      </c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</row>
    <row r="412" ht="15.75" customHeight="1">
      <c r="A412" s="24" t="s">
        <v>4877</v>
      </c>
      <c r="B412" s="25" t="s">
        <v>4878</v>
      </c>
      <c r="C412" s="25" t="s">
        <v>4879</v>
      </c>
      <c r="D412" s="12" t="s">
        <v>32</v>
      </c>
      <c r="E412" s="26" t="s">
        <v>4880</v>
      </c>
      <c r="F412" s="27" t="s">
        <v>4881</v>
      </c>
      <c r="G412" s="27" t="s">
        <v>4882</v>
      </c>
      <c r="H412" s="12" t="s">
        <v>89</v>
      </c>
      <c r="I412" s="25" t="s">
        <v>4883</v>
      </c>
      <c r="J412" s="26" t="s">
        <v>219</v>
      </c>
      <c r="K412" s="12" t="s">
        <v>2570</v>
      </c>
      <c r="L412" s="27" t="s">
        <v>4884</v>
      </c>
      <c r="M412" s="12" t="s">
        <v>40</v>
      </c>
      <c r="N412" s="12" t="s">
        <v>41</v>
      </c>
      <c r="O412" s="25" t="s">
        <v>265</v>
      </c>
      <c r="P412" s="25" t="s">
        <v>4885</v>
      </c>
      <c r="Q412" s="26" t="s">
        <v>4886</v>
      </c>
      <c r="R412" s="12" t="s">
        <v>89</v>
      </c>
      <c r="S412" s="12" t="s">
        <v>70</v>
      </c>
      <c r="T412" s="12" t="s">
        <v>47</v>
      </c>
      <c r="U412" s="12" t="s">
        <v>47</v>
      </c>
      <c r="V412" s="12" t="s">
        <v>47</v>
      </c>
      <c r="W412" s="15">
        <v>0.0</v>
      </c>
      <c r="X412" s="15">
        <v>0.0</v>
      </c>
      <c r="Y412" s="15">
        <v>0.0</v>
      </c>
      <c r="Z412" s="15">
        <v>0.0</v>
      </c>
      <c r="AA412" s="15">
        <v>0.0</v>
      </c>
      <c r="AB412" s="15">
        <v>0.0</v>
      </c>
      <c r="AC412" s="15">
        <v>0.0</v>
      </c>
      <c r="AD412" s="15">
        <v>0.0</v>
      </c>
      <c r="AE412" s="15">
        <v>0.0</v>
      </c>
      <c r="AF412" s="15">
        <v>0.0</v>
      </c>
      <c r="AG412" s="15">
        <v>0.0</v>
      </c>
      <c r="AH412" s="15">
        <v>0.0</v>
      </c>
      <c r="AI412" s="15">
        <v>0.0</v>
      </c>
      <c r="AJ412" s="15">
        <v>0.0</v>
      </c>
      <c r="AK412" s="15">
        <v>0.0</v>
      </c>
      <c r="AL412" s="15">
        <v>0.0</v>
      </c>
      <c r="AM412" s="15">
        <v>0.0</v>
      </c>
      <c r="AN412" s="15">
        <v>0.0</v>
      </c>
      <c r="AO412" s="15">
        <v>0.0</v>
      </c>
      <c r="AP412" s="15">
        <v>0.0</v>
      </c>
      <c r="AQ412" s="15">
        <v>0.0</v>
      </c>
      <c r="AR412" s="15">
        <v>0.0</v>
      </c>
      <c r="AS412" s="15">
        <v>0.0</v>
      </c>
      <c r="AT412" s="15">
        <v>0.0</v>
      </c>
      <c r="AU412" s="17">
        <v>0.0</v>
      </c>
      <c r="AV412" s="12" t="s">
        <v>48</v>
      </c>
      <c r="AW412" s="18" t="s">
        <v>4887</v>
      </c>
      <c r="AX412" s="10" t="s">
        <v>4888</v>
      </c>
      <c r="AY412" s="53" t="s">
        <v>164</v>
      </c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</row>
    <row r="413" ht="15.75" customHeight="1">
      <c r="A413" s="24" t="s">
        <v>4889</v>
      </c>
      <c r="B413" s="10" t="s">
        <v>4890</v>
      </c>
      <c r="C413" s="11" t="s">
        <v>4891</v>
      </c>
      <c r="D413" s="12" t="s">
        <v>4892</v>
      </c>
      <c r="E413" s="13">
        <v>24431.0</v>
      </c>
      <c r="F413" s="12" t="s">
        <v>4893</v>
      </c>
      <c r="G413" s="9" t="s">
        <v>4894</v>
      </c>
      <c r="H413" s="12" t="s">
        <v>127</v>
      </c>
      <c r="I413" s="10" t="s">
        <v>4895</v>
      </c>
      <c r="J413" s="12" t="s">
        <v>219</v>
      </c>
      <c r="K413" s="14" t="s">
        <v>2570</v>
      </c>
      <c r="L413" s="12" t="s">
        <v>4896</v>
      </c>
      <c r="M413" s="12" t="s">
        <v>40</v>
      </c>
      <c r="N413" s="12" t="s">
        <v>1743</v>
      </c>
      <c r="O413" s="11" t="s">
        <v>789</v>
      </c>
      <c r="P413" s="11" t="s">
        <v>4897</v>
      </c>
      <c r="Q413" s="27" t="s">
        <v>4898</v>
      </c>
      <c r="R413" s="12" t="s">
        <v>89</v>
      </c>
      <c r="S413" s="12"/>
      <c r="T413" s="12" t="s">
        <v>47</v>
      </c>
      <c r="U413" s="12" t="s">
        <v>47</v>
      </c>
      <c r="V413" s="12" t="s">
        <v>47</v>
      </c>
      <c r="W413" s="15">
        <v>55000.0</v>
      </c>
      <c r="X413" s="15">
        <v>0.0</v>
      </c>
      <c r="Y413" s="15">
        <v>173000.0</v>
      </c>
      <c r="Z413" s="15"/>
      <c r="AA413" s="15">
        <v>439000.0</v>
      </c>
      <c r="AB413" s="15">
        <v>0.0</v>
      </c>
      <c r="AC413" s="15">
        <v>0.0</v>
      </c>
      <c r="AD413" s="15">
        <v>0.0</v>
      </c>
      <c r="AE413" s="15">
        <v>0.0</v>
      </c>
      <c r="AF413" s="15">
        <v>0.0</v>
      </c>
      <c r="AG413" s="15">
        <v>0.0</v>
      </c>
      <c r="AH413" s="15">
        <v>0.0</v>
      </c>
      <c r="AI413" s="15">
        <v>0.0</v>
      </c>
      <c r="AJ413" s="15">
        <v>0.0</v>
      </c>
      <c r="AK413" s="15">
        <v>0.0</v>
      </c>
      <c r="AL413" s="15">
        <v>0.0</v>
      </c>
      <c r="AM413" s="15">
        <v>0.0</v>
      </c>
      <c r="AN413" s="15">
        <v>0.0</v>
      </c>
      <c r="AO413" s="15">
        <v>0.0</v>
      </c>
      <c r="AP413" s="15">
        <v>0.0</v>
      </c>
      <c r="AQ413" s="15">
        <v>0.0</v>
      </c>
      <c r="AR413" s="15">
        <v>0.0</v>
      </c>
      <c r="AS413" s="15">
        <v>0.0</v>
      </c>
      <c r="AT413" s="15">
        <v>0.0</v>
      </c>
      <c r="AU413" s="17">
        <v>667000.0</v>
      </c>
      <c r="AV413" s="12" t="s">
        <v>48</v>
      </c>
      <c r="AW413" s="18" t="s">
        <v>4899</v>
      </c>
      <c r="AX413" s="10" t="s">
        <v>4900</v>
      </c>
      <c r="AY413" s="53" t="s">
        <v>51</v>
      </c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</row>
    <row r="414" ht="15.75" customHeight="1">
      <c r="A414" s="24" t="s">
        <v>4901</v>
      </c>
      <c r="B414" s="11" t="s">
        <v>4902</v>
      </c>
      <c r="C414" s="11" t="s">
        <v>4903</v>
      </c>
      <c r="D414" s="12" t="s">
        <v>32</v>
      </c>
      <c r="E414" s="13">
        <v>30435.0</v>
      </c>
      <c r="F414" s="9" t="s">
        <v>4904</v>
      </c>
      <c r="G414" s="12"/>
      <c r="H414" s="9" t="s">
        <v>4905</v>
      </c>
      <c r="I414" s="10" t="s">
        <v>4906</v>
      </c>
      <c r="J414" s="10" t="s">
        <v>61</v>
      </c>
      <c r="K414" s="10" t="s">
        <v>1734</v>
      </c>
      <c r="L414" s="9" t="s">
        <v>4022</v>
      </c>
      <c r="M414" s="12" t="s">
        <v>140</v>
      </c>
      <c r="N414" s="12" t="s">
        <v>65</v>
      </c>
      <c r="O414" s="10" t="s">
        <v>1055</v>
      </c>
      <c r="P414" s="10" t="s">
        <v>4907</v>
      </c>
      <c r="Q414" s="12" t="s">
        <v>4024</v>
      </c>
      <c r="R414" s="12"/>
      <c r="S414" s="12"/>
      <c r="T414" s="12"/>
      <c r="U414" s="12"/>
      <c r="V414" s="12"/>
      <c r="W414" s="48">
        <v>510000.0</v>
      </c>
      <c r="X414" s="48"/>
      <c r="Y414" s="48">
        <v>1080000.0</v>
      </c>
      <c r="Z414" s="48"/>
      <c r="AA414" s="48">
        <f>1740000+70000</f>
        <v>1810000</v>
      </c>
      <c r="AB414" s="48"/>
      <c r="AC414" s="48"/>
      <c r="AD414" s="48"/>
      <c r="AE414" s="48"/>
      <c r="AF414" s="48"/>
      <c r="AG414" s="48"/>
      <c r="AH414" s="48"/>
      <c r="AI414" s="48"/>
      <c r="AJ414" s="48"/>
      <c r="AK414" s="48"/>
      <c r="AL414" s="48"/>
      <c r="AM414" s="48"/>
      <c r="AN414" s="48"/>
      <c r="AO414" s="48"/>
      <c r="AP414" s="48"/>
      <c r="AQ414" s="48"/>
      <c r="AR414" s="48"/>
      <c r="AS414" s="48"/>
      <c r="AT414" s="48"/>
      <c r="AU414" s="49">
        <f>SUM(W414:AT414)</f>
        <v>3400000</v>
      </c>
      <c r="AV414" s="12" t="s">
        <v>48</v>
      </c>
      <c r="AW414" s="10"/>
      <c r="AX414" s="10" t="s">
        <v>376</v>
      </c>
      <c r="AY414" s="53" t="s">
        <v>376</v>
      </c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</row>
    <row r="415" ht="15.75" customHeight="1">
      <c r="A415" s="24" t="s">
        <v>4908</v>
      </c>
      <c r="B415" s="10" t="s">
        <v>4909</v>
      </c>
      <c r="C415" s="11" t="s">
        <v>4910</v>
      </c>
      <c r="D415" s="12" t="s">
        <v>127</v>
      </c>
      <c r="E415" s="12" t="s">
        <v>127</v>
      </c>
      <c r="F415" s="9" t="s">
        <v>4911</v>
      </c>
      <c r="G415" s="12" t="s">
        <v>127</v>
      </c>
      <c r="H415" s="12" t="s">
        <v>4912</v>
      </c>
      <c r="I415" s="10" t="s">
        <v>4913</v>
      </c>
      <c r="J415" s="12" t="s">
        <v>575</v>
      </c>
      <c r="K415" s="12" t="s">
        <v>575</v>
      </c>
      <c r="L415" s="9" t="s">
        <v>4914</v>
      </c>
      <c r="M415" s="12" t="s">
        <v>40</v>
      </c>
      <c r="N415" s="12" t="s">
        <v>127</v>
      </c>
      <c r="O415" s="11" t="s">
        <v>156</v>
      </c>
      <c r="P415" s="11" t="s">
        <v>4915</v>
      </c>
      <c r="Q415" s="12" t="s">
        <v>4916</v>
      </c>
      <c r="R415" s="12" t="s">
        <v>4917</v>
      </c>
      <c r="S415" s="12" t="s">
        <v>127</v>
      </c>
      <c r="T415" s="9" t="s">
        <v>4918</v>
      </c>
      <c r="U415" s="12" t="s">
        <v>127</v>
      </c>
      <c r="V415" s="12" t="s">
        <v>89</v>
      </c>
      <c r="W415" s="15">
        <v>228000.0</v>
      </c>
      <c r="X415" s="15">
        <v>0.0</v>
      </c>
      <c r="Y415" s="15">
        <v>133000.0</v>
      </c>
      <c r="Z415" s="15"/>
      <c r="AA415" s="15">
        <v>77000.0</v>
      </c>
      <c r="AB415" s="15">
        <v>0.0</v>
      </c>
      <c r="AC415" s="15">
        <v>0.0</v>
      </c>
      <c r="AD415" s="15">
        <v>0.0</v>
      </c>
      <c r="AE415" s="15">
        <v>0.0</v>
      </c>
      <c r="AF415" s="15">
        <v>0.0</v>
      </c>
      <c r="AG415" s="15">
        <v>0.0</v>
      </c>
      <c r="AH415" s="15">
        <v>0.0</v>
      </c>
      <c r="AI415" s="15">
        <v>0.0</v>
      </c>
      <c r="AJ415" s="15">
        <v>0.0</v>
      </c>
      <c r="AK415" s="15">
        <v>0.0</v>
      </c>
      <c r="AL415" s="15">
        <v>0.0</v>
      </c>
      <c r="AM415" s="15">
        <v>0.0</v>
      </c>
      <c r="AN415" s="15">
        <v>0.0</v>
      </c>
      <c r="AO415" s="15">
        <v>0.0</v>
      </c>
      <c r="AP415" s="15">
        <v>0.0</v>
      </c>
      <c r="AQ415" s="15">
        <v>0.0</v>
      </c>
      <c r="AR415" s="15">
        <v>0.0</v>
      </c>
      <c r="AS415" s="15">
        <v>0.0</v>
      </c>
      <c r="AT415" s="15">
        <v>0.0</v>
      </c>
      <c r="AU415" s="17">
        <v>438000.0</v>
      </c>
      <c r="AV415" s="12" t="s">
        <v>48</v>
      </c>
      <c r="AW415" s="18" t="s">
        <v>4919</v>
      </c>
      <c r="AX415" s="10" t="s">
        <v>4920</v>
      </c>
      <c r="AY415" s="53" t="s">
        <v>51</v>
      </c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</row>
    <row r="416" ht="15.75" customHeight="1">
      <c r="A416" s="24" t="s">
        <v>4921</v>
      </c>
      <c r="B416" s="11" t="s">
        <v>4922</v>
      </c>
      <c r="C416" s="11" t="s">
        <v>4923</v>
      </c>
      <c r="D416" s="12" t="s">
        <v>319</v>
      </c>
      <c r="E416" s="13">
        <v>26024.0</v>
      </c>
      <c r="F416" s="27" t="s">
        <v>4924</v>
      </c>
      <c r="G416" s="9" t="s">
        <v>4925</v>
      </c>
      <c r="H416" s="12" t="s">
        <v>4926</v>
      </c>
      <c r="I416" s="10" t="s">
        <v>4927</v>
      </c>
      <c r="J416" s="12" t="s">
        <v>324</v>
      </c>
      <c r="K416" s="14" t="s">
        <v>325</v>
      </c>
      <c r="L416" s="14" t="s">
        <v>4928</v>
      </c>
      <c r="M416" s="12" t="s">
        <v>40</v>
      </c>
      <c r="N416" s="12" t="s">
        <v>65</v>
      </c>
      <c r="O416" s="11" t="s">
        <v>1599</v>
      </c>
      <c r="P416" s="11" t="s">
        <v>3963</v>
      </c>
      <c r="Q416" s="12" t="s">
        <v>4929</v>
      </c>
      <c r="R416" s="9" t="s">
        <v>4930</v>
      </c>
      <c r="S416" s="12" t="s">
        <v>127</v>
      </c>
      <c r="T416" s="9" t="s">
        <v>4931</v>
      </c>
      <c r="U416" s="12" t="s">
        <v>4932</v>
      </c>
      <c r="V416" s="12" t="s">
        <v>127</v>
      </c>
      <c r="W416" s="15">
        <v>180000.0</v>
      </c>
      <c r="X416" s="15">
        <v>0.0</v>
      </c>
      <c r="Y416" s="15">
        <v>120000.0</v>
      </c>
      <c r="Z416" s="15"/>
      <c r="AA416" s="15">
        <v>0.0</v>
      </c>
      <c r="AB416" s="15">
        <v>0.0</v>
      </c>
      <c r="AC416" s="15">
        <v>0.0</v>
      </c>
      <c r="AD416" s="15">
        <v>0.0</v>
      </c>
      <c r="AE416" s="15">
        <v>0.0</v>
      </c>
      <c r="AF416" s="15">
        <v>0.0</v>
      </c>
      <c r="AG416" s="15">
        <v>0.0</v>
      </c>
      <c r="AH416" s="15">
        <v>0.0</v>
      </c>
      <c r="AI416" s="15">
        <v>0.0</v>
      </c>
      <c r="AJ416" s="15">
        <v>0.0</v>
      </c>
      <c r="AK416" s="15">
        <v>0.0</v>
      </c>
      <c r="AL416" s="15">
        <v>0.0</v>
      </c>
      <c r="AM416" s="15">
        <v>0.0</v>
      </c>
      <c r="AN416" s="15">
        <v>0.0</v>
      </c>
      <c r="AO416" s="15">
        <v>0.0</v>
      </c>
      <c r="AP416" s="15">
        <v>0.0</v>
      </c>
      <c r="AQ416" s="15">
        <v>0.0</v>
      </c>
      <c r="AR416" s="15">
        <v>0.0</v>
      </c>
      <c r="AS416" s="15">
        <v>0.0</v>
      </c>
      <c r="AT416" s="15">
        <v>0.0</v>
      </c>
      <c r="AU416" s="17">
        <v>300000.0</v>
      </c>
      <c r="AV416" s="12" t="s">
        <v>48</v>
      </c>
      <c r="AW416" s="11" t="s">
        <v>127</v>
      </c>
      <c r="AX416" s="11" t="s">
        <v>4933</v>
      </c>
      <c r="AY416" s="53" t="s">
        <v>164</v>
      </c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</row>
    <row r="417" ht="15.75" customHeight="1">
      <c r="A417" s="24" t="s">
        <v>4934</v>
      </c>
      <c r="B417" s="11" t="s">
        <v>4935</v>
      </c>
      <c r="C417" s="11" t="s">
        <v>4936</v>
      </c>
      <c r="D417" s="12" t="s">
        <v>32</v>
      </c>
      <c r="E417" s="12" t="s">
        <v>4937</v>
      </c>
      <c r="F417" s="12" t="s">
        <v>4938</v>
      </c>
      <c r="G417" s="9" t="s">
        <v>4939</v>
      </c>
      <c r="H417" s="12" t="s">
        <v>89</v>
      </c>
      <c r="I417" s="10" t="s">
        <v>4940</v>
      </c>
      <c r="J417" s="12" t="s">
        <v>251</v>
      </c>
      <c r="K417" s="14" t="s">
        <v>252</v>
      </c>
      <c r="L417" s="12" t="s">
        <v>4941</v>
      </c>
      <c r="M417" s="12" t="s">
        <v>40</v>
      </c>
      <c r="N417" s="12"/>
      <c r="O417" s="11" t="s">
        <v>156</v>
      </c>
      <c r="P417" s="11" t="s">
        <v>4942</v>
      </c>
      <c r="Q417" s="12" t="s">
        <v>4943</v>
      </c>
      <c r="R417" s="12" t="s">
        <v>89</v>
      </c>
      <c r="S417" s="12" t="s">
        <v>4944</v>
      </c>
      <c r="T417" s="9" t="s">
        <v>4945</v>
      </c>
      <c r="U417" s="12" t="s">
        <v>4946</v>
      </c>
      <c r="V417" s="12" t="s">
        <v>89</v>
      </c>
      <c r="W417" s="15">
        <v>36000.0</v>
      </c>
      <c r="X417" s="15">
        <v>0.0</v>
      </c>
      <c r="Y417" s="15">
        <v>24000.0</v>
      </c>
      <c r="Z417" s="15"/>
      <c r="AA417" s="15">
        <v>24000.0</v>
      </c>
      <c r="AB417" s="15">
        <v>0.0</v>
      </c>
      <c r="AC417" s="15">
        <v>0.0</v>
      </c>
      <c r="AD417" s="15">
        <v>0.0</v>
      </c>
      <c r="AE417" s="15">
        <v>0.0</v>
      </c>
      <c r="AF417" s="15">
        <v>0.0</v>
      </c>
      <c r="AG417" s="15">
        <v>0.0</v>
      </c>
      <c r="AH417" s="15">
        <v>0.0</v>
      </c>
      <c r="AI417" s="15">
        <v>0.0</v>
      </c>
      <c r="AJ417" s="15">
        <v>0.0</v>
      </c>
      <c r="AK417" s="15">
        <v>0.0</v>
      </c>
      <c r="AL417" s="15">
        <v>0.0</v>
      </c>
      <c r="AM417" s="15">
        <v>0.0</v>
      </c>
      <c r="AN417" s="15">
        <v>0.0</v>
      </c>
      <c r="AO417" s="15">
        <v>0.0</v>
      </c>
      <c r="AP417" s="15">
        <v>0.0</v>
      </c>
      <c r="AQ417" s="15">
        <v>0.0</v>
      </c>
      <c r="AR417" s="15">
        <v>0.0</v>
      </c>
      <c r="AS417" s="15">
        <v>0.0</v>
      </c>
      <c r="AT417" s="15">
        <v>0.0</v>
      </c>
      <c r="AU417" s="17">
        <v>84000.0</v>
      </c>
      <c r="AV417" s="12" t="s">
        <v>48</v>
      </c>
      <c r="AW417" s="11" t="s">
        <v>127</v>
      </c>
      <c r="AX417" s="11" t="s">
        <v>4713</v>
      </c>
      <c r="AY417" s="53" t="s">
        <v>51</v>
      </c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</row>
    <row r="418" ht="15.75" customHeight="1">
      <c r="A418" s="24" t="s">
        <v>4947</v>
      </c>
      <c r="B418" s="10" t="s">
        <v>4948</v>
      </c>
      <c r="C418" s="11" t="s">
        <v>4949</v>
      </c>
      <c r="D418" s="12" t="s">
        <v>32</v>
      </c>
      <c r="E418" s="41" t="s">
        <v>4950</v>
      </c>
      <c r="F418" s="9" t="s">
        <v>4951</v>
      </c>
      <c r="G418" s="9" t="s">
        <v>4952</v>
      </c>
      <c r="H418" s="12" t="s">
        <v>4953</v>
      </c>
      <c r="I418" s="10" t="s">
        <v>4954</v>
      </c>
      <c r="J418" s="12" t="s">
        <v>202</v>
      </c>
      <c r="K418" s="12" t="s">
        <v>202</v>
      </c>
      <c r="L418" s="9" t="s">
        <v>4955</v>
      </c>
      <c r="M418" s="12" t="s">
        <v>123</v>
      </c>
      <c r="N418" s="12" t="s">
        <v>41</v>
      </c>
      <c r="O418" s="11" t="s">
        <v>156</v>
      </c>
      <c r="P418" s="11" t="s">
        <v>4956</v>
      </c>
      <c r="Q418" s="12" t="s">
        <v>4957</v>
      </c>
      <c r="R418" s="9" t="s">
        <v>4958</v>
      </c>
      <c r="S418" s="9" t="s">
        <v>127</v>
      </c>
      <c r="T418" s="9" t="s">
        <v>127</v>
      </c>
      <c r="U418" s="9" t="s">
        <v>4959</v>
      </c>
      <c r="V418" s="9" t="s">
        <v>127</v>
      </c>
      <c r="W418" s="15"/>
      <c r="X418" s="15"/>
      <c r="Y418" s="15"/>
      <c r="Z418" s="15"/>
      <c r="AA418" s="30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29">
        <f t="shared" ref="AU418:AU419" si="52">SUM(W418:AT418)</f>
        <v>0</v>
      </c>
      <c r="AV418" s="12" t="s">
        <v>128</v>
      </c>
      <c r="AW418" s="10"/>
      <c r="AX418" s="10" t="s">
        <v>51</v>
      </c>
      <c r="AY418" s="53" t="s">
        <v>51</v>
      </c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</row>
    <row r="419" ht="15.75" customHeight="1">
      <c r="A419" s="24" t="s">
        <v>4960</v>
      </c>
      <c r="B419" s="10" t="s">
        <v>4961</v>
      </c>
      <c r="C419" s="10" t="s">
        <v>4962</v>
      </c>
      <c r="D419" s="12" t="s">
        <v>32</v>
      </c>
      <c r="E419" s="41" t="s">
        <v>4963</v>
      </c>
      <c r="F419" s="9" t="s">
        <v>4964</v>
      </c>
      <c r="G419" s="12"/>
      <c r="H419" s="12" t="s">
        <v>1184</v>
      </c>
      <c r="I419" s="10" t="s">
        <v>4965</v>
      </c>
      <c r="J419" s="12" t="s">
        <v>930</v>
      </c>
      <c r="K419" s="12" t="s">
        <v>930</v>
      </c>
      <c r="L419" s="12" t="s">
        <v>4966</v>
      </c>
      <c r="M419" s="12" t="s">
        <v>140</v>
      </c>
      <c r="N419" s="12"/>
      <c r="O419" s="42" t="s">
        <v>175</v>
      </c>
      <c r="P419" s="11" t="s">
        <v>4967</v>
      </c>
      <c r="Q419" s="12" t="s">
        <v>4968</v>
      </c>
      <c r="R419" s="9" t="s">
        <v>127</v>
      </c>
      <c r="S419" s="9" t="s">
        <v>127</v>
      </c>
      <c r="T419" s="9" t="s">
        <v>127</v>
      </c>
      <c r="U419" s="9" t="s">
        <v>127</v>
      </c>
      <c r="V419" s="9" t="s">
        <v>127</v>
      </c>
      <c r="W419" s="15"/>
      <c r="X419" s="15"/>
      <c r="Y419" s="15"/>
      <c r="Z419" s="15"/>
      <c r="AA419" s="28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15"/>
      <c r="AU419" s="29">
        <f t="shared" si="52"/>
        <v>0</v>
      </c>
      <c r="AV419" s="12" t="s">
        <v>128</v>
      </c>
      <c r="AW419" s="10"/>
      <c r="AX419" s="10" t="s">
        <v>4674</v>
      </c>
      <c r="AY419" s="53" t="s">
        <v>1578</v>
      </c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</row>
    <row r="420" ht="15.75" customHeight="1">
      <c r="A420" s="24" t="s">
        <v>4969</v>
      </c>
      <c r="B420" s="10" t="s">
        <v>4970</v>
      </c>
      <c r="C420" s="11" t="s">
        <v>4971</v>
      </c>
      <c r="D420" s="12" t="s">
        <v>32</v>
      </c>
      <c r="E420" s="13">
        <v>28286.0</v>
      </c>
      <c r="F420" s="12" t="s">
        <v>4972</v>
      </c>
      <c r="G420" s="9" t="s">
        <v>4973</v>
      </c>
      <c r="H420" s="12" t="s">
        <v>4974</v>
      </c>
      <c r="I420" s="10" t="s">
        <v>4975</v>
      </c>
      <c r="J420" s="12" t="s">
        <v>219</v>
      </c>
      <c r="K420" s="14" t="s">
        <v>3352</v>
      </c>
      <c r="L420" s="12" t="s">
        <v>4976</v>
      </c>
      <c r="M420" s="12" t="s">
        <v>40</v>
      </c>
      <c r="N420" s="12" t="s">
        <v>65</v>
      </c>
      <c r="O420" s="11" t="s">
        <v>237</v>
      </c>
      <c r="P420" s="11" t="s">
        <v>4977</v>
      </c>
      <c r="Q420" s="12" t="s">
        <v>4978</v>
      </c>
      <c r="R420" s="12" t="s">
        <v>4979</v>
      </c>
      <c r="S420" s="12" t="s">
        <v>127</v>
      </c>
      <c r="T420" s="9" t="s">
        <v>4980</v>
      </c>
      <c r="U420" s="12" t="s">
        <v>4981</v>
      </c>
      <c r="V420" s="12" t="s">
        <v>127</v>
      </c>
      <c r="W420" s="15">
        <v>0.0</v>
      </c>
      <c r="X420" s="15">
        <v>0.0</v>
      </c>
      <c r="Y420" s="15">
        <v>0.0</v>
      </c>
      <c r="Z420" s="15">
        <v>0.0</v>
      </c>
      <c r="AA420" s="15">
        <v>0.0</v>
      </c>
      <c r="AB420" s="15">
        <v>0.0</v>
      </c>
      <c r="AC420" s="15">
        <v>0.0</v>
      </c>
      <c r="AD420" s="15">
        <v>0.0</v>
      </c>
      <c r="AE420" s="15">
        <v>0.0</v>
      </c>
      <c r="AF420" s="15">
        <v>0.0</v>
      </c>
      <c r="AG420" s="15">
        <v>0.0</v>
      </c>
      <c r="AH420" s="15">
        <v>0.0</v>
      </c>
      <c r="AI420" s="15">
        <v>0.0</v>
      </c>
      <c r="AJ420" s="15">
        <v>0.0</v>
      </c>
      <c r="AK420" s="15">
        <v>0.0</v>
      </c>
      <c r="AL420" s="15">
        <v>0.0</v>
      </c>
      <c r="AM420" s="15">
        <v>0.0</v>
      </c>
      <c r="AN420" s="15">
        <v>0.0</v>
      </c>
      <c r="AO420" s="15">
        <v>0.0</v>
      </c>
      <c r="AP420" s="15">
        <v>0.0</v>
      </c>
      <c r="AQ420" s="15">
        <v>0.0</v>
      </c>
      <c r="AR420" s="15">
        <v>0.0</v>
      </c>
      <c r="AS420" s="15">
        <v>0.0</v>
      </c>
      <c r="AT420" s="15">
        <v>0.0</v>
      </c>
      <c r="AU420" s="17">
        <v>0.0</v>
      </c>
      <c r="AV420" s="12" t="s">
        <v>48</v>
      </c>
      <c r="AW420" s="18" t="s">
        <v>4982</v>
      </c>
      <c r="AX420" s="10" t="s">
        <v>4713</v>
      </c>
      <c r="AY420" s="53" t="s">
        <v>51</v>
      </c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</row>
    <row r="421" ht="15.75" customHeight="1">
      <c r="A421" s="24" t="s">
        <v>4983</v>
      </c>
      <c r="B421" s="10" t="s">
        <v>4984</v>
      </c>
      <c r="C421" s="11" t="s">
        <v>4985</v>
      </c>
      <c r="D421" s="12" t="s">
        <v>4986</v>
      </c>
      <c r="E421" s="13">
        <v>18662.0</v>
      </c>
      <c r="F421" s="12" t="s">
        <v>4987</v>
      </c>
      <c r="G421" s="9" t="s">
        <v>4988</v>
      </c>
      <c r="H421" s="12" t="s">
        <v>4989</v>
      </c>
      <c r="I421" s="10" t="s">
        <v>4990</v>
      </c>
      <c r="J421" s="12" t="s">
        <v>262</v>
      </c>
      <c r="K421" s="14" t="s">
        <v>1299</v>
      </c>
      <c r="L421" s="12" t="s">
        <v>4991</v>
      </c>
      <c r="M421" s="12" t="s">
        <v>40</v>
      </c>
      <c r="N421" s="12" t="s">
        <v>65</v>
      </c>
      <c r="O421" s="11" t="s">
        <v>4992</v>
      </c>
      <c r="P421" s="11" t="s">
        <v>4993</v>
      </c>
      <c r="Q421" s="12" t="s">
        <v>4994</v>
      </c>
      <c r="R421" s="12" t="s">
        <v>4995</v>
      </c>
      <c r="S421" s="12" t="s">
        <v>2019</v>
      </c>
      <c r="T421" s="12" t="s">
        <v>47</v>
      </c>
      <c r="U421" s="12" t="s">
        <v>47</v>
      </c>
      <c r="V421" s="12" t="s">
        <v>47</v>
      </c>
      <c r="W421" s="15">
        <v>25000.0</v>
      </c>
      <c r="X421" s="15">
        <v>0.0</v>
      </c>
      <c r="Y421" s="15">
        <v>0.0</v>
      </c>
      <c r="Z421" s="15">
        <v>0.0</v>
      </c>
      <c r="AA421" s="15">
        <v>15000.0</v>
      </c>
      <c r="AB421" s="15">
        <v>0.0</v>
      </c>
      <c r="AC421" s="15">
        <v>0.0</v>
      </c>
      <c r="AD421" s="15">
        <v>0.0</v>
      </c>
      <c r="AE421" s="15">
        <v>0.0</v>
      </c>
      <c r="AF421" s="15">
        <v>0.0</v>
      </c>
      <c r="AG421" s="15">
        <v>0.0</v>
      </c>
      <c r="AH421" s="15">
        <v>0.0</v>
      </c>
      <c r="AI421" s="15">
        <v>0.0</v>
      </c>
      <c r="AJ421" s="15">
        <v>0.0</v>
      </c>
      <c r="AK421" s="15">
        <v>0.0</v>
      </c>
      <c r="AL421" s="15">
        <v>0.0</v>
      </c>
      <c r="AM421" s="15">
        <v>0.0</v>
      </c>
      <c r="AN421" s="15">
        <v>0.0</v>
      </c>
      <c r="AO421" s="15">
        <v>0.0</v>
      </c>
      <c r="AP421" s="15">
        <v>0.0</v>
      </c>
      <c r="AQ421" s="15">
        <v>0.0</v>
      </c>
      <c r="AR421" s="15">
        <v>0.0</v>
      </c>
      <c r="AS421" s="15">
        <v>0.0</v>
      </c>
      <c r="AT421" s="15">
        <v>0.0</v>
      </c>
      <c r="AU421" s="17">
        <v>40000.0</v>
      </c>
      <c r="AV421" s="12" t="s">
        <v>48</v>
      </c>
      <c r="AW421" s="18" t="s">
        <v>4996</v>
      </c>
      <c r="AX421" s="10" t="s">
        <v>4997</v>
      </c>
      <c r="AY421" s="53" t="s">
        <v>51</v>
      </c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</row>
    <row r="422" ht="15.75" customHeight="1">
      <c r="A422" s="24" t="s">
        <v>4998</v>
      </c>
      <c r="B422" s="10" t="s">
        <v>4999</v>
      </c>
      <c r="C422" s="10" t="s">
        <v>5000</v>
      </c>
      <c r="D422" s="12" t="s">
        <v>32</v>
      </c>
      <c r="E422" s="41" t="s">
        <v>5001</v>
      </c>
      <c r="F422" s="9" t="s">
        <v>5002</v>
      </c>
      <c r="G422" s="9" t="s">
        <v>5003</v>
      </c>
      <c r="H422" s="12" t="s">
        <v>1184</v>
      </c>
      <c r="I422" s="10" t="s">
        <v>5004</v>
      </c>
      <c r="J422" s="12" t="s">
        <v>5005</v>
      </c>
      <c r="K422" s="12" t="s">
        <v>5006</v>
      </c>
      <c r="L422" s="9" t="s">
        <v>5007</v>
      </c>
      <c r="M422" s="12" t="s">
        <v>140</v>
      </c>
      <c r="N422" s="12" t="s">
        <v>85</v>
      </c>
      <c r="O422" s="11" t="s">
        <v>237</v>
      </c>
      <c r="P422" s="11" t="s">
        <v>5008</v>
      </c>
      <c r="Q422" s="12" t="s">
        <v>5009</v>
      </c>
      <c r="R422" s="9" t="s">
        <v>127</v>
      </c>
      <c r="S422" s="9" t="s">
        <v>127</v>
      </c>
      <c r="T422" s="9" t="s">
        <v>5010</v>
      </c>
      <c r="U422" s="9" t="s">
        <v>5011</v>
      </c>
      <c r="V422" s="9" t="s">
        <v>127</v>
      </c>
      <c r="W422" s="15"/>
      <c r="X422" s="15"/>
      <c r="Y422" s="15"/>
      <c r="Z422" s="15"/>
      <c r="AA422" s="28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  <c r="AU422" s="29">
        <f t="shared" ref="AU422:AU425" si="53">SUM(W422:AT422)</f>
        <v>0</v>
      </c>
      <c r="AV422" s="12" t="s">
        <v>128</v>
      </c>
      <c r="AW422" s="10"/>
      <c r="AX422" s="10" t="s">
        <v>5012</v>
      </c>
      <c r="AY422" s="53" t="s">
        <v>5013</v>
      </c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</row>
    <row r="423" ht="15.75" customHeight="1">
      <c r="A423" s="24" t="s">
        <v>5014</v>
      </c>
      <c r="B423" s="10" t="s">
        <v>5015</v>
      </c>
      <c r="C423" s="10" t="s">
        <v>5016</v>
      </c>
      <c r="D423" s="12" t="s">
        <v>32</v>
      </c>
      <c r="E423" s="41" t="s">
        <v>5017</v>
      </c>
      <c r="F423" s="33" t="s">
        <v>5018</v>
      </c>
      <c r="G423" s="9" t="s">
        <v>5019</v>
      </c>
      <c r="H423" s="9" t="s">
        <v>5020</v>
      </c>
      <c r="I423" s="10" t="s">
        <v>5021</v>
      </c>
      <c r="J423" s="12" t="s">
        <v>251</v>
      </c>
      <c r="K423" s="12" t="s">
        <v>251</v>
      </c>
      <c r="L423" s="9" t="s">
        <v>5022</v>
      </c>
      <c r="M423" s="12" t="s">
        <v>140</v>
      </c>
      <c r="N423" s="12" t="s">
        <v>85</v>
      </c>
      <c r="O423" s="11" t="s">
        <v>156</v>
      </c>
      <c r="P423" s="11" t="s">
        <v>5023</v>
      </c>
      <c r="Q423" s="12" t="s">
        <v>5024</v>
      </c>
      <c r="R423" s="12" t="s">
        <v>5025</v>
      </c>
      <c r="S423" s="9" t="s">
        <v>127</v>
      </c>
      <c r="T423" s="9" t="s">
        <v>5026</v>
      </c>
      <c r="U423" s="9" t="s">
        <v>5027</v>
      </c>
      <c r="V423" s="9" t="s">
        <v>127</v>
      </c>
      <c r="W423" s="15">
        <v>756000.0</v>
      </c>
      <c r="X423" s="15"/>
      <c r="Y423" s="15">
        <v>899000.0</v>
      </c>
      <c r="Z423" s="15"/>
      <c r="AA423" s="30">
        <v>707000.0</v>
      </c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  <c r="AU423" s="29">
        <f t="shared" si="53"/>
        <v>2362000</v>
      </c>
      <c r="AV423" s="12" t="s">
        <v>128</v>
      </c>
      <c r="AW423" s="10"/>
      <c r="AX423" s="10" t="s">
        <v>5028</v>
      </c>
      <c r="AY423" s="53" t="s">
        <v>51</v>
      </c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</row>
    <row r="424" ht="15.75" customHeight="1">
      <c r="A424" s="24" t="s">
        <v>5029</v>
      </c>
      <c r="B424" s="11" t="s">
        <v>5030</v>
      </c>
      <c r="C424" s="11" t="s">
        <v>5031</v>
      </c>
      <c r="D424" s="12" t="s">
        <v>5032</v>
      </c>
      <c r="E424" s="13">
        <v>26652.0</v>
      </c>
      <c r="F424" s="27" t="s">
        <v>5033</v>
      </c>
      <c r="G424" s="27" t="s">
        <v>5034</v>
      </c>
      <c r="H424" s="9" t="s">
        <v>5035</v>
      </c>
      <c r="I424" s="10" t="s">
        <v>5036</v>
      </c>
      <c r="J424" s="10" t="s">
        <v>697</v>
      </c>
      <c r="K424" s="10" t="s">
        <v>2812</v>
      </c>
      <c r="L424" s="9" t="s">
        <v>5037</v>
      </c>
      <c r="M424" s="12" t="s">
        <v>123</v>
      </c>
      <c r="N424" s="12" t="s">
        <v>65</v>
      </c>
      <c r="O424" s="10" t="s">
        <v>156</v>
      </c>
      <c r="P424" s="10" t="s">
        <v>5038</v>
      </c>
      <c r="Q424" s="12" t="s">
        <v>5039</v>
      </c>
      <c r="R424" s="12"/>
      <c r="S424" s="12"/>
      <c r="T424" s="12"/>
      <c r="U424" s="12"/>
      <c r="V424" s="12"/>
      <c r="W424" s="48">
        <v>0.0</v>
      </c>
      <c r="X424" s="48"/>
      <c r="Y424" s="48">
        <v>0.0</v>
      </c>
      <c r="Z424" s="48"/>
      <c r="AA424" s="48">
        <v>0.0</v>
      </c>
      <c r="AB424" s="48"/>
      <c r="AC424" s="48"/>
      <c r="AD424" s="48"/>
      <c r="AE424" s="48"/>
      <c r="AF424" s="48"/>
      <c r="AG424" s="48"/>
      <c r="AH424" s="48"/>
      <c r="AI424" s="48"/>
      <c r="AJ424" s="48"/>
      <c r="AK424" s="48"/>
      <c r="AL424" s="48"/>
      <c r="AM424" s="48"/>
      <c r="AN424" s="48"/>
      <c r="AO424" s="48"/>
      <c r="AP424" s="48"/>
      <c r="AQ424" s="48"/>
      <c r="AR424" s="48"/>
      <c r="AS424" s="48"/>
      <c r="AT424" s="48"/>
      <c r="AU424" s="49">
        <f t="shared" si="53"/>
        <v>0</v>
      </c>
      <c r="AV424" s="12" t="s">
        <v>48</v>
      </c>
      <c r="AW424" s="10"/>
      <c r="AX424" s="10" t="s">
        <v>376</v>
      </c>
      <c r="AY424" s="53" t="s">
        <v>376</v>
      </c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</row>
    <row r="425" ht="15.75" customHeight="1">
      <c r="A425" s="24" t="s">
        <v>5040</v>
      </c>
      <c r="B425" s="10" t="s">
        <v>5041</v>
      </c>
      <c r="C425" s="10" t="s">
        <v>5042</v>
      </c>
      <c r="D425" s="12" t="s">
        <v>32</v>
      </c>
      <c r="E425" s="41" t="s">
        <v>5043</v>
      </c>
      <c r="F425" s="33" t="s">
        <v>5044</v>
      </c>
      <c r="G425" s="12"/>
      <c r="H425" s="12" t="str">
        <f>'[1]Udah daftar'!$E$69</f>
        <v>#REF!</v>
      </c>
      <c r="I425" s="10" t="s">
        <v>5045</v>
      </c>
      <c r="J425" s="12" t="s">
        <v>306</v>
      </c>
      <c r="K425" s="12" t="s">
        <v>5046</v>
      </c>
      <c r="L425" s="12" t="s">
        <v>5047</v>
      </c>
      <c r="M425" s="12" t="s">
        <v>140</v>
      </c>
      <c r="N425" s="12"/>
      <c r="O425" s="11" t="s">
        <v>175</v>
      </c>
      <c r="P425" s="11" t="s">
        <v>5048</v>
      </c>
      <c r="Q425" s="12" t="s">
        <v>5049</v>
      </c>
      <c r="R425" s="9" t="s">
        <v>127</v>
      </c>
      <c r="S425" s="9" t="s">
        <v>127</v>
      </c>
      <c r="T425" s="9" t="s">
        <v>127</v>
      </c>
      <c r="U425" s="9" t="s">
        <v>127</v>
      </c>
      <c r="V425" s="9" t="s">
        <v>127</v>
      </c>
      <c r="W425" s="15">
        <v>29000.0</v>
      </c>
      <c r="X425" s="15"/>
      <c r="Y425" s="15">
        <v>51000.0</v>
      </c>
      <c r="Z425" s="15"/>
      <c r="AA425" s="30">
        <v>36000.0</v>
      </c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  <c r="AU425" s="29">
        <f t="shared" si="53"/>
        <v>116000</v>
      </c>
      <c r="AV425" s="12" t="s">
        <v>128</v>
      </c>
      <c r="AW425" s="10"/>
      <c r="AX425" s="10" t="s">
        <v>344</v>
      </c>
      <c r="AY425" s="53" t="s">
        <v>51</v>
      </c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</row>
    <row r="426" ht="15.75" customHeight="1">
      <c r="A426" s="24" t="s">
        <v>5050</v>
      </c>
      <c r="B426" s="11" t="s">
        <v>5051</v>
      </c>
      <c r="C426" s="11" t="s">
        <v>5052</v>
      </c>
      <c r="D426" s="11" t="s">
        <v>32</v>
      </c>
      <c r="E426" s="13" t="s">
        <v>5053</v>
      </c>
      <c r="F426" s="9" t="s">
        <v>5054</v>
      </c>
      <c r="G426" s="9" t="s">
        <v>5055</v>
      </c>
      <c r="H426" s="12" t="s">
        <v>5056</v>
      </c>
      <c r="I426" s="11" t="s">
        <v>5057</v>
      </c>
      <c r="J426" s="12" t="s">
        <v>436</v>
      </c>
      <c r="K426" s="12" t="s">
        <v>739</v>
      </c>
      <c r="L426" s="12">
        <v>8.819364555E9</v>
      </c>
      <c r="M426" s="12" t="s">
        <v>40</v>
      </c>
      <c r="N426" s="12" t="s">
        <v>41</v>
      </c>
      <c r="O426" s="11" t="s">
        <v>5058</v>
      </c>
      <c r="P426" s="11" t="s">
        <v>5059</v>
      </c>
      <c r="Q426" s="11" t="s">
        <v>5060</v>
      </c>
      <c r="R426" s="12" t="s">
        <v>5061</v>
      </c>
      <c r="S426" s="12" t="s">
        <v>89</v>
      </c>
      <c r="T426" s="12" t="s">
        <v>89</v>
      </c>
      <c r="U426" s="12" t="s">
        <v>89</v>
      </c>
      <c r="V426" s="12" t="s">
        <v>89</v>
      </c>
      <c r="W426" s="15">
        <v>0.0</v>
      </c>
      <c r="X426" s="15">
        <v>0.0</v>
      </c>
      <c r="Y426" s="15">
        <v>5000.0</v>
      </c>
      <c r="Z426" s="15"/>
      <c r="AA426" s="15">
        <v>0.0</v>
      </c>
      <c r="AB426" s="15">
        <v>0.0</v>
      </c>
      <c r="AC426" s="15">
        <v>0.0</v>
      </c>
      <c r="AD426" s="15">
        <v>0.0</v>
      </c>
      <c r="AE426" s="15">
        <v>0.0</v>
      </c>
      <c r="AF426" s="15">
        <v>0.0</v>
      </c>
      <c r="AG426" s="15">
        <v>0.0</v>
      </c>
      <c r="AH426" s="15">
        <v>0.0</v>
      </c>
      <c r="AI426" s="15">
        <v>0.0</v>
      </c>
      <c r="AJ426" s="15">
        <v>0.0</v>
      </c>
      <c r="AK426" s="15">
        <v>0.0</v>
      </c>
      <c r="AL426" s="15">
        <v>0.0</v>
      </c>
      <c r="AM426" s="15">
        <v>0.0</v>
      </c>
      <c r="AN426" s="15">
        <v>0.0</v>
      </c>
      <c r="AO426" s="15">
        <v>0.0</v>
      </c>
      <c r="AP426" s="15">
        <v>0.0</v>
      </c>
      <c r="AQ426" s="15">
        <v>0.0</v>
      </c>
      <c r="AR426" s="15">
        <v>0.0</v>
      </c>
      <c r="AS426" s="15">
        <v>0.0</v>
      </c>
      <c r="AT426" s="15">
        <v>0.0</v>
      </c>
      <c r="AU426" s="17">
        <v>5000.0</v>
      </c>
      <c r="AV426" s="12" t="s">
        <v>48</v>
      </c>
      <c r="AW426" s="34" t="s">
        <v>5062</v>
      </c>
      <c r="AX426" s="10" t="s">
        <v>4713</v>
      </c>
      <c r="AY426" s="53" t="s">
        <v>5063</v>
      </c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</row>
    <row r="427" ht="15.75" customHeight="1">
      <c r="A427" s="24" t="s">
        <v>5064</v>
      </c>
      <c r="B427" s="10" t="s">
        <v>5065</v>
      </c>
      <c r="C427" s="11" t="s">
        <v>5066</v>
      </c>
      <c r="D427" s="12" t="s">
        <v>5067</v>
      </c>
      <c r="E427" s="13">
        <v>13866.0</v>
      </c>
      <c r="F427" s="12" t="s">
        <v>5068</v>
      </c>
      <c r="G427" s="9" t="s">
        <v>5069</v>
      </c>
      <c r="H427" s="12" t="s">
        <v>5070</v>
      </c>
      <c r="I427" s="10" t="s">
        <v>5071</v>
      </c>
      <c r="J427" s="12" t="s">
        <v>324</v>
      </c>
      <c r="K427" s="14" t="s">
        <v>422</v>
      </c>
      <c r="L427" s="9" t="s">
        <v>5072</v>
      </c>
      <c r="M427" s="12" t="s">
        <v>40</v>
      </c>
      <c r="N427" s="12" t="s">
        <v>1743</v>
      </c>
      <c r="O427" s="11" t="s">
        <v>5073</v>
      </c>
      <c r="P427" s="11" t="s">
        <v>5074</v>
      </c>
      <c r="Q427" s="12" t="s">
        <v>5075</v>
      </c>
      <c r="R427" s="14" t="s">
        <v>5076</v>
      </c>
      <c r="S427" s="12" t="s">
        <v>127</v>
      </c>
      <c r="T427" s="12" t="s">
        <v>47</v>
      </c>
      <c r="U427" s="12" t="s">
        <v>47</v>
      </c>
      <c r="V427" s="12" t="s">
        <v>47</v>
      </c>
      <c r="W427" s="15">
        <v>0.0</v>
      </c>
      <c r="X427" s="15">
        <v>0.0</v>
      </c>
      <c r="Y427" s="15">
        <v>0.0</v>
      </c>
      <c r="Z427" s="15">
        <v>0.0</v>
      </c>
      <c r="AA427" s="15">
        <v>0.0</v>
      </c>
      <c r="AB427" s="15">
        <v>0.0</v>
      </c>
      <c r="AC427" s="15">
        <v>0.0</v>
      </c>
      <c r="AD427" s="15">
        <v>0.0</v>
      </c>
      <c r="AE427" s="15">
        <v>0.0</v>
      </c>
      <c r="AF427" s="15">
        <v>0.0</v>
      </c>
      <c r="AG427" s="15">
        <v>0.0</v>
      </c>
      <c r="AH427" s="15">
        <v>0.0</v>
      </c>
      <c r="AI427" s="15">
        <v>0.0</v>
      </c>
      <c r="AJ427" s="15">
        <v>0.0</v>
      </c>
      <c r="AK427" s="15">
        <v>0.0</v>
      </c>
      <c r="AL427" s="15">
        <v>0.0</v>
      </c>
      <c r="AM427" s="15">
        <v>0.0</v>
      </c>
      <c r="AN427" s="15">
        <v>0.0</v>
      </c>
      <c r="AO427" s="15">
        <v>0.0</v>
      </c>
      <c r="AP427" s="15">
        <v>0.0</v>
      </c>
      <c r="AQ427" s="15">
        <v>0.0</v>
      </c>
      <c r="AR427" s="15">
        <v>0.0</v>
      </c>
      <c r="AS427" s="15">
        <v>0.0</v>
      </c>
      <c r="AT427" s="15">
        <v>0.0</v>
      </c>
      <c r="AU427" s="17">
        <v>0.0</v>
      </c>
      <c r="AV427" s="12" t="s">
        <v>48</v>
      </c>
      <c r="AW427" s="18" t="s">
        <v>5077</v>
      </c>
      <c r="AX427" s="10" t="s">
        <v>5078</v>
      </c>
      <c r="AY427" s="53" t="s">
        <v>5079</v>
      </c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</row>
    <row r="428" ht="15.75" customHeight="1">
      <c r="A428" s="24" t="s">
        <v>5080</v>
      </c>
      <c r="B428" s="10" t="s">
        <v>5081</v>
      </c>
      <c r="C428" s="10" t="s">
        <v>5082</v>
      </c>
      <c r="D428" s="12" t="s">
        <v>32</v>
      </c>
      <c r="E428" s="41" t="s">
        <v>5083</v>
      </c>
      <c r="F428" s="9" t="s">
        <v>5084</v>
      </c>
      <c r="G428" s="9" t="s">
        <v>5085</v>
      </c>
      <c r="H428" s="12" t="s">
        <v>2325</v>
      </c>
      <c r="I428" s="10" t="s">
        <v>5086</v>
      </c>
      <c r="J428" s="12" t="s">
        <v>2623</v>
      </c>
      <c r="K428" s="12" t="s">
        <v>2130</v>
      </c>
      <c r="L428" s="9" t="s">
        <v>5087</v>
      </c>
      <c r="M428" s="12" t="s">
        <v>140</v>
      </c>
      <c r="N428" s="12" t="s">
        <v>85</v>
      </c>
      <c r="O428" s="11" t="s">
        <v>189</v>
      </c>
      <c r="P428" s="11" t="s">
        <v>5088</v>
      </c>
      <c r="Q428" s="12" t="s">
        <v>5089</v>
      </c>
      <c r="R428" s="9" t="s">
        <v>127</v>
      </c>
      <c r="S428" s="9" t="s">
        <v>127</v>
      </c>
      <c r="T428" s="9" t="s">
        <v>127</v>
      </c>
      <c r="U428" s="9" t="s">
        <v>127</v>
      </c>
      <c r="V428" s="9" t="s">
        <v>127</v>
      </c>
      <c r="W428" s="155">
        <v>660500.0</v>
      </c>
      <c r="X428" s="15"/>
      <c r="Y428" s="15"/>
      <c r="Z428" s="15"/>
      <c r="AA428" s="28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5"/>
      <c r="AU428" s="29">
        <f t="shared" ref="AU428:AU429" si="54">SUM(W428:AT428)</f>
        <v>660500</v>
      </c>
      <c r="AV428" s="12" t="s">
        <v>128</v>
      </c>
      <c r="AW428" s="10"/>
      <c r="AX428" s="10" t="s">
        <v>51</v>
      </c>
      <c r="AY428" s="53" t="s">
        <v>51</v>
      </c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</row>
    <row r="429" ht="15.75" customHeight="1">
      <c r="A429" s="24" t="s">
        <v>5090</v>
      </c>
      <c r="B429" s="10" t="s">
        <v>5091</v>
      </c>
      <c r="C429" s="10" t="s">
        <v>5092</v>
      </c>
      <c r="D429" s="12" t="s">
        <v>1307</v>
      </c>
      <c r="E429" s="41" t="s">
        <v>5093</v>
      </c>
      <c r="F429" s="12" t="s">
        <v>5094</v>
      </c>
      <c r="G429" s="12"/>
      <c r="H429" s="12" t="str">
        <f>'[1]Udah daftar'!$E$74</f>
        <v>#REF!</v>
      </c>
      <c r="I429" s="10" t="s">
        <v>5095</v>
      </c>
      <c r="J429" s="12" t="s">
        <v>100</v>
      </c>
      <c r="K429" s="12" t="s">
        <v>101</v>
      </c>
      <c r="L429" s="9" t="s">
        <v>5096</v>
      </c>
      <c r="M429" s="12" t="s">
        <v>140</v>
      </c>
      <c r="N429" s="12"/>
      <c r="O429" s="11" t="s">
        <v>156</v>
      </c>
      <c r="P429" s="11" t="s">
        <v>5097</v>
      </c>
      <c r="Q429" s="12" t="s">
        <v>5098</v>
      </c>
      <c r="R429" s="9" t="s">
        <v>127</v>
      </c>
      <c r="S429" s="9" t="s">
        <v>127</v>
      </c>
      <c r="T429" s="9" t="s">
        <v>127</v>
      </c>
      <c r="U429" s="9" t="s">
        <v>127</v>
      </c>
      <c r="V429" s="9" t="s">
        <v>127</v>
      </c>
      <c r="W429" s="15">
        <v>240000.0</v>
      </c>
      <c r="X429" s="15"/>
      <c r="Y429" s="15">
        <v>160000.0</v>
      </c>
      <c r="Z429" s="15"/>
      <c r="AA429" s="30">
        <v>170000.0</v>
      </c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5"/>
      <c r="AU429" s="29">
        <f t="shared" si="54"/>
        <v>570000</v>
      </c>
      <c r="AV429" s="12" t="s">
        <v>128</v>
      </c>
      <c r="AW429" s="10"/>
      <c r="AX429" s="10" t="s">
        <v>51</v>
      </c>
      <c r="AY429" s="53" t="s">
        <v>51</v>
      </c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</row>
    <row r="430" ht="15.75" customHeight="1">
      <c r="A430" s="24" t="s">
        <v>5099</v>
      </c>
      <c r="B430" s="10" t="s">
        <v>5100</v>
      </c>
      <c r="C430" s="11" t="s">
        <v>5101</v>
      </c>
      <c r="D430" s="12" t="s">
        <v>2368</v>
      </c>
      <c r="E430" s="13">
        <v>28339.0</v>
      </c>
      <c r="F430" s="12" t="s">
        <v>5102</v>
      </c>
      <c r="G430" s="9" t="s">
        <v>5103</v>
      </c>
      <c r="H430" s="12" t="s">
        <v>5104</v>
      </c>
      <c r="I430" s="10" t="s">
        <v>5105</v>
      </c>
      <c r="J430" s="12" t="s">
        <v>410</v>
      </c>
      <c r="K430" s="14" t="s">
        <v>1244</v>
      </c>
      <c r="L430" s="12" t="s">
        <v>5106</v>
      </c>
      <c r="M430" s="12" t="s">
        <v>64</v>
      </c>
      <c r="N430" s="12" t="s">
        <v>103</v>
      </c>
      <c r="O430" s="11" t="s">
        <v>175</v>
      </c>
      <c r="P430" s="11" t="s">
        <v>5107</v>
      </c>
      <c r="Q430" s="12" t="s">
        <v>5108</v>
      </c>
      <c r="R430" s="12" t="s">
        <v>127</v>
      </c>
      <c r="S430" s="12" t="s">
        <v>127</v>
      </c>
      <c r="T430" s="12" t="s">
        <v>47</v>
      </c>
      <c r="U430" s="12" t="s">
        <v>47</v>
      </c>
      <c r="V430" s="12" t="s">
        <v>47</v>
      </c>
      <c r="W430" s="15">
        <v>0.0</v>
      </c>
      <c r="X430" s="15">
        <v>0.0</v>
      </c>
      <c r="Y430" s="15">
        <v>0.0</v>
      </c>
      <c r="Z430" s="15">
        <v>0.0</v>
      </c>
      <c r="AA430" s="15">
        <v>0.0</v>
      </c>
      <c r="AB430" s="15">
        <v>0.0</v>
      </c>
      <c r="AC430" s="15">
        <v>0.0</v>
      </c>
      <c r="AD430" s="15">
        <v>0.0</v>
      </c>
      <c r="AE430" s="15">
        <v>0.0</v>
      </c>
      <c r="AF430" s="15">
        <v>0.0</v>
      </c>
      <c r="AG430" s="15">
        <v>0.0</v>
      </c>
      <c r="AH430" s="15">
        <v>0.0</v>
      </c>
      <c r="AI430" s="15">
        <v>0.0</v>
      </c>
      <c r="AJ430" s="15">
        <v>0.0</v>
      </c>
      <c r="AK430" s="15">
        <v>0.0</v>
      </c>
      <c r="AL430" s="15">
        <v>0.0</v>
      </c>
      <c r="AM430" s="15">
        <v>0.0</v>
      </c>
      <c r="AN430" s="15">
        <v>0.0</v>
      </c>
      <c r="AO430" s="15">
        <v>0.0</v>
      </c>
      <c r="AP430" s="15">
        <v>0.0</v>
      </c>
      <c r="AQ430" s="15">
        <v>0.0</v>
      </c>
      <c r="AR430" s="15">
        <v>0.0</v>
      </c>
      <c r="AS430" s="15">
        <v>0.0</v>
      </c>
      <c r="AT430" s="15">
        <v>0.0</v>
      </c>
      <c r="AU430" s="17">
        <v>0.0</v>
      </c>
      <c r="AV430" s="12" t="s">
        <v>4169</v>
      </c>
      <c r="AW430" s="11" t="s">
        <v>127</v>
      </c>
      <c r="AX430" s="11" t="s">
        <v>4713</v>
      </c>
      <c r="AY430" s="53" t="s">
        <v>164</v>
      </c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</row>
    <row r="431" ht="15.75" customHeight="1">
      <c r="A431" s="24" t="s">
        <v>5109</v>
      </c>
      <c r="B431" s="10" t="s">
        <v>5110</v>
      </c>
      <c r="C431" s="11" t="s">
        <v>5111</v>
      </c>
      <c r="D431" s="12" t="s">
        <v>32</v>
      </c>
      <c r="E431" s="13">
        <v>35974.0</v>
      </c>
      <c r="F431" s="9" t="s">
        <v>5112</v>
      </c>
      <c r="G431" s="9" t="s">
        <v>5113</v>
      </c>
      <c r="H431" s="12" t="s">
        <v>5114</v>
      </c>
      <c r="I431" s="10" t="s">
        <v>5115</v>
      </c>
      <c r="J431" s="12" t="s">
        <v>612</v>
      </c>
      <c r="K431" s="12" t="s">
        <v>202</v>
      </c>
      <c r="L431" s="12" t="s">
        <v>5116</v>
      </c>
      <c r="M431" s="12" t="s">
        <v>140</v>
      </c>
      <c r="N431" s="12" t="s">
        <v>85</v>
      </c>
      <c r="O431" s="11" t="s">
        <v>175</v>
      </c>
      <c r="P431" s="11" t="s">
        <v>5117</v>
      </c>
      <c r="Q431" s="9" t="s">
        <v>5118</v>
      </c>
      <c r="R431" s="9" t="s">
        <v>127</v>
      </c>
      <c r="S431" s="9" t="s">
        <v>127</v>
      </c>
      <c r="T431" s="9" t="s">
        <v>127</v>
      </c>
      <c r="U431" s="9" t="s">
        <v>127</v>
      </c>
      <c r="V431" s="9" t="s">
        <v>127</v>
      </c>
      <c r="W431" s="15">
        <v>75000.0</v>
      </c>
      <c r="X431" s="15"/>
      <c r="Y431" s="15"/>
      <c r="Z431" s="15"/>
      <c r="AA431" s="28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15"/>
      <c r="AU431" s="29">
        <f>SUM(W431:AT431)</f>
        <v>75000</v>
      </c>
      <c r="AV431" s="12" t="s">
        <v>128</v>
      </c>
      <c r="AW431" s="10"/>
      <c r="AX431" s="10" t="s">
        <v>51</v>
      </c>
      <c r="AY431" s="53" t="s">
        <v>51</v>
      </c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</row>
    <row r="432" ht="15.75" customHeight="1">
      <c r="A432" s="24" t="s">
        <v>5119</v>
      </c>
      <c r="B432" s="10" t="s">
        <v>5120</v>
      </c>
      <c r="C432" s="11" t="s">
        <v>5121</v>
      </c>
      <c r="D432" s="12" t="s">
        <v>32</v>
      </c>
      <c r="E432" s="13">
        <v>28558.0</v>
      </c>
      <c r="F432" s="9" t="s">
        <v>5122</v>
      </c>
      <c r="G432" s="9" t="s">
        <v>5123</v>
      </c>
      <c r="H432" s="12" t="s">
        <v>5124</v>
      </c>
      <c r="I432" s="10" t="s">
        <v>5125</v>
      </c>
      <c r="J432" s="12" t="s">
        <v>1009</v>
      </c>
      <c r="K432" s="14" t="s">
        <v>1009</v>
      </c>
      <c r="L432" s="12" t="s">
        <v>5126</v>
      </c>
      <c r="M432" s="12" t="s">
        <v>64</v>
      </c>
      <c r="N432" s="12" t="s">
        <v>65</v>
      </c>
      <c r="O432" s="11" t="s">
        <v>1947</v>
      </c>
      <c r="P432" s="11" t="s">
        <v>5127</v>
      </c>
      <c r="Q432" s="12" t="s">
        <v>5128</v>
      </c>
      <c r="R432" s="12"/>
      <c r="S432" s="12"/>
      <c r="T432" s="9" t="s">
        <v>5129</v>
      </c>
      <c r="U432" s="12" t="s">
        <v>5130</v>
      </c>
      <c r="V432" s="12" t="s">
        <v>127</v>
      </c>
      <c r="W432" s="15">
        <v>40000.0</v>
      </c>
      <c r="X432" s="15">
        <v>0.0</v>
      </c>
      <c r="Y432" s="15">
        <v>0.0</v>
      </c>
      <c r="Z432" s="15">
        <v>0.0</v>
      </c>
      <c r="AA432" s="15">
        <v>48000.0</v>
      </c>
      <c r="AB432" s="15">
        <v>0.0</v>
      </c>
      <c r="AC432" s="15">
        <v>0.0</v>
      </c>
      <c r="AD432" s="15">
        <v>0.0</v>
      </c>
      <c r="AE432" s="15">
        <v>0.0</v>
      </c>
      <c r="AF432" s="15">
        <v>0.0</v>
      </c>
      <c r="AG432" s="15">
        <v>0.0</v>
      </c>
      <c r="AH432" s="15">
        <v>0.0</v>
      </c>
      <c r="AI432" s="15">
        <v>0.0</v>
      </c>
      <c r="AJ432" s="15">
        <v>0.0</v>
      </c>
      <c r="AK432" s="15">
        <v>0.0</v>
      </c>
      <c r="AL432" s="15">
        <v>0.0</v>
      </c>
      <c r="AM432" s="15">
        <v>0.0</v>
      </c>
      <c r="AN432" s="15">
        <v>0.0</v>
      </c>
      <c r="AO432" s="15">
        <v>0.0</v>
      </c>
      <c r="AP432" s="15">
        <v>0.0</v>
      </c>
      <c r="AQ432" s="15">
        <v>0.0</v>
      </c>
      <c r="AR432" s="15">
        <v>0.0</v>
      </c>
      <c r="AS432" s="15">
        <v>0.0</v>
      </c>
      <c r="AT432" s="15">
        <v>0.0</v>
      </c>
      <c r="AU432" s="17">
        <v>88000.0</v>
      </c>
      <c r="AV432" s="12" t="s">
        <v>48</v>
      </c>
      <c r="AW432" s="18" t="s">
        <v>5131</v>
      </c>
      <c r="AX432" s="10" t="s">
        <v>4713</v>
      </c>
      <c r="AY432" s="53" t="s">
        <v>51</v>
      </c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</row>
    <row r="433" ht="15.75" customHeight="1">
      <c r="A433" s="24" t="s">
        <v>5132</v>
      </c>
      <c r="B433" s="11" t="s">
        <v>5133</v>
      </c>
      <c r="C433" s="11" t="s">
        <v>5134</v>
      </c>
      <c r="D433" s="12" t="s">
        <v>2449</v>
      </c>
      <c r="E433" s="13">
        <v>27248.0</v>
      </c>
      <c r="F433" s="9" t="s">
        <v>5135</v>
      </c>
      <c r="G433" s="9" t="s">
        <v>5136</v>
      </c>
      <c r="H433" s="9" t="s">
        <v>5137</v>
      </c>
      <c r="I433" s="11" t="s">
        <v>5138</v>
      </c>
      <c r="J433" s="12" t="s">
        <v>219</v>
      </c>
      <c r="K433" s="12" t="s">
        <v>5139</v>
      </c>
      <c r="L433" s="9" t="s">
        <v>5140</v>
      </c>
      <c r="M433" s="12" t="s">
        <v>40</v>
      </c>
      <c r="N433" s="12" t="s">
        <v>103</v>
      </c>
      <c r="O433" s="10" t="s">
        <v>156</v>
      </c>
      <c r="P433" s="10" t="s">
        <v>5141</v>
      </c>
      <c r="Q433" s="9" t="s">
        <v>5142</v>
      </c>
      <c r="R433" s="12" t="s">
        <v>2976</v>
      </c>
      <c r="S433" s="12" t="s">
        <v>2976</v>
      </c>
      <c r="T433" s="12" t="s">
        <v>2976</v>
      </c>
      <c r="U433" s="12" t="s">
        <v>2976</v>
      </c>
      <c r="V433" s="12" t="s">
        <v>2976</v>
      </c>
      <c r="W433" s="64">
        <v>0.0</v>
      </c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  <c r="AN433" s="64"/>
      <c r="AO433" s="64"/>
      <c r="AP433" s="64"/>
      <c r="AQ433" s="64"/>
      <c r="AR433" s="64"/>
      <c r="AS433" s="64"/>
      <c r="AT433" s="64"/>
      <c r="AU433" s="65">
        <v>0.0</v>
      </c>
      <c r="AV433" s="12" t="s">
        <v>48</v>
      </c>
      <c r="AW433" s="10"/>
      <c r="AX433" s="10" t="s">
        <v>5143</v>
      </c>
      <c r="AY433" s="53" t="s">
        <v>51</v>
      </c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</row>
    <row r="434" ht="15.75" customHeight="1">
      <c r="A434" s="24" t="s">
        <v>5144</v>
      </c>
      <c r="B434" s="10" t="s">
        <v>5145</v>
      </c>
      <c r="C434" s="10" t="s">
        <v>5146</v>
      </c>
      <c r="D434" s="12" t="s">
        <v>1307</v>
      </c>
      <c r="E434" s="41" t="s">
        <v>5147</v>
      </c>
      <c r="F434" s="9" t="s">
        <v>5148</v>
      </c>
      <c r="G434" s="12"/>
      <c r="H434" s="12" t="s">
        <v>1184</v>
      </c>
      <c r="I434" s="10" t="s">
        <v>5149</v>
      </c>
      <c r="J434" s="12" t="s">
        <v>575</v>
      </c>
      <c r="K434" s="12" t="s">
        <v>2821</v>
      </c>
      <c r="L434" s="9" t="s">
        <v>5150</v>
      </c>
      <c r="M434" s="12" t="s">
        <v>140</v>
      </c>
      <c r="N434" s="12"/>
      <c r="O434" s="11" t="s">
        <v>265</v>
      </c>
      <c r="P434" s="11" t="s">
        <v>2243</v>
      </c>
      <c r="Q434" s="12" t="s">
        <v>5151</v>
      </c>
      <c r="R434" s="9" t="s">
        <v>127</v>
      </c>
      <c r="S434" s="9" t="s">
        <v>127</v>
      </c>
      <c r="T434" s="9" t="s">
        <v>127</v>
      </c>
      <c r="U434" s="9" t="s">
        <v>127</v>
      </c>
      <c r="V434" s="9" t="s">
        <v>127</v>
      </c>
      <c r="W434" s="15"/>
      <c r="X434" s="15"/>
      <c r="Y434" s="15"/>
      <c r="Z434" s="15"/>
      <c r="AA434" s="28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  <c r="AS434" s="15"/>
      <c r="AT434" s="15"/>
      <c r="AU434" s="29">
        <f t="shared" ref="AU434:AU436" si="55">SUM(W434:AT434)</f>
        <v>0</v>
      </c>
      <c r="AV434" s="12" t="s">
        <v>128</v>
      </c>
      <c r="AW434" s="10"/>
      <c r="AX434" s="10" t="s">
        <v>51</v>
      </c>
      <c r="AY434" s="53" t="s">
        <v>3058</v>
      </c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</row>
    <row r="435" ht="15.75" customHeight="1">
      <c r="A435" s="24" t="s">
        <v>5152</v>
      </c>
      <c r="B435" s="10" t="s">
        <v>5153</v>
      </c>
      <c r="C435" s="10" t="s">
        <v>5154</v>
      </c>
      <c r="D435" s="12" t="s">
        <v>621</v>
      </c>
      <c r="E435" s="41" t="s">
        <v>5155</v>
      </c>
      <c r="F435" s="33" t="s">
        <v>5156</v>
      </c>
      <c r="G435" s="12"/>
      <c r="H435" s="9" t="s">
        <v>5157</v>
      </c>
      <c r="I435" s="10" t="s">
        <v>5158</v>
      </c>
      <c r="J435" s="12" t="s">
        <v>5159</v>
      </c>
      <c r="K435" s="12" t="s">
        <v>739</v>
      </c>
      <c r="L435" s="9" t="s">
        <v>5160</v>
      </c>
      <c r="M435" s="12" t="s">
        <v>140</v>
      </c>
      <c r="N435" s="12"/>
      <c r="O435" s="11" t="s">
        <v>265</v>
      </c>
      <c r="P435" s="11" t="s">
        <v>5161</v>
      </c>
      <c r="Q435" s="12" t="s">
        <v>942</v>
      </c>
      <c r="R435" s="9" t="s">
        <v>127</v>
      </c>
      <c r="S435" s="9" t="s">
        <v>127</v>
      </c>
      <c r="T435" s="9" t="s">
        <v>127</v>
      </c>
      <c r="U435" s="9" t="s">
        <v>127</v>
      </c>
      <c r="V435" s="9" t="s">
        <v>127</v>
      </c>
      <c r="W435" s="15"/>
      <c r="X435" s="15"/>
      <c r="Y435" s="15"/>
      <c r="Z435" s="15"/>
      <c r="AA435" s="28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  <c r="AT435" s="15"/>
      <c r="AU435" s="29">
        <f t="shared" si="55"/>
        <v>0</v>
      </c>
      <c r="AV435" s="12" t="s">
        <v>128</v>
      </c>
      <c r="AW435" s="10"/>
      <c r="AX435" s="10" t="s">
        <v>51</v>
      </c>
      <c r="AY435" s="53" t="s">
        <v>3058</v>
      </c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</row>
    <row r="436" ht="15.75" customHeight="1">
      <c r="A436" s="24" t="s">
        <v>5162</v>
      </c>
      <c r="B436" s="10" t="s">
        <v>5163</v>
      </c>
      <c r="C436" s="10" t="s">
        <v>5164</v>
      </c>
      <c r="D436" s="12" t="s">
        <v>32</v>
      </c>
      <c r="E436" s="9" t="s">
        <v>5165</v>
      </c>
      <c r="F436" s="9" t="s">
        <v>5166</v>
      </c>
      <c r="G436" s="9" t="s">
        <v>5167</v>
      </c>
      <c r="H436" s="12" t="s">
        <v>5168</v>
      </c>
      <c r="I436" s="10" t="s">
        <v>5169</v>
      </c>
      <c r="J436" s="12" t="s">
        <v>306</v>
      </c>
      <c r="K436" s="12" t="s">
        <v>3058</v>
      </c>
      <c r="L436" s="9" t="s">
        <v>5170</v>
      </c>
      <c r="M436" s="12" t="s">
        <v>140</v>
      </c>
      <c r="N436" s="12" t="s">
        <v>85</v>
      </c>
      <c r="O436" s="11" t="s">
        <v>156</v>
      </c>
      <c r="P436" s="11" t="s">
        <v>5171</v>
      </c>
      <c r="Q436" s="12" t="s">
        <v>5172</v>
      </c>
      <c r="R436" s="12" t="s">
        <v>5173</v>
      </c>
      <c r="S436" s="12" t="s">
        <v>5174</v>
      </c>
      <c r="T436" s="9" t="s">
        <v>127</v>
      </c>
      <c r="U436" s="9" t="s">
        <v>5175</v>
      </c>
      <c r="V436" s="9" t="s">
        <v>127</v>
      </c>
      <c r="W436" s="10"/>
      <c r="X436" s="10"/>
      <c r="Y436" s="51">
        <v>107500.0</v>
      </c>
      <c r="Z436" s="10"/>
      <c r="AA436" s="52">
        <v>105000.0</v>
      </c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29">
        <f t="shared" si="55"/>
        <v>212500</v>
      </c>
      <c r="AV436" s="12" t="s">
        <v>128</v>
      </c>
      <c r="AW436" s="10"/>
      <c r="AX436" s="10" t="s">
        <v>51</v>
      </c>
      <c r="AY436" s="53" t="s">
        <v>51</v>
      </c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</row>
    <row r="437" ht="15.75" customHeight="1">
      <c r="A437" s="24" t="s">
        <v>5176</v>
      </c>
      <c r="B437" s="11" t="s">
        <v>5177</v>
      </c>
      <c r="C437" s="11" t="s">
        <v>5178</v>
      </c>
      <c r="D437" s="26" t="s">
        <v>32</v>
      </c>
      <c r="E437" s="35">
        <v>30377.0</v>
      </c>
      <c r="F437" s="12" t="s">
        <v>5179</v>
      </c>
      <c r="G437" s="12" t="s">
        <v>5180</v>
      </c>
      <c r="H437" s="12" t="s">
        <v>127</v>
      </c>
      <c r="I437" s="10" t="s">
        <v>5181</v>
      </c>
      <c r="J437" s="12" t="s">
        <v>172</v>
      </c>
      <c r="K437" s="12" t="s">
        <v>1676</v>
      </c>
      <c r="L437" s="12" t="s">
        <v>5182</v>
      </c>
      <c r="M437" s="12" t="s">
        <v>140</v>
      </c>
      <c r="N437" s="12" t="s">
        <v>103</v>
      </c>
      <c r="O437" s="11" t="s">
        <v>175</v>
      </c>
      <c r="P437" s="11" t="s">
        <v>5183</v>
      </c>
      <c r="Q437" s="12" t="s">
        <v>5184</v>
      </c>
      <c r="R437" s="36" t="s">
        <v>127</v>
      </c>
      <c r="S437" s="36" t="s">
        <v>127</v>
      </c>
      <c r="T437" s="36" t="s">
        <v>793</v>
      </c>
      <c r="U437" s="36" t="s">
        <v>793</v>
      </c>
      <c r="V437" s="36" t="s">
        <v>793</v>
      </c>
      <c r="W437" s="37">
        <v>15000.0</v>
      </c>
      <c r="X437" s="37">
        <v>0.0</v>
      </c>
      <c r="Y437" s="37">
        <v>0.0</v>
      </c>
      <c r="Z437" s="37">
        <v>0.0</v>
      </c>
      <c r="AA437" s="37">
        <v>20000.0</v>
      </c>
      <c r="AB437" s="37">
        <v>0.0</v>
      </c>
      <c r="AC437" s="37"/>
      <c r="AD437" s="37"/>
      <c r="AE437" s="37"/>
      <c r="AF437" s="37"/>
      <c r="AG437" s="37"/>
      <c r="AH437" s="37"/>
      <c r="AI437" s="37"/>
      <c r="AJ437" s="37"/>
      <c r="AK437" s="37"/>
      <c r="AL437" s="37"/>
      <c r="AM437" s="37"/>
      <c r="AN437" s="37"/>
      <c r="AO437" s="37"/>
      <c r="AP437" s="37"/>
      <c r="AQ437" s="37"/>
      <c r="AR437" s="37"/>
      <c r="AS437" s="37"/>
      <c r="AT437" s="37"/>
      <c r="AU437" s="38">
        <v>35000.0</v>
      </c>
      <c r="AV437" s="39" t="s">
        <v>240</v>
      </c>
      <c r="AW437" s="40"/>
      <c r="AX437" s="10" t="s">
        <v>5185</v>
      </c>
      <c r="AY437" s="53" t="s">
        <v>51</v>
      </c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</row>
    <row r="438" ht="15.75" customHeight="1">
      <c r="A438" s="24" t="s">
        <v>5186</v>
      </c>
      <c r="B438" s="10" t="s">
        <v>5187</v>
      </c>
      <c r="C438" s="11" t="s">
        <v>5188</v>
      </c>
      <c r="D438" s="12" t="s">
        <v>32</v>
      </c>
      <c r="E438" s="13">
        <v>29687.0</v>
      </c>
      <c r="F438" s="9" t="s">
        <v>5189</v>
      </c>
      <c r="G438" s="9" t="s">
        <v>5190</v>
      </c>
      <c r="H438" s="12" t="s">
        <v>5191</v>
      </c>
      <c r="I438" s="10" t="s">
        <v>5192</v>
      </c>
      <c r="J438" s="12" t="s">
        <v>137</v>
      </c>
      <c r="K438" s="12" t="s">
        <v>137</v>
      </c>
      <c r="L438" s="9" t="s">
        <v>5193</v>
      </c>
      <c r="M438" s="12" t="s">
        <v>64</v>
      </c>
      <c r="N438" s="12" t="s">
        <v>65</v>
      </c>
      <c r="O438" s="11" t="s">
        <v>156</v>
      </c>
      <c r="P438" s="11" t="s">
        <v>5194</v>
      </c>
      <c r="Q438" s="12" t="s">
        <v>5195</v>
      </c>
      <c r="R438" s="12" t="s">
        <v>127</v>
      </c>
      <c r="S438" s="12" t="s">
        <v>127</v>
      </c>
      <c r="T438" s="9" t="s">
        <v>5196</v>
      </c>
      <c r="U438" s="9" t="s">
        <v>5197</v>
      </c>
      <c r="V438" s="12" t="s">
        <v>127</v>
      </c>
      <c r="W438" s="15">
        <v>0.0</v>
      </c>
      <c r="X438" s="15">
        <v>0.0</v>
      </c>
      <c r="Y438" s="15">
        <v>0.0</v>
      </c>
      <c r="Z438" s="15">
        <v>0.0</v>
      </c>
      <c r="AA438" s="15">
        <v>0.0</v>
      </c>
      <c r="AB438" s="15">
        <v>0.0</v>
      </c>
      <c r="AC438" s="15">
        <v>0.0</v>
      </c>
      <c r="AD438" s="15">
        <v>0.0</v>
      </c>
      <c r="AE438" s="15">
        <v>0.0</v>
      </c>
      <c r="AF438" s="15">
        <v>0.0</v>
      </c>
      <c r="AG438" s="15">
        <v>0.0</v>
      </c>
      <c r="AH438" s="15">
        <v>0.0</v>
      </c>
      <c r="AI438" s="15">
        <v>0.0</v>
      </c>
      <c r="AJ438" s="15">
        <v>0.0</v>
      </c>
      <c r="AK438" s="15">
        <v>0.0</v>
      </c>
      <c r="AL438" s="15">
        <v>0.0</v>
      </c>
      <c r="AM438" s="15">
        <v>0.0</v>
      </c>
      <c r="AN438" s="15">
        <v>0.0</v>
      </c>
      <c r="AO438" s="15">
        <v>0.0</v>
      </c>
      <c r="AP438" s="15">
        <v>0.0</v>
      </c>
      <c r="AQ438" s="15">
        <v>0.0</v>
      </c>
      <c r="AR438" s="15">
        <v>0.0</v>
      </c>
      <c r="AS438" s="15">
        <v>0.0</v>
      </c>
      <c r="AT438" s="15">
        <v>0.0</v>
      </c>
      <c r="AU438" s="17">
        <v>0.0</v>
      </c>
      <c r="AV438" s="12" t="s">
        <v>565</v>
      </c>
      <c r="AW438" s="10" t="s">
        <v>5198</v>
      </c>
      <c r="AX438" s="10" t="s">
        <v>164</v>
      </c>
      <c r="AY438" s="53" t="s">
        <v>5199</v>
      </c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</row>
    <row r="439" ht="15.75" customHeight="1">
      <c r="A439" s="24" t="s">
        <v>5200</v>
      </c>
      <c r="B439" s="11" t="s">
        <v>5201</v>
      </c>
      <c r="C439" s="11" t="s">
        <v>5202</v>
      </c>
      <c r="D439" s="12" t="s">
        <v>127</v>
      </c>
      <c r="E439" s="12" t="s">
        <v>127</v>
      </c>
      <c r="F439" s="12" t="s">
        <v>127</v>
      </c>
      <c r="G439" s="12" t="s">
        <v>127</v>
      </c>
      <c r="H439" s="12" t="s">
        <v>127</v>
      </c>
      <c r="I439" s="10" t="s">
        <v>5203</v>
      </c>
      <c r="J439" s="12" t="s">
        <v>100</v>
      </c>
      <c r="K439" s="12" t="s">
        <v>101</v>
      </c>
      <c r="L439" s="14" t="s">
        <v>5204</v>
      </c>
      <c r="M439" s="12" t="s">
        <v>40</v>
      </c>
      <c r="N439" s="12" t="s">
        <v>127</v>
      </c>
      <c r="O439" s="11" t="s">
        <v>265</v>
      </c>
      <c r="P439" s="11" t="s">
        <v>5205</v>
      </c>
      <c r="Q439" s="12" t="s">
        <v>127</v>
      </c>
      <c r="R439" s="12" t="s">
        <v>127</v>
      </c>
      <c r="S439" s="12" t="s">
        <v>127</v>
      </c>
      <c r="T439" s="12" t="s">
        <v>47</v>
      </c>
      <c r="U439" s="12" t="s">
        <v>47</v>
      </c>
      <c r="V439" s="12" t="s">
        <v>47</v>
      </c>
      <c r="W439" s="15">
        <v>0.0</v>
      </c>
      <c r="X439" s="15">
        <v>0.0</v>
      </c>
      <c r="Y439" s="15">
        <v>0.0</v>
      </c>
      <c r="Z439" s="15">
        <v>0.0</v>
      </c>
      <c r="AA439" s="15">
        <v>0.0</v>
      </c>
      <c r="AB439" s="15">
        <v>0.0</v>
      </c>
      <c r="AC439" s="15">
        <v>0.0</v>
      </c>
      <c r="AD439" s="15">
        <v>0.0</v>
      </c>
      <c r="AE439" s="15">
        <v>0.0</v>
      </c>
      <c r="AF439" s="15">
        <v>0.0</v>
      </c>
      <c r="AG439" s="15">
        <v>0.0</v>
      </c>
      <c r="AH439" s="15">
        <v>0.0</v>
      </c>
      <c r="AI439" s="15">
        <v>0.0</v>
      </c>
      <c r="AJ439" s="15">
        <v>0.0</v>
      </c>
      <c r="AK439" s="15">
        <v>0.0</v>
      </c>
      <c r="AL439" s="15">
        <v>0.0</v>
      </c>
      <c r="AM439" s="15">
        <v>0.0</v>
      </c>
      <c r="AN439" s="15">
        <v>0.0</v>
      </c>
      <c r="AO439" s="15">
        <v>0.0</v>
      </c>
      <c r="AP439" s="15">
        <v>0.0</v>
      </c>
      <c r="AQ439" s="15">
        <v>0.0</v>
      </c>
      <c r="AR439" s="15">
        <v>0.0</v>
      </c>
      <c r="AS439" s="15">
        <v>0.0</v>
      </c>
      <c r="AT439" s="15">
        <v>0.0</v>
      </c>
      <c r="AU439" s="17">
        <v>0.0</v>
      </c>
      <c r="AV439" s="12" t="s">
        <v>4169</v>
      </c>
      <c r="AW439" s="11" t="s">
        <v>127</v>
      </c>
      <c r="AX439" s="11" t="s">
        <v>164</v>
      </c>
      <c r="AY439" s="53" t="s">
        <v>164</v>
      </c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</row>
    <row r="440" ht="15.75" customHeight="1">
      <c r="A440" s="24" t="s">
        <v>5206</v>
      </c>
      <c r="B440" s="10" t="s">
        <v>5207</v>
      </c>
      <c r="C440" s="10" t="s">
        <v>5208</v>
      </c>
      <c r="D440" s="12" t="s">
        <v>32</v>
      </c>
      <c r="E440" s="41" t="s">
        <v>5209</v>
      </c>
      <c r="F440" s="9" t="s">
        <v>5210</v>
      </c>
      <c r="G440" s="9" t="s">
        <v>5211</v>
      </c>
      <c r="H440" s="12" t="s">
        <v>249</v>
      </c>
      <c r="I440" s="10" t="s">
        <v>5212</v>
      </c>
      <c r="J440" s="12" t="s">
        <v>436</v>
      </c>
      <c r="K440" s="12" t="s">
        <v>437</v>
      </c>
      <c r="L440" s="9" t="s">
        <v>5213</v>
      </c>
      <c r="M440" s="12" t="s">
        <v>140</v>
      </c>
      <c r="N440" s="12" t="s">
        <v>85</v>
      </c>
      <c r="O440" s="11" t="s">
        <v>156</v>
      </c>
      <c r="P440" s="11" t="s">
        <v>5214</v>
      </c>
      <c r="Q440" s="12" t="s">
        <v>5215</v>
      </c>
      <c r="R440" s="9" t="s">
        <v>127</v>
      </c>
      <c r="S440" s="9" t="s">
        <v>127</v>
      </c>
      <c r="T440" s="9" t="s">
        <v>127</v>
      </c>
      <c r="U440" s="9" t="s">
        <v>127</v>
      </c>
      <c r="V440" s="9" t="s">
        <v>127</v>
      </c>
      <c r="W440" s="10"/>
      <c r="X440" s="10"/>
      <c r="Y440" s="10"/>
      <c r="Z440" s="10"/>
      <c r="AA440" s="52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29">
        <f t="shared" ref="AU440:AU442" si="56">SUM(W440:AT440)</f>
        <v>0</v>
      </c>
      <c r="AV440" s="12" t="s">
        <v>3391</v>
      </c>
      <c r="AW440" s="10"/>
      <c r="AX440" s="10" t="s">
        <v>51</v>
      </c>
      <c r="AY440" s="53" t="s">
        <v>51</v>
      </c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</row>
    <row r="441" ht="15.75" customHeight="1">
      <c r="A441" s="24" t="s">
        <v>5216</v>
      </c>
      <c r="B441" s="10" t="s">
        <v>5217</v>
      </c>
      <c r="C441" s="10" t="s">
        <v>5218</v>
      </c>
      <c r="D441" s="12" t="s">
        <v>32</v>
      </c>
      <c r="E441" s="41" t="s">
        <v>5219</v>
      </c>
      <c r="F441" s="9" t="s">
        <v>5220</v>
      </c>
      <c r="G441" s="9" t="s">
        <v>5221</v>
      </c>
      <c r="H441" s="12" t="s">
        <v>249</v>
      </c>
      <c r="I441" s="10" t="s">
        <v>5222</v>
      </c>
      <c r="J441" s="12" t="s">
        <v>930</v>
      </c>
      <c r="K441" s="12" t="s">
        <v>842</v>
      </c>
      <c r="L441" s="12" t="s">
        <v>5223</v>
      </c>
      <c r="M441" s="12" t="s">
        <v>123</v>
      </c>
      <c r="N441" s="12" t="s">
        <v>85</v>
      </c>
      <c r="O441" s="11" t="s">
        <v>238</v>
      </c>
      <c r="P441" s="11" t="s">
        <v>238</v>
      </c>
      <c r="Q441" s="12" t="s">
        <v>5224</v>
      </c>
      <c r="R441" s="9" t="s">
        <v>127</v>
      </c>
      <c r="S441" s="12" t="s">
        <v>5225</v>
      </c>
      <c r="T441" s="9" t="s">
        <v>127</v>
      </c>
      <c r="U441" s="12" t="s">
        <v>5226</v>
      </c>
      <c r="V441" s="9" t="s">
        <v>127</v>
      </c>
      <c r="W441" s="15">
        <v>6000.0</v>
      </c>
      <c r="X441" s="15"/>
      <c r="Y441" s="15"/>
      <c r="Z441" s="15"/>
      <c r="AA441" s="28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  <c r="AQ441" s="15"/>
      <c r="AR441" s="15"/>
      <c r="AS441" s="15"/>
      <c r="AT441" s="15"/>
      <c r="AU441" s="29">
        <f t="shared" si="56"/>
        <v>6000</v>
      </c>
      <c r="AV441" s="12" t="s">
        <v>128</v>
      </c>
      <c r="AW441" s="10"/>
      <c r="AX441" s="10" t="s">
        <v>51</v>
      </c>
      <c r="AY441" s="53" t="s">
        <v>51</v>
      </c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</row>
    <row r="442" ht="15.75" customHeight="1">
      <c r="A442" s="24" t="s">
        <v>5227</v>
      </c>
      <c r="B442" s="10" t="s">
        <v>5228</v>
      </c>
      <c r="C442" s="10" t="s">
        <v>5229</v>
      </c>
      <c r="D442" s="12" t="s">
        <v>32</v>
      </c>
      <c r="E442" s="41" t="s">
        <v>5230</v>
      </c>
      <c r="F442" s="9" t="s">
        <v>5231</v>
      </c>
      <c r="G442" s="12"/>
      <c r="H442" s="12" t="s">
        <v>5232</v>
      </c>
      <c r="I442" s="10" t="s">
        <v>5233</v>
      </c>
      <c r="J442" s="12" t="s">
        <v>930</v>
      </c>
      <c r="K442" s="12" t="s">
        <v>2999</v>
      </c>
      <c r="L442" s="9" t="s">
        <v>5234</v>
      </c>
      <c r="M442" s="12" t="s">
        <v>140</v>
      </c>
      <c r="N442" s="12"/>
      <c r="O442" s="11" t="s">
        <v>156</v>
      </c>
      <c r="P442" s="11" t="s">
        <v>5235</v>
      </c>
      <c r="Q442" s="12" t="s">
        <v>5236</v>
      </c>
      <c r="R442" s="9" t="s">
        <v>127</v>
      </c>
      <c r="S442" s="9" t="s">
        <v>127</v>
      </c>
      <c r="T442" s="9" t="s">
        <v>127</v>
      </c>
      <c r="U442" s="9" t="s">
        <v>127</v>
      </c>
      <c r="V442" s="9" t="s">
        <v>127</v>
      </c>
      <c r="W442" s="15"/>
      <c r="X442" s="15"/>
      <c r="Y442" s="15">
        <v>30000.0</v>
      </c>
      <c r="Z442" s="15"/>
      <c r="AA442" s="28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  <c r="AT442" s="15"/>
      <c r="AU442" s="29">
        <f t="shared" si="56"/>
        <v>30000</v>
      </c>
      <c r="AV442" s="12" t="s">
        <v>128</v>
      </c>
      <c r="AW442" s="10"/>
      <c r="AX442" s="10" t="s">
        <v>51</v>
      </c>
      <c r="AY442" s="53" t="s">
        <v>51</v>
      </c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</row>
    <row r="443" ht="15.75" customHeight="1">
      <c r="A443" s="24" t="s">
        <v>5237</v>
      </c>
      <c r="B443" s="11" t="s">
        <v>5238</v>
      </c>
      <c r="C443" s="11" t="s">
        <v>5239</v>
      </c>
      <c r="D443" s="26" t="s">
        <v>32</v>
      </c>
      <c r="E443" s="35">
        <v>25782.0</v>
      </c>
      <c r="F443" s="12" t="s">
        <v>5240</v>
      </c>
      <c r="G443" s="12" t="s">
        <v>3023</v>
      </c>
      <c r="H443" s="12" t="s">
        <v>5241</v>
      </c>
      <c r="I443" s="10" t="s">
        <v>5242</v>
      </c>
      <c r="J443" s="12" t="s">
        <v>172</v>
      </c>
      <c r="K443" s="12" t="s">
        <v>2229</v>
      </c>
      <c r="L443" s="12" t="s">
        <v>5243</v>
      </c>
      <c r="M443" s="12" t="s">
        <v>140</v>
      </c>
      <c r="N443" s="12" t="s">
        <v>784</v>
      </c>
      <c r="O443" s="11" t="s">
        <v>5244</v>
      </c>
      <c r="P443" s="11" t="s">
        <v>5245</v>
      </c>
      <c r="Q443" s="12" t="s">
        <v>5246</v>
      </c>
      <c r="R443" s="36" t="s">
        <v>1879</v>
      </c>
      <c r="S443" s="36" t="s">
        <v>5247</v>
      </c>
      <c r="T443" s="36" t="s">
        <v>793</v>
      </c>
      <c r="U443" s="36" t="s">
        <v>793</v>
      </c>
      <c r="V443" s="36" t="s">
        <v>793</v>
      </c>
      <c r="W443" s="37">
        <v>0.0</v>
      </c>
      <c r="X443" s="37">
        <v>0.0</v>
      </c>
      <c r="Y443" s="37">
        <v>90000.0</v>
      </c>
      <c r="Z443" s="37">
        <v>0.0</v>
      </c>
      <c r="AA443" s="37">
        <v>0.0</v>
      </c>
      <c r="AB443" s="37">
        <v>0.0</v>
      </c>
      <c r="AC443" s="37"/>
      <c r="AD443" s="37"/>
      <c r="AE443" s="37"/>
      <c r="AF443" s="37"/>
      <c r="AG443" s="37"/>
      <c r="AH443" s="37"/>
      <c r="AI443" s="37"/>
      <c r="AJ443" s="37"/>
      <c r="AK443" s="37"/>
      <c r="AL443" s="37"/>
      <c r="AM443" s="37"/>
      <c r="AN443" s="37"/>
      <c r="AO443" s="37"/>
      <c r="AP443" s="37"/>
      <c r="AQ443" s="37"/>
      <c r="AR443" s="37"/>
      <c r="AS443" s="37"/>
      <c r="AT443" s="37"/>
      <c r="AU443" s="38">
        <v>90000.0</v>
      </c>
      <c r="AV443" s="39" t="s">
        <v>240</v>
      </c>
      <c r="AW443" s="40"/>
      <c r="AX443" s="10" t="s">
        <v>5248</v>
      </c>
      <c r="AY443" s="53" t="s">
        <v>51</v>
      </c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</row>
    <row r="444" ht="15.75" customHeight="1">
      <c r="A444" s="24" t="s">
        <v>5249</v>
      </c>
      <c r="B444" s="11" t="s">
        <v>5250</v>
      </c>
      <c r="C444" s="11" t="s">
        <v>5251</v>
      </c>
      <c r="D444" s="12" t="s">
        <v>32</v>
      </c>
      <c r="E444" s="13">
        <v>28351.0</v>
      </c>
      <c r="F444" s="9" t="s">
        <v>5252</v>
      </c>
      <c r="G444" s="9" t="s">
        <v>2670</v>
      </c>
      <c r="H444" s="9" t="s">
        <v>5253</v>
      </c>
      <c r="I444" s="11" t="s">
        <v>5254</v>
      </c>
      <c r="J444" s="12" t="s">
        <v>324</v>
      </c>
      <c r="K444" s="12" t="s">
        <v>2905</v>
      </c>
      <c r="L444" s="9" t="s">
        <v>5255</v>
      </c>
      <c r="M444" s="12" t="s">
        <v>4736</v>
      </c>
      <c r="N444" s="12" t="s">
        <v>65</v>
      </c>
      <c r="O444" s="10" t="s">
        <v>237</v>
      </c>
      <c r="P444" s="10" t="s">
        <v>5256</v>
      </c>
      <c r="Q444" s="9" t="s">
        <v>5257</v>
      </c>
      <c r="R444" s="12" t="s">
        <v>2976</v>
      </c>
      <c r="S444" s="12" t="s">
        <v>5258</v>
      </c>
      <c r="T444" s="9" t="s">
        <v>5259</v>
      </c>
      <c r="U444" s="12" t="s">
        <v>2976</v>
      </c>
      <c r="V444" s="12" t="s">
        <v>2976</v>
      </c>
      <c r="W444" s="64">
        <v>0.0</v>
      </c>
      <c r="X444" s="64"/>
      <c r="Y444" s="64"/>
      <c r="Z444" s="64"/>
      <c r="AA444" s="64"/>
      <c r="AB444" s="64">
        <v>330000.0</v>
      </c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  <c r="AN444" s="64"/>
      <c r="AO444" s="64"/>
      <c r="AP444" s="64"/>
      <c r="AQ444" s="64"/>
      <c r="AR444" s="64"/>
      <c r="AS444" s="64"/>
      <c r="AT444" s="64"/>
      <c r="AU444" s="65">
        <v>330000.0</v>
      </c>
      <c r="AV444" s="12" t="s">
        <v>48</v>
      </c>
      <c r="AW444" s="10"/>
      <c r="AX444" s="10" t="s">
        <v>5260</v>
      </c>
      <c r="AY444" s="53" t="s">
        <v>51</v>
      </c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</row>
    <row r="445" ht="15.75" customHeight="1">
      <c r="A445" s="24" t="s">
        <v>5261</v>
      </c>
      <c r="B445" s="10" t="s">
        <v>5262</v>
      </c>
      <c r="C445" s="10" t="s">
        <v>5263</v>
      </c>
      <c r="D445" s="12"/>
      <c r="E445" s="13"/>
      <c r="F445" s="9" t="s">
        <v>5264</v>
      </c>
      <c r="G445" s="12"/>
      <c r="H445" s="12"/>
      <c r="I445" s="10" t="s">
        <v>5265</v>
      </c>
      <c r="J445" s="12" t="s">
        <v>5159</v>
      </c>
      <c r="K445" s="12" t="s">
        <v>5266</v>
      </c>
      <c r="L445" s="12" t="s">
        <v>5267</v>
      </c>
      <c r="M445" s="12" t="s">
        <v>140</v>
      </c>
      <c r="N445" s="12"/>
      <c r="O445" s="42" t="s">
        <v>265</v>
      </c>
      <c r="P445" s="11" t="s">
        <v>2410</v>
      </c>
      <c r="Q445" s="12"/>
      <c r="R445" s="9" t="s">
        <v>127</v>
      </c>
      <c r="S445" s="9" t="s">
        <v>127</v>
      </c>
      <c r="T445" s="9" t="s">
        <v>127</v>
      </c>
      <c r="U445" s="9" t="s">
        <v>127</v>
      </c>
      <c r="V445" s="9" t="s">
        <v>127</v>
      </c>
      <c r="W445" s="15"/>
      <c r="X445" s="15"/>
      <c r="Y445" s="15"/>
      <c r="Z445" s="15"/>
      <c r="AA445" s="28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  <c r="AS445" s="15"/>
      <c r="AT445" s="15"/>
      <c r="AU445" s="29">
        <f t="shared" ref="AU445:AU450" si="57">SUM(W445:AT445)</f>
        <v>0</v>
      </c>
      <c r="AV445" s="12" t="s">
        <v>128</v>
      </c>
      <c r="AW445" s="10"/>
      <c r="AX445" s="10" t="s">
        <v>51</v>
      </c>
      <c r="AY445" s="53" t="s">
        <v>164</v>
      </c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</row>
    <row r="446" ht="15.75" customHeight="1">
      <c r="A446" s="24" t="s">
        <v>5268</v>
      </c>
      <c r="B446" s="10" t="s">
        <v>430</v>
      </c>
      <c r="C446" s="10" t="s">
        <v>5269</v>
      </c>
      <c r="D446" s="12"/>
      <c r="E446" s="13"/>
      <c r="F446" s="27" t="s">
        <v>5270</v>
      </c>
      <c r="G446" s="12"/>
      <c r="H446" s="12"/>
      <c r="I446" s="10" t="s">
        <v>5271</v>
      </c>
      <c r="J446" s="12" t="s">
        <v>324</v>
      </c>
      <c r="K446" s="12" t="s">
        <v>5272</v>
      </c>
      <c r="L446" s="9" t="s">
        <v>5273</v>
      </c>
      <c r="M446" s="12" t="s">
        <v>140</v>
      </c>
      <c r="N446" s="12"/>
      <c r="O446" s="11" t="s">
        <v>156</v>
      </c>
      <c r="P446" s="11" t="s">
        <v>5274</v>
      </c>
      <c r="Q446" s="9" t="s">
        <v>5275</v>
      </c>
      <c r="R446" s="9" t="s">
        <v>127</v>
      </c>
      <c r="S446" s="9" t="s">
        <v>127</v>
      </c>
      <c r="T446" s="9" t="s">
        <v>127</v>
      </c>
      <c r="U446" s="9" t="s">
        <v>127</v>
      </c>
      <c r="V446" s="9" t="s">
        <v>127</v>
      </c>
      <c r="W446" s="15">
        <v>300000.0</v>
      </c>
      <c r="X446" s="15"/>
      <c r="Y446" s="15"/>
      <c r="Z446" s="15"/>
      <c r="AA446" s="28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  <c r="AT446" s="15"/>
      <c r="AU446" s="29">
        <f t="shared" si="57"/>
        <v>300000</v>
      </c>
      <c r="AV446" s="12" t="s">
        <v>128</v>
      </c>
      <c r="AW446" s="10"/>
      <c r="AX446" s="10" t="s">
        <v>51</v>
      </c>
      <c r="AY446" s="53" t="s">
        <v>51</v>
      </c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</row>
    <row r="447" ht="15.75" customHeight="1">
      <c r="A447" s="24" t="s">
        <v>5276</v>
      </c>
      <c r="B447" s="10" t="s">
        <v>5277</v>
      </c>
      <c r="C447" s="10" t="s">
        <v>5278</v>
      </c>
      <c r="D447" s="12" t="s">
        <v>32</v>
      </c>
      <c r="E447" s="41" t="s">
        <v>5279</v>
      </c>
      <c r="F447" s="9" t="s">
        <v>5280</v>
      </c>
      <c r="G447" s="9" t="s">
        <v>5281</v>
      </c>
      <c r="H447" s="12" t="s">
        <v>5282</v>
      </c>
      <c r="I447" s="10" t="s">
        <v>5283</v>
      </c>
      <c r="J447" s="12" t="s">
        <v>5284</v>
      </c>
      <c r="K447" s="12" t="s">
        <v>3352</v>
      </c>
      <c r="L447" s="9" t="s">
        <v>5285</v>
      </c>
      <c r="M447" s="12" t="s">
        <v>140</v>
      </c>
      <c r="N447" s="12" t="s">
        <v>85</v>
      </c>
      <c r="O447" s="11" t="s">
        <v>156</v>
      </c>
      <c r="P447" s="11" t="s">
        <v>5286</v>
      </c>
      <c r="Q447" s="12" t="s">
        <v>5287</v>
      </c>
      <c r="R447" s="9" t="s">
        <v>127</v>
      </c>
      <c r="S447" s="9" t="s">
        <v>127</v>
      </c>
      <c r="T447" s="9" t="s">
        <v>127</v>
      </c>
      <c r="U447" s="9" t="s">
        <v>127</v>
      </c>
      <c r="V447" s="9" t="s">
        <v>127</v>
      </c>
      <c r="W447" s="155">
        <v>120000.0</v>
      </c>
      <c r="X447" s="15"/>
      <c r="Y447" s="15">
        <v>40000.0</v>
      </c>
      <c r="Z447" s="15"/>
      <c r="AA447" s="28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  <c r="AT447" s="15"/>
      <c r="AU447" s="29">
        <f t="shared" si="57"/>
        <v>160000</v>
      </c>
      <c r="AV447" s="12" t="s">
        <v>128</v>
      </c>
      <c r="AW447" s="10"/>
      <c r="AX447" s="10" t="s">
        <v>51</v>
      </c>
      <c r="AY447" s="53" t="s">
        <v>51</v>
      </c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</row>
    <row r="448" ht="15.75" customHeight="1">
      <c r="A448" s="24" t="s">
        <v>5288</v>
      </c>
      <c r="B448" s="10" t="s">
        <v>5289</v>
      </c>
      <c r="C448" s="10" t="s">
        <v>5290</v>
      </c>
      <c r="D448" s="12" t="s">
        <v>32</v>
      </c>
      <c r="E448" s="41" t="s">
        <v>5291</v>
      </c>
      <c r="F448" s="9" t="s">
        <v>5292</v>
      </c>
      <c r="G448" s="9" t="s">
        <v>5293</v>
      </c>
      <c r="H448" s="12" t="s">
        <v>5294</v>
      </c>
      <c r="I448" s="10" t="s">
        <v>5295</v>
      </c>
      <c r="J448" s="12" t="s">
        <v>295</v>
      </c>
      <c r="K448" s="12" t="s">
        <v>296</v>
      </c>
      <c r="L448" s="9" t="s">
        <v>5296</v>
      </c>
      <c r="M448" s="12" t="s">
        <v>140</v>
      </c>
      <c r="N448" s="12" t="s">
        <v>85</v>
      </c>
      <c r="O448" s="11" t="s">
        <v>156</v>
      </c>
      <c r="P448" s="11" t="s">
        <v>5297</v>
      </c>
      <c r="Q448" s="12" t="s">
        <v>5298</v>
      </c>
      <c r="R448" s="9" t="s">
        <v>127</v>
      </c>
      <c r="S448" s="9" t="s">
        <v>127</v>
      </c>
      <c r="T448" s="9" t="s">
        <v>127</v>
      </c>
      <c r="U448" s="9" t="s">
        <v>127</v>
      </c>
      <c r="V448" s="9" t="s">
        <v>127</v>
      </c>
      <c r="W448" s="155">
        <v>1761700.0</v>
      </c>
      <c r="X448" s="15"/>
      <c r="Y448" s="15">
        <v>1121000.0</v>
      </c>
      <c r="Z448" s="15"/>
      <c r="AA448" s="28">
        <v>1216000.0</v>
      </c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15"/>
      <c r="AU448" s="29">
        <f t="shared" si="57"/>
        <v>4098700</v>
      </c>
      <c r="AV448" s="12" t="s">
        <v>128</v>
      </c>
      <c r="AW448" s="10"/>
      <c r="AX448" s="10" t="s">
        <v>51</v>
      </c>
      <c r="AY448" s="53" t="s">
        <v>51</v>
      </c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</row>
    <row r="449" ht="15.75" customHeight="1">
      <c r="A449" s="24" t="s">
        <v>5299</v>
      </c>
      <c r="B449" s="10" t="s">
        <v>5300</v>
      </c>
      <c r="C449" s="11" t="s">
        <v>5301</v>
      </c>
      <c r="D449" s="12" t="s">
        <v>32</v>
      </c>
      <c r="E449" s="13">
        <v>27534.0</v>
      </c>
      <c r="F449" s="9" t="s">
        <v>5302</v>
      </c>
      <c r="G449" s="9" t="s">
        <v>5303</v>
      </c>
      <c r="H449" s="12" t="s">
        <v>249</v>
      </c>
      <c r="I449" s="10" t="s">
        <v>5304</v>
      </c>
      <c r="J449" s="12" t="s">
        <v>410</v>
      </c>
      <c r="K449" s="12" t="s">
        <v>602</v>
      </c>
      <c r="L449" s="9" t="s">
        <v>5305</v>
      </c>
      <c r="M449" s="12" t="s">
        <v>140</v>
      </c>
      <c r="N449" s="12" t="s">
        <v>85</v>
      </c>
      <c r="O449" s="11" t="s">
        <v>237</v>
      </c>
      <c r="P449" s="11" t="s">
        <v>5306</v>
      </c>
      <c r="Q449" s="12" t="s">
        <v>5307</v>
      </c>
      <c r="R449" s="9" t="s">
        <v>127</v>
      </c>
      <c r="S449" s="9" t="s">
        <v>127</v>
      </c>
      <c r="T449" s="9" t="s">
        <v>127</v>
      </c>
      <c r="U449" s="9" t="s">
        <v>5308</v>
      </c>
      <c r="V449" s="9" t="s">
        <v>127</v>
      </c>
      <c r="W449" s="15">
        <v>195000.0</v>
      </c>
      <c r="X449" s="15"/>
      <c r="Y449" s="15">
        <v>30000.0</v>
      </c>
      <c r="Z449" s="15"/>
      <c r="AA449" s="30">
        <v>80000.0</v>
      </c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  <c r="AT449" s="15"/>
      <c r="AU449" s="29">
        <f t="shared" si="57"/>
        <v>305000</v>
      </c>
      <c r="AV449" s="12" t="s">
        <v>128</v>
      </c>
      <c r="AW449" s="10"/>
      <c r="AX449" s="10" t="s">
        <v>51</v>
      </c>
      <c r="AY449" s="53" t="s">
        <v>51</v>
      </c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</row>
    <row r="450" ht="15.75" customHeight="1">
      <c r="A450" s="24" t="s">
        <v>5309</v>
      </c>
      <c r="B450" s="11" t="s">
        <v>5310</v>
      </c>
      <c r="C450" s="11" t="s">
        <v>5311</v>
      </c>
      <c r="D450" s="12" t="s">
        <v>1208</v>
      </c>
      <c r="E450" s="13">
        <v>35828.0</v>
      </c>
      <c r="F450" s="9" t="s">
        <v>5312</v>
      </c>
      <c r="G450" s="12"/>
      <c r="H450" s="12"/>
      <c r="I450" s="10" t="s">
        <v>5313</v>
      </c>
      <c r="J450" s="10" t="s">
        <v>1274</v>
      </c>
      <c r="K450" s="10" t="s">
        <v>829</v>
      </c>
      <c r="L450" s="12">
        <v>8.1216658145E10</v>
      </c>
      <c r="M450" s="12" t="s">
        <v>123</v>
      </c>
      <c r="N450" s="12"/>
      <c r="O450" s="10" t="s">
        <v>156</v>
      </c>
      <c r="P450" s="10" t="s">
        <v>5314</v>
      </c>
      <c r="Q450" s="12" t="s">
        <v>5315</v>
      </c>
      <c r="R450" s="12"/>
      <c r="S450" s="12"/>
      <c r="T450" s="12"/>
      <c r="U450" s="12"/>
      <c r="V450" s="15"/>
      <c r="W450" s="48">
        <v>0.0</v>
      </c>
      <c r="X450" s="48"/>
      <c r="Y450" s="48">
        <v>0.0</v>
      </c>
      <c r="Z450" s="48"/>
      <c r="AA450" s="48">
        <v>0.0</v>
      </c>
      <c r="AB450" s="48"/>
      <c r="AC450" s="48"/>
      <c r="AD450" s="48"/>
      <c r="AE450" s="48"/>
      <c r="AF450" s="48"/>
      <c r="AG450" s="48"/>
      <c r="AH450" s="48"/>
      <c r="AI450" s="48"/>
      <c r="AJ450" s="48"/>
      <c r="AK450" s="48"/>
      <c r="AL450" s="48"/>
      <c r="AM450" s="48"/>
      <c r="AN450" s="48"/>
      <c r="AO450" s="48"/>
      <c r="AP450" s="48"/>
      <c r="AQ450" s="48"/>
      <c r="AR450" s="48"/>
      <c r="AS450" s="48"/>
      <c r="AT450" s="48"/>
      <c r="AU450" s="49">
        <f t="shared" si="57"/>
        <v>0</v>
      </c>
      <c r="AV450" s="12" t="s">
        <v>48</v>
      </c>
      <c r="AW450" s="50"/>
      <c r="AX450" s="50" t="s">
        <v>376</v>
      </c>
      <c r="AY450" s="53" t="s">
        <v>376</v>
      </c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</row>
    <row r="451" ht="15.75" customHeight="1">
      <c r="A451" s="24" t="s">
        <v>5316</v>
      </c>
      <c r="B451" s="10" t="s">
        <v>5317</v>
      </c>
      <c r="C451" s="10" t="s">
        <v>5318</v>
      </c>
      <c r="D451" s="12" t="s">
        <v>5319</v>
      </c>
      <c r="E451" s="13">
        <v>19147.0</v>
      </c>
      <c r="F451" s="9" t="s">
        <v>5320</v>
      </c>
      <c r="G451" s="9" t="s">
        <v>5321</v>
      </c>
      <c r="H451" s="9" t="s">
        <v>5322</v>
      </c>
      <c r="I451" s="11" t="s">
        <v>5323</v>
      </c>
      <c r="J451" s="12" t="s">
        <v>5324</v>
      </c>
      <c r="K451" s="14" t="s">
        <v>5325</v>
      </c>
      <c r="L451" s="9" t="s">
        <v>5326</v>
      </c>
      <c r="M451" s="12" t="s">
        <v>64</v>
      </c>
      <c r="N451" s="12" t="s">
        <v>65</v>
      </c>
      <c r="O451" s="10" t="s">
        <v>5327</v>
      </c>
      <c r="P451" s="10" t="s">
        <v>5328</v>
      </c>
      <c r="Q451" s="157" t="s">
        <v>5329</v>
      </c>
      <c r="R451" s="12" t="s">
        <v>2976</v>
      </c>
      <c r="S451" s="12" t="s">
        <v>2976</v>
      </c>
      <c r="T451" s="9" t="s">
        <v>5330</v>
      </c>
      <c r="U451" s="9" t="s">
        <v>5331</v>
      </c>
      <c r="V451" s="12" t="s">
        <v>2976</v>
      </c>
      <c r="W451" s="64">
        <v>38000.0</v>
      </c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  <c r="AN451" s="64"/>
      <c r="AO451" s="64"/>
      <c r="AP451" s="64"/>
      <c r="AQ451" s="64"/>
      <c r="AR451" s="64"/>
      <c r="AS451" s="64"/>
      <c r="AT451" s="64"/>
      <c r="AU451" s="65">
        <v>38000.0</v>
      </c>
      <c r="AV451" s="12" t="s">
        <v>48</v>
      </c>
      <c r="AW451" s="10"/>
      <c r="AX451" s="10" t="s">
        <v>5332</v>
      </c>
      <c r="AY451" s="53" t="s">
        <v>164</v>
      </c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</row>
    <row r="452" ht="15.75" customHeight="1">
      <c r="A452" s="24" t="s">
        <v>5333</v>
      </c>
      <c r="B452" s="10" t="s">
        <v>5334</v>
      </c>
      <c r="C452" s="10" t="s">
        <v>5335</v>
      </c>
      <c r="D452" s="12" t="s">
        <v>32</v>
      </c>
      <c r="E452" s="13" t="s">
        <v>5336</v>
      </c>
      <c r="F452" s="9" t="s">
        <v>5337</v>
      </c>
      <c r="G452" s="9" t="s">
        <v>5338</v>
      </c>
      <c r="H452" s="9" t="s">
        <v>5339</v>
      </c>
      <c r="I452" s="11" t="s">
        <v>5340</v>
      </c>
      <c r="J452" s="12" t="s">
        <v>353</v>
      </c>
      <c r="K452" s="14" t="s">
        <v>4750</v>
      </c>
      <c r="L452" s="12">
        <v>8.5731860606E10</v>
      </c>
      <c r="M452" s="12" t="s">
        <v>40</v>
      </c>
      <c r="N452" s="12" t="s">
        <v>65</v>
      </c>
      <c r="O452" s="10" t="s">
        <v>5341</v>
      </c>
      <c r="P452" s="10" t="s">
        <v>5342</v>
      </c>
      <c r="Q452" s="12" t="s">
        <v>5343</v>
      </c>
      <c r="R452" s="26" t="s">
        <v>2976</v>
      </c>
      <c r="S452" s="26" t="s">
        <v>5344</v>
      </c>
      <c r="T452" s="27" t="s">
        <v>5345</v>
      </c>
      <c r="U452" s="27" t="s">
        <v>5346</v>
      </c>
      <c r="V452" s="12" t="s">
        <v>2976</v>
      </c>
      <c r="W452" s="64">
        <v>0.0</v>
      </c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  <c r="AN452" s="64"/>
      <c r="AO452" s="64"/>
      <c r="AP452" s="64"/>
      <c r="AQ452" s="64"/>
      <c r="AR452" s="64"/>
      <c r="AS452" s="64"/>
      <c r="AT452" s="64"/>
      <c r="AU452" s="65">
        <v>0.0</v>
      </c>
      <c r="AV452" s="12" t="s">
        <v>48</v>
      </c>
      <c r="AW452" s="10"/>
      <c r="AX452" s="10" t="s">
        <v>5260</v>
      </c>
      <c r="AY452" s="53" t="s">
        <v>2949</v>
      </c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</row>
    <row r="453" ht="15.75" customHeight="1">
      <c r="A453" s="24" t="s">
        <v>5347</v>
      </c>
      <c r="B453" s="10" t="s">
        <v>5348</v>
      </c>
      <c r="C453" s="11" t="s">
        <v>5349</v>
      </c>
      <c r="D453" s="12" t="s">
        <v>32</v>
      </c>
      <c r="E453" s="13">
        <v>29546.0</v>
      </c>
      <c r="F453" s="9" t="s">
        <v>5350</v>
      </c>
      <c r="G453" s="9" t="s">
        <v>5351</v>
      </c>
      <c r="H453" s="12" t="s">
        <v>5352</v>
      </c>
      <c r="I453" s="10" t="s">
        <v>5353</v>
      </c>
      <c r="J453" s="12" t="s">
        <v>1025</v>
      </c>
      <c r="K453" s="14" t="s">
        <v>4573</v>
      </c>
      <c r="L453" s="9" t="s">
        <v>5354</v>
      </c>
      <c r="M453" s="12" t="s">
        <v>64</v>
      </c>
      <c r="N453" s="12" t="s">
        <v>41</v>
      </c>
      <c r="O453" s="11" t="s">
        <v>156</v>
      </c>
      <c r="P453" s="11" t="s">
        <v>5355</v>
      </c>
      <c r="Q453" s="12" t="s">
        <v>5356</v>
      </c>
      <c r="R453" s="26" t="s">
        <v>127</v>
      </c>
      <c r="S453" s="26" t="s">
        <v>127</v>
      </c>
      <c r="T453" s="26" t="s">
        <v>127</v>
      </c>
      <c r="U453" s="26" t="s">
        <v>5357</v>
      </c>
      <c r="V453" s="12" t="s">
        <v>127</v>
      </c>
      <c r="W453" s="15">
        <v>70000.0</v>
      </c>
      <c r="X453" s="15">
        <v>0.0</v>
      </c>
      <c r="Y453" s="15">
        <v>40000.0</v>
      </c>
      <c r="Z453" s="15"/>
      <c r="AA453" s="15">
        <v>80000.0</v>
      </c>
      <c r="AB453" s="15">
        <v>0.0</v>
      </c>
      <c r="AC453" s="15">
        <v>0.0</v>
      </c>
      <c r="AD453" s="15">
        <v>0.0</v>
      </c>
      <c r="AE453" s="15">
        <v>0.0</v>
      </c>
      <c r="AF453" s="15">
        <v>0.0</v>
      </c>
      <c r="AG453" s="15">
        <v>0.0</v>
      </c>
      <c r="AH453" s="15">
        <v>0.0</v>
      </c>
      <c r="AI453" s="15">
        <v>0.0</v>
      </c>
      <c r="AJ453" s="15">
        <v>0.0</v>
      </c>
      <c r="AK453" s="15">
        <v>0.0</v>
      </c>
      <c r="AL453" s="15">
        <v>0.0</v>
      </c>
      <c r="AM453" s="15">
        <v>0.0</v>
      </c>
      <c r="AN453" s="15">
        <v>0.0</v>
      </c>
      <c r="AO453" s="15">
        <v>0.0</v>
      </c>
      <c r="AP453" s="15">
        <v>0.0</v>
      </c>
      <c r="AQ453" s="15">
        <v>0.0</v>
      </c>
      <c r="AR453" s="15">
        <v>0.0</v>
      </c>
      <c r="AS453" s="15">
        <v>0.0</v>
      </c>
      <c r="AT453" s="15">
        <v>0.0</v>
      </c>
      <c r="AU453" s="17">
        <v>190000.0</v>
      </c>
      <c r="AV453" s="12" t="s">
        <v>48</v>
      </c>
      <c r="AW453" s="18" t="s">
        <v>5358</v>
      </c>
      <c r="AX453" s="10" t="s">
        <v>5359</v>
      </c>
      <c r="AY453" s="53" t="s">
        <v>51</v>
      </c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</row>
    <row r="454" ht="15.75" customHeight="1">
      <c r="A454" s="24" t="s">
        <v>5360</v>
      </c>
      <c r="B454" s="10" t="s">
        <v>5361</v>
      </c>
      <c r="C454" s="11" t="s">
        <v>5362</v>
      </c>
      <c r="D454" s="12" t="s">
        <v>127</v>
      </c>
      <c r="E454" s="12" t="s">
        <v>127</v>
      </c>
      <c r="F454" s="12" t="s">
        <v>5264</v>
      </c>
      <c r="G454" s="12" t="s">
        <v>127</v>
      </c>
      <c r="H454" s="12" t="s">
        <v>127</v>
      </c>
      <c r="I454" s="10" t="s">
        <v>5363</v>
      </c>
      <c r="J454" s="12" t="s">
        <v>127</v>
      </c>
      <c r="K454" s="12" t="s">
        <v>127</v>
      </c>
      <c r="L454" s="12" t="s">
        <v>5267</v>
      </c>
      <c r="M454" s="12" t="s">
        <v>64</v>
      </c>
      <c r="N454" s="12"/>
      <c r="O454" s="11" t="s">
        <v>265</v>
      </c>
      <c r="P454" s="11" t="s">
        <v>5364</v>
      </c>
      <c r="Q454" s="12" t="s">
        <v>5365</v>
      </c>
      <c r="R454" s="12" t="s">
        <v>127</v>
      </c>
      <c r="S454" s="12" t="s">
        <v>127</v>
      </c>
      <c r="T454" s="12" t="s">
        <v>47</v>
      </c>
      <c r="U454" s="12" t="s">
        <v>47</v>
      </c>
      <c r="V454" s="12" t="s">
        <v>47</v>
      </c>
      <c r="W454" s="15">
        <v>120000.0</v>
      </c>
      <c r="X454" s="15">
        <v>0.0</v>
      </c>
      <c r="Y454" s="15">
        <v>0.0</v>
      </c>
      <c r="Z454" s="15">
        <v>0.0</v>
      </c>
      <c r="AA454" s="15">
        <v>0.0</v>
      </c>
      <c r="AB454" s="15">
        <v>0.0</v>
      </c>
      <c r="AC454" s="15">
        <v>0.0</v>
      </c>
      <c r="AD454" s="15">
        <v>0.0</v>
      </c>
      <c r="AE454" s="15">
        <v>0.0</v>
      </c>
      <c r="AF454" s="15">
        <v>0.0</v>
      </c>
      <c r="AG454" s="15">
        <v>0.0</v>
      </c>
      <c r="AH454" s="15">
        <v>0.0</v>
      </c>
      <c r="AI454" s="15">
        <v>0.0</v>
      </c>
      <c r="AJ454" s="15">
        <v>0.0</v>
      </c>
      <c r="AK454" s="15">
        <v>0.0</v>
      </c>
      <c r="AL454" s="15">
        <v>0.0</v>
      </c>
      <c r="AM454" s="15">
        <v>0.0</v>
      </c>
      <c r="AN454" s="15">
        <v>0.0</v>
      </c>
      <c r="AO454" s="15">
        <v>0.0</v>
      </c>
      <c r="AP454" s="15">
        <v>0.0</v>
      </c>
      <c r="AQ454" s="15">
        <v>0.0</v>
      </c>
      <c r="AR454" s="15">
        <v>0.0</v>
      </c>
      <c r="AS454" s="15">
        <v>0.0</v>
      </c>
      <c r="AT454" s="15">
        <v>0.0</v>
      </c>
      <c r="AU454" s="17">
        <v>120000.0</v>
      </c>
      <c r="AV454" s="12" t="s">
        <v>48</v>
      </c>
      <c r="AW454" s="11" t="s">
        <v>127</v>
      </c>
      <c r="AX454" s="11" t="s">
        <v>4713</v>
      </c>
      <c r="AY454" s="53" t="s">
        <v>164</v>
      </c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</row>
    <row r="455" ht="15.75" customHeight="1">
      <c r="A455" s="24" t="s">
        <v>5366</v>
      </c>
      <c r="B455" s="10" t="s">
        <v>5367</v>
      </c>
      <c r="C455" s="10" t="s">
        <v>5368</v>
      </c>
      <c r="D455" s="12" t="s">
        <v>348</v>
      </c>
      <c r="E455" s="41" t="s">
        <v>5369</v>
      </c>
      <c r="F455" s="9" t="s">
        <v>5370</v>
      </c>
      <c r="G455" s="12"/>
      <c r="H455" s="12" t="s">
        <v>5371</v>
      </c>
      <c r="I455" s="10" t="s">
        <v>5372</v>
      </c>
      <c r="J455" s="12" t="s">
        <v>1382</v>
      </c>
      <c r="K455" s="12" t="s">
        <v>4082</v>
      </c>
      <c r="L455" s="9" t="s">
        <v>5373</v>
      </c>
      <c r="M455" s="12" t="s">
        <v>140</v>
      </c>
      <c r="N455" s="12"/>
      <c r="O455" s="11" t="s">
        <v>265</v>
      </c>
      <c r="P455" s="11" t="s">
        <v>752</v>
      </c>
      <c r="Q455" s="12" t="s">
        <v>5374</v>
      </c>
      <c r="R455" s="9" t="s">
        <v>127</v>
      </c>
      <c r="S455" s="9" t="s">
        <v>127</v>
      </c>
      <c r="T455" s="9" t="s">
        <v>127</v>
      </c>
      <c r="U455" s="9" t="s">
        <v>127</v>
      </c>
      <c r="V455" s="9" t="s">
        <v>127</v>
      </c>
      <c r="W455" s="15"/>
      <c r="X455" s="15"/>
      <c r="Y455" s="15">
        <v>100000.0</v>
      </c>
      <c r="Z455" s="15"/>
      <c r="AA455" s="28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  <c r="AS455" s="15"/>
      <c r="AT455" s="15"/>
      <c r="AU455" s="29">
        <f t="shared" ref="AU455:AU456" si="58">SUM(W455:AT455)</f>
        <v>100000</v>
      </c>
      <c r="AV455" s="12" t="s">
        <v>128</v>
      </c>
      <c r="AW455" s="10"/>
      <c r="AX455" s="10" t="s">
        <v>51</v>
      </c>
      <c r="AY455" s="53" t="s">
        <v>51</v>
      </c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</row>
    <row r="456" ht="15.75" customHeight="1">
      <c r="A456" s="24" t="s">
        <v>5375</v>
      </c>
      <c r="B456" s="10" t="s">
        <v>5376</v>
      </c>
      <c r="C456" s="11" t="s">
        <v>5377</v>
      </c>
      <c r="D456" s="12"/>
      <c r="E456" s="13"/>
      <c r="F456" s="9" t="s">
        <v>5378</v>
      </c>
      <c r="G456" s="12"/>
      <c r="H456" s="9" t="s">
        <v>5379</v>
      </c>
      <c r="I456" s="10" t="s">
        <v>5380</v>
      </c>
      <c r="J456" s="12" t="s">
        <v>1274</v>
      </c>
      <c r="K456" s="12" t="s">
        <v>782</v>
      </c>
      <c r="L456" s="9" t="s">
        <v>5381</v>
      </c>
      <c r="M456" s="12" t="s">
        <v>140</v>
      </c>
      <c r="N456" s="12"/>
      <c r="O456" s="11" t="s">
        <v>156</v>
      </c>
      <c r="P456" s="11"/>
      <c r="Q456" s="12" t="s">
        <v>5382</v>
      </c>
      <c r="R456" s="9" t="s">
        <v>127</v>
      </c>
      <c r="S456" s="9" t="s">
        <v>127</v>
      </c>
      <c r="T456" s="9" t="s">
        <v>127</v>
      </c>
      <c r="U456" s="9" t="s">
        <v>5383</v>
      </c>
      <c r="V456" s="9" t="s">
        <v>127</v>
      </c>
      <c r="W456" s="15"/>
      <c r="X456" s="15"/>
      <c r="Y456" s="15"/>
      <c r="Z456" s="15"/>
      <c r="AA456" s="28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  <c r="AS456" s="15"/>
      <c r="AT456" s="15"/>
      <c r="AU456" s="29">
        <f t="shared" si="58"/>
        <v>0</v>
      </c>
      <c r="AV456" s="12" t="s">
        <v>128</v>
      </c>
      <c r="AW456" s="10"/>
      <c r="AX456" s="10" t="s">
        <v>51</v>
      </c>
      <c r="AY456" s="53" t="s">
        <v>51</v>
      </c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</row>
    <row r="457" ht="15.75" customHeight="1">
      <c r="A457" s="24" t="s">
        <v>5384</v>
      </c>
      <c r="B457" s="10" t="s">
        <v>5385</v>
      </c>
      <c r="C457" s="11" t="s">
        <v>5386</v>
      </c>
      <c r="D457" s="12" t="s">
        <v>5387</v>
      </c>
      <c r="E457" s="13">
        <v>23225.0</v>
      </c>
      <c r="F457" s="9" t="s">
        <v>5388</v>
      </c>
      <c r="G457" s="9" t="s">
        <v>5389</v>
      </c>
      <c r="H457" s="12" t="s">
        <v>5390</v>
      </c>
      <c r="I457" s="10" t="s">
        <v>5391</v>
      </c>
      <c r="J457" s="12" t="s">
        <v>1009</v>
      </c>
      <c r="K457" s="14" t="s">
        <v>5392</v>
      </c>
      <c r="L457" s="9" t="s">
        <v>5393</v>
      </c>
      <c r="M457" s="12" t="s">
        <v>40</v>
      </c>
      <c r="N457" s="12" t="s">
        <v>784</v>
      </c>
      <c r="O457" s="11" t="s">
        <v>237</v>
      </c>
      <c r="P457" s="11" t="s">
        <v>3627</v>
      </c>
      <c r="Q457" s="12" t="s">
        <v>5394</v>
      </c>
      <c r="R457" s="12" t="s">
        <v>89</v>
      </c>
      <c r="S457" s="12" t="s">
        <v>89</v>
      </c>
      <c r="T457" s="12" t="s">
        <v>127</v>
      </c>
      <c r="U457" s="12" t="s">
        <v>5395</v>
      </c>
      <c r="V457" s="12" t="s">
        <v>89</v>
      </c>
      <c r="W457" s="15">
        <v>32000.0</v>
      </c>
      <c r="X457" s="15">
        <v>0.0</v>
      </c>
      <c r="Y457" s="15">
        <v>32000.0</v>
      </c>
      <c r="Z457" s="15"/>
      <c r="AA457" s="15">
        <v>64000.0</v>
      </c>
      <c r="AB457" s="15">
        <v>0.0</v>
      </c>
      <c r="AC457" s="15">
        <v>0.0</v>
      </c>
      <c r="AD457" s="15">
        <v>0.0</v>
      </c>
      <c r="AE457" s="15">
        <v>0.0</v>
      </c>
      <c r="AF457" s="15">
        <v>0.0</v>
      </c>
      <c r="AG457" s="15">
        <v>0.0</v>
      </c>
      <c r="AH457" s="15">
        <v>0.0</v>
      </c>
      <c r="AI457" s="15">
        <v>0.0</v>
      </c>
      <c r="AJ457" s="15">
        <v>0.0</v>
      </c>
      <c r="AK457" s="15">
        <v>0.0</v>
      </c>
      <c r="AL457" s="15">
        <v>0.0</v>
      </c>
      <c r="AM457" s="15">
        <v>0.0</v>
      </c>
      <c r="AN457" s="15">
        <v>0.0</v>
      </c>
      <c r="AO457" s="15">
        <v>0.0</v>
      </c>
      <c r="AP457" s="15">
        <v>0.0</v>
      </c>
      <c r="AQ457" s="15">
        <v>0.0</v>
      </c>
      <c r="AR457" s="15">
        <v>0.0</v>
      </c>
      <c r="AS457" s="15">
        <v>0.0</v>
      </c>
      <c r="AT457" s="15">
        <v>0.0</v>
      </c>
      <c r="AU457" s="17">
        <v>128000.0</v>
      </c>
      <c r="AV457" s="12" t="s">
        <v>48</v>
      </c>
      <c r="AW457" s="18" t="s">
        <v>5396</v>
      </c>
      <c r="AX457" s="10" t="s">
        <v>164</v>
      </c>
      <c r="AY457" s="53" t="s">
        <v>164</v>
      </c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</row>
    <row r="458" ht="15.75" customHeight="1">
      <c r="A458" s="24" t="s">
        <v>5397</v>
      </c>
      <c r="B458" s="10" t="s">
        <v>5398</v>
      </c>
      <c r="C458" s="10" t="s">
        <v>5399</v>
      </c>
      <c r="D458" s="12" t="s">
        <v>32</v>
      </c>
      <c r="E458" s="41" t="s">
        <v>5400</v>
      </c>
      <c r="F458" s="9" t="s">
        <v>5401</v>
      </c>
      <c r="G458" s="12"/>
      <c r="H458" s="12" t="s">
        <v>5402</v>
      </c>
      <c r="I458" s="10" t="s">
        <v>5403</v>
      </c>
      <c r="J458" s="12" t="s">
        <v>1274</v>
      </c>
      <c r="K458" s="12" t="s">
        <v>1274</v>
      </c>
      <c r="L458" s="9" t="s">
        <v>5404</v>
      </c>
      <c r="M458" s="12" t="s">
        <v>140</v>
      </c>
      <c r="N458" s="12"/>
      <c r="O458" s="11" t="s">
        <v>237</v>
      </c>
      <c r="P458" s="11" t="s">
        <v>4256</v>
      </c>
      <c r="Q458" s="12" t="s">
        <v>5405</v>
      </c>
      <c r="R458" s="9" t="s">
        <v>127</v>
      </c>
      <c r="S458" s="9" t="s">
        <v>127</v>
      </c>
      <c r="T458" s="9" t="s">
        <v>127</v>
      </c>
      <c r="U458" s="9" t="s">
        <v>127</v>
      </c>
      <c r="V458" s="9" t="s">
        <v>127</v>
      </c>
      <c r="W458" s="155"/>
      <c r="X458" s="15"/>
      <c r="Y458" s="15"/>
      <c r="Z458" s="15"/>
      <c r="AA458" s="28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  <c r="AT458" s="15"/>
      <c r="AU458" s="29">
        <f>SUM(W458:AT458)</f>
        <v>0</v>
      </c>
      <c r="AV458" s="12" t="s">
        <v>128</v>
      </c>
      <c r="AW458" s="10"/>
      <c r="AX458" s="10" t="s">
        <v>51</v>
      </c>
      <c r="AY458" s="53" t="s">
        <v>1578</v>
      </c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</row>
    <row r="459" ht="15.75" customHeight="1">
      <c r="A459" s="24" t="s">
        <v>5406</v>
      </c>
      <c r="B459" s="10" t="s">
        <v>5407</v>
      </c>
      <c r="C459" s="11" t="s">
        <v>5408</v>
      </c>
      <c r="D459" s="12" t="s">
        <v>32</v>
      </c>
      <c r="E459" s="13">
        <v>19514.0</v>
      </c>
      <c r="F459" s="9" t="s">
        <v>5409</v>
      </c>
      <c r="G459" s="9" t="s">
        <v>5410</v>
      </c>
      <c r="H459" s="12" t="s">
        <v>5411</v>
      </c>
      <c r="I459" s="10" t="s">
        <v>5412</v>
      </c>
      <c r="J459" s="12" t="s">
        <v>37</v>
      </c>
      <c r="K459" s="14" t="s">
        <v>5006</v>
      </c>
      <c r="L459" s="12" t="s">
        <v>5413</v>
      </c>
      <c r="M459" s="12" t="s">
        <v>40</v>
      </c>
      <c r="N459" s="12" t="s">
        <v>65</v>
      </c>
      <c r="O459" s="11" t="s">
        <v>156</v>
      </c>
      <c r="P459" s="11" t="s">
        <v>5414</v>
      </c>
      <c r="Q459" s="12" t="s">
        <v>5415</v>
      </c>
      <c r="R459" s="12" t="s">
        <v>5416</v>
      </c>
      <c r="S459" s="12" t="s">
        <v>127</v>
      </c>
      <c r="T459" s="12"/>
      <c r="U459" s="12" t="s">
        <v>5417</v>
      </c>
      <c r="V459" s="12" t="s">
        <v>127</v>
      </c>
      <c r="W459" s="15">
        <v>434450.0</v>
      </c>
      <c r="X459" s="15">
        <v>0.0</v>
      </c>
      <c r="Y459" s="15">
        <v>368900.0</v>
      </c>
      <c r="Z459" s="15"/>
      <c r="AA459" s="15">
        <v>285150.0</v>
      </c>
      <c r="AB459" s="15">
        <v>0.0</v>
      </c>
      <c r="AC459" s="15">
        <v>0.0</v>
      </c>
      <c r="AD459" s="15">
        <v>0.0</v>
      </c>
      <c r="AE459" s="15">
        <v>0.0</v>
      </c>
      <c r="AF459" s="15">
        <v>0.0</v>
      </c>
      <c r="AG459" s="15">
        <v>0.0</v>
      </c>
      <c r="AH459" s="15">
        <v>0.0</v>
      </c>
      <c r="AI459" s="15">
        <v>0.0</v>
      </c>
      <c r="AJ459" s="15">
        <v>0.0</v>
      </c>
      <c r="AK459" s="15">
        <v>0.0</v>
      </c>
      <c r="AL459" s="15">
        <v>0.0</v>
      </c>
      <c r="AM459" s="15">
        <v>0.0</v>
      </c>
      <c r="AN459" s="15">
        <v>0.0</v>
      </c>
      <c r="AO459" s="15">
        <v>0.0</v>
      </c>
      <c r="AP459" s="15">
        <v>0.0</v>
      </c>
      <c r="AQ459" s="15">
        <v>0.0</v>
      </c>
      <c r="AR459" s="15">
        <v>0.0</v>
      </c>
      <c r="AS459" s="15">
        <v>0.0</v>
      </c>
      <c r="AT459" s="15">
        <v>0.0</v>
      </c>
      <c r="AU459" s="17">
        <v>1088500.0</v>
      </c>
      <c r="AV459" s="12" t="s">
        <v>48</v>
      </c>
      <c r="AW459" s="11" t="s">
        <v>127</v>
      </c>
      <c r="AX459" s="11" t="s">
        <v>4713</v>
      </c>
      <c r="AY459" s="53" t="s">
        <v>51</v>
      </c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</row>
    <row r="460" ht="15.75" customHeight="1">
      <c r="A460" s="24" t="s">
        <v>5418</v>
      </c>
      <c r="B460" s="11" t="s">
        <v>5419</v>
      </c>
      <c r="C460" s="10" t="s">
        <v>5420</v>
      </c>
      <c r="D460" s="12"/>
      <c r="E460" s="13"/>
      <c r="F460" s="12" t="s">
        <v>5421</v>
      </c>
      <c r="G460" s="12"/>
      <c r="H460" s="12" t="s">
        <v>1184</v>
      </c>
      <c r="I460" s="10" t="s">
        <v>5422</v>
      </c>
      <c r="J460" s="12" t="s">
        <v>219</v>
      </c>
      <c r="K460" s="12"/>
      <c r="L460" s="12" t="s">
        <v>5423</v>
      </c>
      <c r="M460" s="12" t="s">
        <v>123</v>
      </c>
      <c r="N460" s="12"/>
      <c r="O460" s="11" t="s">
        <v>5424</v>
      </c>
      <c r="P460" s="11" t="s">
        <v>5425</v>
      </c>
      <c r="Q460" s="12" t="s">
        <v>5426</v>
      </c>
      <c r="R460" s="12"/>
      <c r="S460" s="12"/>
      <c r="T460" s="11"/>
      <c r="U460" s="10"/>
      <c r="V460" s="11"/>
      <c r="W460" s="15">
        <v>0.0</v>
      </c>
      <c r="X460" s="15">
        <v>0.0</v>
      </c>
      <c r="Y460" s="15">
        <v>0.0</v>
      </c>
      <c r="Z460" s="15">
        <v>0.0</v>
      </c>
      <c r="AA460" s="15">
        <v>130000.0</v>
      </c>
      <c r="AB460" s="15">
        <v>0.0</v>
      </c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  <c r="AT460" s="15"/>
      <c r="AU460" s="31">
        <v>130000.0</v>
      </c>
      <c r="AV460" s="12" t="s">
        <v>48</v>
      </c>
      <c r="AW460" s="10"/>
      <c r="AX460" s="10" t="s">
        <v>5427</v>
      </c>
      <c r="AY460" s="53" t="s">
        <v>51</v>
      </c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</row>
    <row r="461" ht="15.75" customHeight="1">
      <c r="A461" s="24" t="s">
        <v>5428</v>
      </c>
      <c r="B461" s="10" t="s">
        <v>5429</v>
      </c>
      <c r="C461" s="10" t="s">
        <v>5430</v>
      </c>
      <c r="D461" s="12"/>
      <c r="E461" s="12"/>
      <c r="F461" s="12" t="s">
        <v>5431</v>
      </c>
      <c r="G461" s="12"/>
      <c r="H461" s="12" t="s">
        <v>5432</v>
      </c>
      <c r="I461" s="10" t="s">
        <v>5433</v>
      </c>
      <c r="J461" s="12" t="s">
        <v>658</v>
      </c>
      <c r="K461" s="12" t="s">
        <v>575</v>
      </c>
      <c r="L461" s="12" t="s">
        <v>5434</v>
      </c>
      <c r="M461" s="12" t="s">
        <v>140</v>
      </c>
      <c r="N461" s="12"/>
      <c r="O461" s="12" t="s">
        <v>156</v>
      </c>
      <c r="P461" s="11" t="s">
        <v>5435</v>
      </c>
      <c r="Q461" s="12" t="s">
        <v>5436</v>
      </c>
      <c r="R461" s="12" t="s">
        <v>127</v>
      </c>
      <c r="S461" s="12" t="s">
        <v>127</v>
      </c>
      <c r="T461" s="12" t="s">
        <v>127</v>
      </c>
      <c r="U461" s="12" t="s">
        <v>127</v>
      </c>
      <c r="V461" s="12" t="s">
        <v>127</v>
      </c>
      <c r="W461" s="15">
        <v>196000.0</v>
      </c>
      <c r="X461" s="15">
        <v>0.0</v>
      </c>
      <c r="Y461" s="15">
        <v>210000.0</v>
      </c>
      <c r="Z461" s="15">
        <v>0.0</v>
      </c>
      <c r="AA461" s="15">
        <v>210000.0</v>
      </c>
      <c r="AB461" s="15">
        <v>0.0</v>
      </c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  <c r="AS461" s="15"/>
      <c r="AT461" s="15"/>
      <c r="AU461" s="17">
        <f t="shared" ref="AU461:AU462" si="59">SUM(W461:AT461)</f>
        <v>616000</v>
      </c>
      <c r="AV461" s="12" t="s">
        <v>128</v>
      </c>
      <c r="AW461" s="12"/>
      <c r="AX461" s="12" t="s">
        <v>581</v>
      </c>
      <c r="AY461" s="53" t="s">
        <v>51</v>
      </c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</row>
    <row r="462" ht="15.75" customHeight="1">
      <c r="A462" s="24" t="s">
        <v>5437</v>
      </c>
      <c r="B462" s="10" t="s">
        <v>5438</v>
      </c>
      <c r="C462" s="10" t="s">
        <v>5439</v>
      </c>
      <c r="D462" s="12"/>
      <c r="E462" s="13"/>
      <c r="F462" s="12" t="s">
        <v>5440</v>
      </c>
      <c r="G462" s="12"/>
      <c r="H462" s="12" t="s">
        <v>1184</v>
      </c>
      <c r="I462" s="10" t="s">
        <v>5441</v>
      </c>
      <c r="J462" s="12" t="s">
        <v>100</v>
      </c>
      <c r="K462" s="12" t="s">
        <v>101</v>
      </c>
      <c r="L462" s="9" t="s">
        <v>5442</v>
      </c>
      <c r="M462" s="12" t="s">
        <v>140</v>
      </c>
      <c r="N462" s="12"/>
      <c r="O462" s="11" t="s">
        <v>5443</v>
      </c>
      <c r="P462" s="11" t="s">
        <v>5444</v>
      </c>
      <c r="Q462" s="12" t="s">
        <v>5445</v>
      </c>
      <c r="R462" s="9" t="s">
        <v>127</v>
      </c>
      <c r="S462" s="9" t="s">
        <v>127</v>
      </c>
      <c r="T462" s="9" t="s">
        <v>127</v>
      </c>
      <c r="U462" s="9" t="s">
        <v>127</v>
      </c>
      <c r="V462" s="9" t="s">
        <v>127</v>
      </c>
      <c r="W462" s="15">
        <v>50000.0</v>
      </c>
      <c r="X462" s="15"/>
      <c r="Y462" s="15"/>
      <c r="Z462" s="15"/>
      <c r="AA462" s="28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  <c r="AU462" s="29">
        <f t="shared" si="59"/>
        <v>50000</v>
      </c>
      <c r="AV462" s="12" t="s">
        <v>128</v>
      </c>
      <c r="AW462" s="10"/>
      <c r="AX462" s="10" t="s">
        <v>51</v>
      </c>
      <c r="AY462" s="53" t="s">
        <v>51</v>
      </c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</row>
    <row r="463" ht="15.75" customHeight="1">
      <c r="A463" s="24" t="s">
        <v>5446</v>
      </c>
      <c r="B463" s="11" t="s">
        <v>5447</v>
      </c>
      <c r="C463" s="11" t="s">
        <v>5448</v>
      </c>
      <c r="D463" s="11" t="s">
        <v>32</v>
      </c>
      <c r="E463" s="13">
        <v>22466.0</v>
      </c>
      <c r="F463" s="9" t="s">
        <v>5449</v>
      </c>
      <c r="G463" s="9" t="s">
        <v>5450</v>
      </c>
      <c r="H463" s="12" t="s">
        <v>89</v>
      </c>
      <c r="I463" s="11" t="s">
        <v>5451</v>
      </c>
      <c r="J463" s="12" t="s">
        <v>251</v>
      </c>
      <c r="K463" s="12" t="s">
        <v>187</v>
      </c>
      <c r="L463" s="9" t="s">
        <v>5452</v>
      </c>
      <c r="M463" s="12" t="s">
        <v>40</v>
      </c>
      <c r="N463" s="12" t="s">
        <v>1012</v>
      </c>
      <c r="O463" s="11" t="s">
        <v>3710</v>
      </c>
      <c r="P463" s="11" t="s">
        <v>5453</v>
      </c>
      <c r="Q463" s="11" t="s">
        <v>5454</v>
      </c>
      <c r="R463" s="12" t="s">
        <v>89</v>
      </c>
      <c r="S463" s="12" t="s">
        <v>89</v>
      </c>
      <c r="T463" s="12" t="s">
        <v>89</v>
      </c>
      <c r="U463" s="12" t="s">
        <v>89</v>
      </c>
      <c r="V463" s="12" t="s">
        <v>89</v>
      </c>
      <c r="W463" s="15">
        <v>0.0</v>
      </c>
      <c r="X463" s="15">
        <v>0.0</v>
      </c>
      <c r="Y463" s="15">
        <v>80000.0</v>
      </c>
      <c r="Z463" s="15"/>
      <c r="AA463" s="15">
        <v>0.0</v>
      </c>
      <c r="AB463" s="15">
        <v>0.0</v>
      </c>
      <c r="AC463" s="15">
        <v>0.0</v>
      </c>
      <c r="AD463" s="15">
        <v>0.0</v>
      </c>
      <c r="AE463" s="15">
        <v>0.0</v>
      </c>
      <c r="AF463" s="15">
        <v>0.0</v>
      </c>
      <c r="AG463" s="15">
        <v>0.0</v>
      </c>
      <c r="AH463" s="15">
        <v>0.0</v>
      </c>
      <c r="AI463" s="15">
        <v>0.0</v>
      </c>
      <c r="AJ463" s="15">
        <v>0.0</v>
      </c>
      <c r="AK463" s="15">
        <v>0.0</v>
      </c>
      <c r="AL463" s="15">
        <v>0.0</v>
      </c>
      <c r="AM463" s="15">
        <v>0.0</v>
      </c>
      <c r="AN463" s="15">
        <v>0.0</v>
      </c>
      <c r="AO463" s="15">
        <v>0.0</v>
      </c>
      <c r="AP463" s="15">
        <v>0.0</v>
      </c>
      <c r="AQ463" s="15">
        <v>0.0</v>
      </c>
      <c r="AR463" s="15">
        <v>0.0</v>
      </c>
      <c r="AS463" s="15">
        <v>0.0</v>
      </c>
      <c r="AT463" s="15">
        <v>0.0</v>
      </c>
      <c r="AU463" s="17">
        <v>80000.0</v>
      </c>
      <c r="AV463" s="12" t="s">
        <v>48</v>
      </c>
      <c r="AW463" s="11" t="s">
        <v>127</v>
      </c>
      <c r="AX463" s="11" t="s">
        <v>4713</v>
      </c>
      <c r="AY463" s="53" t="s">
        <v>51</v>
      </c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</row>
    <row r="464" ht="15.75" customHeight="1">
      <c r="A464" s="24" t="s">
        <v>5455</v>
      </c>
      <c r="B464" s="11" t="s">
        <v>5456</v>
      </c>
      <c r="C464" s="11" t="s">
        <v>5457</v>
      </c>
      <c r="D464" s="26" t="s">
        <v>319</v>
      </c>
      <c r="E464" s="35">
        <v>27359.0</v>
      </c>
      <c r="F464" s="12" t="s">
        <v>5458</v>
      </c>
      <c r="G464" s="36" t="s">
        <v>127</v>
      </c>
      <c r="H464" s="26" t="s">
        <v>5459</v>
      </c>
      <c r="I464" s="10" t="s">
        <v>5460</v>
      </c>
      <c r="J464" s="12" t="s">
        <v>2662</v>
      </c>
      <c r="K464" s="12" t="s">
        <v>1676</v>
      </c>
      <c r="L464" s="12" t="s">
        <v>5461</v>
      </c>
      <c r="M464" s="12" t="s">
        <v>140</v>
      </c>
      <c r="N464" s="36" t="s">
        <v>127</v>
      </c>
      <c r="O464" s="11" t="s">
        <v>156</v>
      </c>
      <c r="P464" s="11" t="s">
        <v>5462</v>
      </c>
      <c r="Q464" s="12" t="s">
        <v>5463</v>
      </c>
      <c r="R464" s="36" t="s">
        <v>5464</v>
      </c>
      <c r="S464" s="36" t="s">
        <v>127</v>
      </c>
      <c r="T464" s="36" t="s">
        <v>127</v>
      </c>
      <c r="U464" s="36" t="s">
        <v>127</v>
      </c>
      <c r="V464" s="36" t="s">
        <v>127</v>
      </c>
      <c r="W464" s="37">
        <v>0.0</v>
      </c>
      <c r="X464" s="37">
        <v>0.0</v>
      </c>
      <c r="Y464" s="37">
        <v>85000.0</v>
      </c>
      <c r="Z464" s="37">
        <v>0.0</v>
      </c>
      <c r="AA464" s="37">
        <v>30000.0</v>
      </c>
      <c r="AB464" s="37">
        <v>0.0</v>
      </c>
      <c r="AC464" s="37"/>
      <c r="AD464" s="37"/>
      <c r="AE464" s="37"/>
      <c r="AF464" s="37"/>
      <c r="AG464" s="37"/>
      <c r="AH464" s="37"/>
      <c r="AI464" s="37"/>
      <c r="AJ464" s="37"/>
      <c r="AK464" s="37"/>
      <c r="AL464" s="37"/>
      <c r="AM464" s="37"/>
      <c r="AN464" s="37"/>
      <c r="AO464" s="37"/>
      <c r="AP464" s="37"/>
      <c r="AQ464" s="37"/>
      <c r="AR464" s="37"/>
      <c r="AS464" s="37"/>
      <c r="AT464" s="37"/>
      <c r="AU464" s="38">
        <v>115000.0</v>
      </c>
      <c r="AV464" s="39" t="s">
        <v>240</v>
      </c>
      <c r="AW464" s="40"/>
      <c r="AX464" s="10" t="s">
        <v>5465</v>
      </c>
      <c r="AY464" s="53" t="s">
        <v>51</v>
      </c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</row>
    <row r="465" ht="15.75" customHeight="1">
      <c r="A465" s="24" t="s">
        <v>5466</v>
      </c>
      <c r="B465" s="11" t="s">
        <v>5467</v>
      </c>
      <c r="C465" s="11" t="s">
        <v>5468</v>
      </c>
      <c r="D465" s="12" t="s">
        <v>32</v>
      </c>
      <c r="E465" s="13" t="s">
        <v>5469</v>
      </c>
      <c r="F465" s="27" t="s">
        <v>5470</v>
      </c>
      <c r="G465" s="9" t="s">
        <v>5471</v>
      </c>
      <c r="H465" s="26" t="s">
        <v>5472</v>
      </c>
      <c r="I465" s="11" t="s">
        <v>5473</v>
      </c>
      <c r="J465" s="12" t="s">
        <v>219</v>
      </c>
      <c r="K465" s="12" t="s">
        <v>306</v>
      </c>
      <c r="L465" s="33" t="s">
        <v>5474</v>
      </c>
      <c r="M465" s="12" t="s">
        <v>140</v>
      </c>
      <c r="N465" s="36" t="s">
        <v>5475</v>
      </c>
      <c r="O465" s="10" t="s">
        <v>175</v>
      </c>
      <c r="P465" s="10" t="s">
        <v>5476</v>
      </c>
      <c r="Q465" s="26" t="s">
        <v>5477</v>
      </c>
      <c r="R465" s="9" t="s">
        <v>127</v>
      </c>
      <c r="S465" s="9" t="s">
        <v>127</v>
      </c>
      <c r="T465" s="12" t="s">
        <v>47</v>
      </c>
      <c r="U465" s="12" t="s">
        <v>47</v>
      </c>
      <c r="V465" s="12" t="s">
        <v>47</v>
      </c>
      <c r="W465" s="15">
        <v>0.0</v>
      </c>
      <c r="X465" s="15">
        <v>0.0</v>
      </c>
      <c r="Y465" s="15">
        <v>0.0</v>
      </c>
      <c r="Z465" s="15">
        <v>0.0</v>
      </c>
      <c r="AA465" s="15">
        <v>0.0</v>
      </c>
      <c r="AB465" s="15">
        <v>0.0</v>
      </c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  <c r="AS465" s="15"/>
      <c r="AT465" s="15"/>
      <c r="AU465" s="31">
        <v>0.0</v>
      </c>
      <c r="AV465" s="12" t="s">
        <v>48</v>
      </c>
      <c r="AW465" s="10"/>
      <c r="AX465" s="10" t="s">
        <v>5478</v>
      </c>
      <c r="AY465" s="53" t="s">
        <v>1578</v>
      </c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</row>
    <row r="466" ht="15.75" customHeight="1">
      <c r="A466" s="24" t="s">
        <v>5479</v>
      </c>
      <c r="B466" s="10" t="s">
        <v>5480</v>
      </c>
      <c r="C466" s="10" t="s">
        <v>5481</v>
      </c>
      <c r="D466" s="12" t="s">
        <v>1117</v>
      </c>
      <c r="E466" s="41" t="s">
        <v>5482</v>
      </c>
      <c r="F466" s="27" t="s">
        <v>5483</v>
      </c>
      <c r="G466" s="12"/>
      <c r="H466" s="12" t="s">
        <v>5484</v>
      </c>
      <c r="I466" s="10" t="s">
        <v>5485</v>
      </c>
      <c r="J466" s="12" t="s">
        <v>234</v>
      </c>
      <c r="K466" s="12" t="s">
        <v>5486</v>
      </c>
      <c r="L466" s="9" t="s">
        <v>5487</v>
      </c>
      <c r="M466" s="12" t="s">
        <v>123</v>
      </c>
      <c r="N466" s="12"/>
      <c r="O466" s="11" t="s">
        <v>124</v>
      </c>
      <c r="P466" s="11" t="s">
        <v>5488</v>
      </c>
      <c r="Q466" s="12" t="s">
        <v>5489</v>
      </c>
      <c r="R466" s="9" t="s">
        <v>127</v>
      </c>
      <c r="S466" s="9" t="s">
        <v>127</v>
      </c>
      <c r="T466" s="9" t="s">
        <v>127</v>
      </c>
      <c r="U466" s="9" t="s">
        <v>127</v>
      </c>
      <c r="V466" s="9" t="s">
        <v>127</v>
      </c>
      <c r="W466" s="15">
        <v>20000.0</v>
      </c>
      <c r="X466" s="15"/>
      <c r="Y466" s="15">
        <v>35000.0</v>
      </c>
      <c r="Z466" s="15"/>
      <c r="AA466" s="30">
        <v>10000.0</v>
      </c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  <c r="AS466" s="15"/>
      <c r="AT466" s="15"/>
      <c r="AU466" s="29">
        <f>SUM(W466:AT466)</f>
        <v>65000</v>
      </c>
      <c r="AV466" s="12" t="s">
        <v>128</v>
      </c>
      <c r="AW466" s="10"/>
      <c r="AX466" s="10" t="s">
        <v>51</v>
      </c>
      <c r="AY466" s="53" t="s">
        <v>51</v>
      </c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</row>
    <row r="467" ht="15.75" customHeight="1">
      <c r="A467" s="24" t="s">
        <v>5490</v>
      </c>
      <c r="B467" s="11" t="s">
        <v>5491</v>
      </c>
      <c r="C467" s="11" t="s">
        <v>5492</v>
      </c>
      <c r="D467" s="26" t="s">
        <v>133</v>
      </c>
      <c r="E467" s="13">
        <v>29275.0</v>
      </c>
      <c r="F467" s="9" t="s">
        <v>5493</v>
      </c>
      <c r="G467" s="27" t="s">
        <v>5494</v>
      </c>
      <c r="H467" s="12" t="s">
        <v>2325</v>
      </c>
      <c r="I467" s="11" t="s">
        <v>5495</v>
      </c>
      <c r="J467" s="12" t="s">
        <v>1382</v>
      </c>
      <c r="K467" s="12" t="s">
        <v>1383</v>
      </c>
      <c r="L467" s="9" t="s">
        <v>5496</v>
      </c>
      <c r="M467" s="12" t="s">
        <v>40</v>
      </c>
      <c r="N467" s="12" t="s">
        <v>1575</v>
      </c>
      <c r="O467" s="25" t="s">
        <v>265</v>
      </c>
      <c r="P467" s="11" t="s">
        <v>5497</v>
      </c>
      <c r="Q467" s="12" t="s">
        <v>5498</v>
      </c>
      <c r="R467" s="66"/>
      <c r="S467" s="66"/>
      <c r="T467" s="12"/>
      <c r="U467" s="12"/>
      <c r="V467" s="37"/>
      <c r="W467" s="37">
        <v>0.0</v>
      </c>
      <c r="X467" s="37">
        <v>0.0</v>
      </c>
      <c r="Y467" s="37">
        <v>45000.0</v>
      </c>
      <c r="Z467" s="37">
        <v>0.0</v>
      </c>
      <c r="AA467" s="37">
        <v>82000.0</v>
      </c>
      <c r="AB467" s="37"/>
      <c r="AC467" s="37"/>
      <c r="AD467" s="37"/>
      <c r="AE467" s="37"/>
      <c r="AF467" s="37"/>
      <c r="AG467" s="37"/>
      <c r="AH467" s="37"/>
      <c r="AI467" s="37"/>
      <c r="AJ467" s="37"/>
      <c r="AK467" s="37"/>
      <c r="AL467" s="37"/>
      <c r="AM467" s="37"/>
      <c r="AN467" s="37"/>
      <c r="AO467" s="37"/>
      <c r="AP467" s="37"/>
      <c r="AQ467" s="37"/>
      <c r="AR467" s="37"/>
      <c r="AS467" s="37"/>
      <c r="AT467" s="37"/>
      <c r="AU467" s="38">
        <v>127000.0</v>
      </c>
      <c r="AV467" s="12" t="s">
        <v>128</v>
      </c>
      <c r="AW467" s="10"/>
      <c r="AX467" s="10" t="s">
        <v>5499</v>
      </c>
      <c r="AY467" s="53" t="s">
        <v>51</v>
      </c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</row>
    <row r="468" ht="15.75" customHeight="1">
      <c r="A468" s="24" t="s">
        <v>5500</v>
      </c>
      <c r="B468" s="10" t="s">
        <v>5501</v>
      </c>
      <c r="C468" s="11" t="s">
        <v>5502</v>
      </c>
      <c r="D468" s="12" t="s">
        <v>1886</v>
      </c>
      <c r="E468" s="13">
        <v>18208.0</v>
      </c>
      <c r="F468" s="12" t="s">
        <v>5503</v>
      </c>
      <c r="G468" s="27" t="s">
        <v>5504</v>
      </c>
      <c r="H468" s="12" t="s">
        <v>5505</v>
      </c>
      <c r="I468" s="10" t="s">
        <v>5506</v>
      </c>
      <c r="J468" s="12" t="s">
        <v>324</v>
      </c>
      <c r="K468" s="14" t="s">
        <v>422</v>
      </c>
      <c r="L468" s="9" t="s">
        <v>5507</v>
      </c>
      <c r="M468" s="12" t="s">
        <v>40</v>
      </c>
      <c r="N468" s="12" t="s">
        <v>41</v>
      </c>
      <c r="O468" s="11" t="s">
        <v>265</v>
      </c>
      <c r="P468" s="11" t="s">
        <v>5508</v>
      </c>
      <c r="Q468" s="12" t="s">
        <v>5509</v>
      </c>
      <c r="R468" s="12" t="s">
        <v>5510</v>
      </c>
      <c r="S468" s="12" t="s">
        <v>89</v>
      </c>
      <c r="T468" s="12" t="s">
        <v>47</v>
      </c>
      <c r="U468" s="12" t="s">
        <v>47</v>
      </c>
      <c r="V468" s="12" t="s">
        <v>47</v>
      </c>
      <c r="W468" s="15">
        <v>0.0</v>
      </c>
      <c r="X468" s="15">
        <v>0.0</v>
      </c>
      <c r="Y468" s="15">
        <v>0.0</v>
      </c>
      <c r="Z468" s="15">
        <v>0.0</v>
      </c>
      <c r="AA468" s="15">
        <v>0.0</v>
      </c>
      <c r="AB468" s="15">
        <v>0.0</v>
      </c>
      <c r="AC468" s="15">
        <v>0.0</v>
      </c>
      <c r="AD468" s="15">
        <v>0.0</v>
      </c>
      <c r="AE468" s="15">
        <v>0.0</v>
      </c>
      <c r="AF468" s="15">
        <v>0.0</v>
      </c>
      <c r="AG468" s="15">
        <v>0.0</v>
      </c>
      <c r="AH468" s="15">
        <v>0.0</v>
      </c>
      <c r="AI468" s="15">
        <v>0.0</v>
      </c>
      <c r="AJ468" s="15">
        <v>0.0</v>
      </c>
      <c r="AK468" s="15">
        <v>0.0</v>
      </c>
      <c r="AL468" s="15">
        <v>0.0</v>
      </c>
      <c r="AM468" s="15">
        <v>0.0</v>
      </c>
      <c r="AN468" s="15">
        <v>0.0</v>
      </c>
      <c r="AO468" s="15">
        <v>0.0</v>
      </c>
      <c r="AP468" s="15">
        <v>0.0</v>
      </c>
      <c r="AQ468" s="15">
        <v>0.0</v>
      </c>
      <c r="AR468" s="15">
        <v>0.0</v>
      </c>
      <c r="AS468" s="15">
        <v>0.0</v>
      </c>
      <c r="AT468" s="15">
        <v>0.0</v>
      </c>
      <c r="AU468" s="17">
        <v>0.0</v>
      </c>
      <c r="AV468" s="12" t="s">
        <v>48</v>
      </c>
      <c r="AW468" s="18" t="s">
        <v>5511</v>
      </c>
      <c r="AX468" s="10" t="s">
        <v>4713</v>
      </c>
      <c r="AY468" s="53" t="s">
        <v>51</v>
      </c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</row>
    <row r="469" ht="15.75" customHeight="1">
      <c r="A469" s="24" t="s">
        <v>5512</v>
      </c>
      <c r="B469" s="11" t="s">
        <v>5513</v>
      </c>
      <c r="C469" s="11" t="s">
        <v>5514</v>
      </c>
      <c r="D469" s="12" t="s">
        <v>32</v>
      </c>
      <c r="E469" s="13">
        <v>31589.0</v>
      </c>
      <c r="F469" s="9" t="s">
        <v>5515</v>
      </c>
      <c r="G469" s="12"/>
      <c r="H469" s="9" t="s">
        <v>5516</v>
      </c>
      <c r="I469" s="10" t="s">
        <v>5517</v>
      </c>
      <c r="J469" s="10" t="s">
        <v>61</v>
      </c>
      <c r="K469" s="10" t="s">
        <v>61</v>
      </c>
      <c r="L469" s="9" t="s">
        <v>5518</v>
      </c>
      <c r="M469" s="12" t="s">
        <v>140</v>
      </c>
      <c r="N469" s="12" t="s">
        <v>578</v>
      </c>
      <c r="O469" s="10" t="s">
        <v>156</v>
      </c>
      <c r="P469" s="10" t="s">
        <v>5519</v>
      </c>
      <c r="Q469" s="12" t="s">
        <v>5520</v>
      </c>
      <c r="R469" s="12"/>
      <c r="S469" s="12"/>
      <c r="T469" s="12"/>
      <c r="U469" s="12" t="s">
        <v>5521</v>
      </c>
      <c r="V469" s="12"/>
      <c r="W469" s="48">
        <v>0.0</v>
      </c>
      <c r="X469" s="48"/>
      <c r="Y469" s="48">
        <v>0.0</v>
      </c>
      <c r="Z469" s="48"/>
      <c r="AA469" s="48">
        <v>0.0</v>
      </c>
      <c r="AB469" s="48"/>
      <c r="AC469" s="48"/>
      <c r="AD469" s="48"/>
      <c r="AE469" s="48"/>
      <c r="AF469" s="48"/>
      <c r="AG469" s="48"/>
      <c r="AH469" s="48"/>
      <c r="AI469" s="48"/>
      <c r="AJ469" s="48"/>
      <c r="AK469" s="48"/>
      <c r="AL469" s="48"/>
      <c r="AM469" s="48"/>
      <c r="AN469" s="48"/>
      <c r="AO469" s="48"/>
      <c r="AP469" s="48"/>
      <c r="AQ469" s="48"/>
      <c r="AR469" s="48"/>
      <c r="AS469" s="48"/>
      <c r="AT469" s="48"/>
      <c r="AU469" s="49">
        <f>SUM(W469:AT469)</f>
        <v>0</v>
      </c>
      <c r="AV469" s="12" t="s">
        <v>48</v>
      </c>
      <c r="AW469" s="10"/>
      <c r="AX469" s="10" t="s">
        <v>376</v>
      </c>
      <c r="AY469" s="53" t="s">
        <v>376</v>
      </c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</row>
    <row r="470" ht="15.75" customHeight="1">
      <c r="A470" s="24" t="s">
        <v>5522</v>
      </c>
      <c r="B470" s="10" t="s">
        <v>5523</v>
      </c>
      <c r="C470" s="11" t="s">
        <v>5524</v>
      </c>
      <c r="D470" s="12" t="s">
        <v>1208</v>
      </c>
      <c r="E470" s="13">
        <v>18508.0</v>
      </c>
      <c r="F470" s="9" t="s">
        <v>5525</v>
      </c>
      <c r="G470" s="9" t="s">
        <v>5526</v>
      </c>
      <c r="H470" s="12" t="s">
        <v>5527</v>
      </c>
      <c r="I470" s="10" t="s">
        <v>5528</v>
      </c>
      <c r="J470" s="12" t="s">
        <v>436</v>
      </c>
      <c r="K470" s="14" t="s">
        <v>437</v>
      </c>
      <c r="L470" s="12" t="s">
        <v>5529</v>
      </c>
      <c r="M470" s="12" t="s">
        <v>40</v>
      </c>
      <c r="N470" s="12" t="s">
        <v>41</v>
      </c>
      <c r="O470" s="11" t="s">
        <v>1599</v>
      </c>
      <c r="P470" s="11" t="s">
        <v>5530</v>
      </c>
      <c r="Q470" s="12" t="s">
        <v>5531</v>
      </c>
      <c r="R470" s="12" t="s">
        <v>5532</v>
      </c>
      <c r="S470" s="12" t="s">
        <v>127</v>
      </c>
      <c r="T470" s="9" t="s">
        <v>5533</v>
      </c>
      <c r="U470" s="12" t="s">
        <v>5534</v>
      </c>
      <c r="V470" s="12" t="s">
        <v>127</v>
      </c>
      <c r="W470" s="15">
        <v>4000.0</v>
      </c>
      <c r="X470" s="15">
        <v>0.0</v>
      </c>
      <c r="Y470" s="15">
        <v>15000.0</v>
      </c>
      <c r="Z470" s="15"/>
      <c r="AA470" s="15">
        <v>15000.0</v>
      </c>
      <c r="AB470" s="15">
        <v>0.0</v>
      </c>
      <c r="AC470" s="15">
        <v>0.0</v>
      </c>
      <c r="AD470" s="15">
        <v>0.0</v>
      </c>
      <c r="AE470" s="15">
        <v>0.0</v>
      </c>
      <c r="AF470" s="15">
        <v>0.0</v>
      </c>
      <c r="AG470" s="15">
        <v>0.0</v>
      </c>
      <c r="AH470" s="15">
        <v>0.0</v>
      </c>
      <c r="AI470" s="15">
        <v>0.0</v>
      </c>
      <c r="AJ470" s="15">
        <v>0.0</v>
      </c>
      <c r="AK470" s="15">
        <v>0.0</v>
      </c>
      <c r="AL470" s="15">
        <v>0.0</v>
      </c>
      <c r="AM470" s="15">
        <v>0.0</v>
      </c>
      <c r="AN470" s="15">
        <v>0.0</v>
      </c>
      <c r="AO470" s="15">
        <v>0.0</v>
      </c>
      <c r="AP470" s="15">
        <v>0.0</v>
      </c>
      <c r="AQ470" s="15">
        <v>0.0</v>
      </c>
      <c r="AR470" s="15">
        <v>0.0</v>
      </c>
      <c r="AS470" s="15">
        <v>0.0</v>
      </c>
      <c r="AT470" s="15">
        <v>0.0</v>
      </c>
      <c r="AU470" s="17">
        <v>34000.0</v>
      </c>
      <c r="AV470" s="12" t="s">
        <v>48</v>
      </c>
      <c r="AW470" s="18" t="s">
        <v>5535</v>
      </c>
      <c r="AX470" s="10" t="s">
        <v>5536</v>
      </c>
      <c r="AY470" s="53" t="s">
        <v>51</v>
      </c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</row>
    <row r="471" ht="15.75" customHeight="1">
      <c r="A471" s="24" t="s">
        <v>5537</v>
      </c>
      <c r="B471" s="10" t="s">
        <v>5538</v>
      </c>
      <c r="C471" s="11" t="s">
        <v>5539</v>
      </c>
      <c r="D471" s="12" t="s">
        <v>133</v>
      </c>
      <c r="E471" s="41" t="s">
        <v>5540</v>
      </c>
      <c r="F471" s="9" t="s">
        <v>5541</v>
      </c>
      <c r="G471" s="9" t="s">
        <v>1477</v>
      </c>
      <c r="H471" s="12" t="s">
        <v>249</v>
      </c>
      <c r="I471" s="10" t="s">
        <v>5542</v>
      </c>
      <c r="J471" s="12" t="s">
        <v>234</v>
      </c>
      <c r="K471" s="12" t="s">
        <v>3976</v>
      </c>
      <c r="L471" s="9" t="s">
        <v>5543</v>
      </c>
      <c r="M471" s="12" t="s">
        <v>140</v>
      </c>
      <c r="N471" s="12" t="s">
        <v>85</v>
      </c>
      <c r="O471" s="11" t="s">
        <v>156</v>
      </c>
      <c r="P471" s="11" t="s">
        <v>5544</v>
      </c>
      <c r="Q471" s="12" t="s">
        <v>5545</v>
      </c>
      <c r="R471" s="9" t="s">
        <v>127</v>
      </c>
      <c r="S471" s="9" t="s">
        <v>127</v>
      </c>
      <c r="T471" s="9" t="s">
        <v>127</v>
      </c>
      <c r="U471" s="9" t="s">
        <v>127</v>
      </c>
      <c r="V471" s="9" t="s">
        <v>127</v>
      </c>
      <c r="W471" s="15"/>
      <c r="X471" s="15"/>
      <c r="Y471" s="15"/>
      <c r="Z471" s="15"/>
      <c r="AA471" s="30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  <c r="AS471" s="15"/>
      <c r="AT471" s="15"/>
      <c r="AU471" s="29">
        <f t="shared" ref="AU471:AU477" si="60">SUM(W471:AT471)</f>
        <v>0</v>
      </c>
      <c r="AV471" s="12" t="s">
        <v>128</v>
      </c>
      <c r="AW471" s="10"/>
      <c r="AX471" s="10" t="s">
        <v>51</v>
      </c>
      <c r="AY471" s="53" t="s">
        <v>164</v>
      </c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</row>
    <row r="472" ht="15.75" customHeight="1">
      <c r="A472" s="24" t="s">
        <v>5546</v>
      </c>
      <c r="B472" s="10" t="s">
        <v>5547</v>
      </c>
      <c r="C472" s="10" t="s">
        <v>5548</v>
      </c>
      <c r="D472" s="12" t="s">
        <v>32</v>
      </c>
      <c r="E472" s="41" t="s">
        <v>5549</v>
      </c>
      <c r="F472" s="9" t="s">
        <v>5550</v>
      </c>
      <c r="G472" s="12"/>
      <c r="H472" s="12" t="s">
        <v>1184</v>
      </c>
      <c r="I472" s="10" t="s">
        <v>5551</v>
      </c>
      <c r="J472" s="12" t="s">
        <v>186</v>
      </c>
      <c r="K472" s="12" t="s">
        <v>5552</v>
      </c>
      <c r="L472" s="9" t="s">
        <v>5553</v>
      </c>
      <c r="M472" s="12" t="s">
        <v>140</v>
      </c>
      <c r="N472" s="12"/>
      <c r="O472" s="11" t="s">
        <v>5554</v>
      </c>
      <c r="P472" s="11" t="s">
        <v>5555</v>
      </c>
      <c r="Q472" s="12" t="s">
        <v>5556</v>
      </c>
      <c r="R472" s="9" t="s">
        <v>127</v>
      </c>
      <c r="S472" s="9" t="s">
        <v>127</v>
      </c>
      <c r="T472" s="9" t="s">
        <v>127</v>
      </c>
      <c r="U472" s="9" t="s">
        <v>127</v>
      </c>
      <c r="V472" s="9" t="s">
        <v>127</v>
      </c>
      <c r="W472" s="15">
        <v>350000.0</v>
      </c>
      <c r="X472" s="15"/>
      <c r="Y472" s="15"/>
      <c r="Z472" s="15"/>
      <c r="AA472" s="28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  <c r="AS472" s="15"/>
      <c r="AT472" s="15"/>
      <c r="AU472" s="29">
        <f t="shared" si="60"/>
        <v>350000</v>
      </c>
      <c r="AV472" s="12" t="s">
        <v>128</v>
      </c>
      <c r="AW472" s="10"/>
      <c r="AX472" s="10" t="s">
        <v>51</v>
      </c>
      <c r="AY472" s="53" t="s">
        <v>51</v>
      </c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</row>
    <row r="473" ht="15.75" customHeight="1">
      <c r="A473" s="24" t="s">
        <v>5557</v>
      </c>
      <c r="B473" s="10" t="s">
        <v>5558</v>
      </c>
      <c r="C473" s="11" t="s">
        <v>5559</v>
      </c>
      <c r="D473" s="12" t="s">
        <v>32</v>
      </c>
      <c r="E473" s="41" t="s">
        <v>5560</v>
      </c>
      <c r="F473" s="9" t="s">
        <v>5561</v>
      </c>
      <c r="G473" s="9" t="s">
        <v>5562</v>
      </c>
      <c r="H473" s="9" t="s">
        <v>5563</v>
      </c>
      <c r="I473" s="10" t="s">
        <v>5564</v>
      </c>
      <c r="J473" s="12" t="s">
        <v>711</v>
      </c>
      <c r="K473" s="12" t="s">
        <v>4331</v>
      </c>
      <c r="L473" s="9" t="s">
        <v>5565</v>
      </c>
      <c r="M473" s="12" t="s">
        <v>140</v>
      </c>
      <c r="N473" s="12" t="s">
        <v>85</v>
      </c>
      <c r="O473" s="11" t="s">
        <v>237</v>
      </c>
      <c r="P473" s="11" t="s">
        <v>5566</v>
      </c>
      <c r="Q473" s="12" t="s">
        <v>5567</v>
      </c>
      <c r="R473" s="12" t="s">
        <v>5568</v>
      </c>
      <c r="S473" s="9" t="s">
        <v>127</v>
      </c>
      <c r="T473" s="9" t="s">
        <v>127</v>
      </c>
      <c r="U473" s="9" t="s">
        <v>127</v>
      </c>
      <c r="V473" s="9" t="s">
        <v>127</v>
      </c>
      <c r="W473" s="15"/>
      <c r="X473" s="15"/>
      <c r="Y473" s="15"/>
      <c r="Z473" s="15"/>
      <c r="AA473" s="28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  <c r="AS473" s="15"/>
      <c r="AT473" s="15"/>
      <c r="AU473" s="29">
        <f t="shared" si="60"/>
        <v>0</v>
      </c>
      <c r="AV473" s="12" t="s">
        <v>128</v>
      </c>
      <c r="AW473" s="10"/>
      <c r="AX473" s="10" t="s">
        <v>51</v>
      </c>
      <c r="AY473" s="53" t="s">
        <v>164</v>
      </c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</row>
    <row r="474" ht="15.75" customHeight="1">
      <c r="A474" s="24" t="s">
        <v>5569</v>
      </c>
      <c r="B474" s="10" t="s">
        <v>5570</v>
      </c>
      <c r="C474" s="11" t="s">
        <v>5571</v>
      </c>
      <c r="D474" s="12" t="s">
        <v>5572</v>
      </c>
      <c r="E474" s="41" t="s">
        <v>5573</v>
      </c>
      <c r="F474" s="9" t="s">
        <v>5574</v>
      </c>
      <c r="G474" s="9" t="s">
        <v>5575</v>
      </c>
      <c r="H474" s="12" t="s">
        <v>249</v>
      </c>
      <c r="I474" s="10" t="s">
        <v>5576</v>
      </c>
      <c r="J474" s="12" t="s">
        <v>2601</v>
      </c>
      <c r="K474" s="12" t="s">
        <v>4638</v>
      </c>
      <c r="L474" s="9" t="s">
        <v>5577</v>
      </c>
      <c r="M474" s="12" t="s">
        <v>140</v>
      </c>
      <c r="N474" s="12" t="s">
        <v>41</v>
      </c>
      <c r="O474" s="11" t="s">
        <v>237</v>
      </c>
      <c r="P474" s="11"/>
      <c r="Q474" s="12" t="s">
        <v>5578</v>
      </c>
      <c r="R474" s="9" t="s">
        <v>127</v>
      </c>
      <c r="S474" s="9" t="s">
        <v>127</v>
      </c>
      <c r="T474" s="9" t="s">
        <v>127</v>
      </c>
      <c r="U474" s="9" t="s">
        <v>127</v>
      </c>
      <c r="V474" s="9" t="s">
        <v>127</v>
      </c>
      <c r="W474" s="15"/>
      <c r="X474" s="15"/>
      <c r="Y474" s="15"/>
      <c r="Z474" s="15"/>
      <c r="AA474" s="28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  <c r="AS474" s="15"/>
      <c r="AT474" s="15"/>
      <c r="AU474" s="29">
        <f t="shared" si="60"/>
        <v>0</v>
      </c>
      <c r="AV474" s="12" t="s">
        <v>128</v>
      </c>
      <c r="AW474" s="10"/>
      <c r="AX474" s="40" t="s">
        <v>51</v>
      </c>
      <c r="AY474" s="53" t="s">
        <v>51</v>
      </c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</row>
    <row r="475" ht="15.75" customHeight="1">
      <c r="A475" s="24" t="s">
        <v>5579</v>
      </c>
      <c r="B475" s="10" t="s">
        <v>5580</v>
      </c>
      <c r="C475" s="11" t="s">
        <v>5581</v>
      </c>
      <c r="D475" s="12" t="s">
        <v>32</v>
      </c>
      <c r="E475" s="13">
        <v>32364.0</v>
      </c>
      <c r="F475" s="9" t="s">
        <v>5582</v>
      </c>
      <c r="G475" s="9" t="s">
        <v>4263</v>
      </c>
      <c r="H475" s="12" t="s">
        <v>5583</v>
      </c>
      <c r="I475" s="10" t="s">
        <v>5584</v>
      </c>
      <c r="J475" s="12" t="s">
        <v>410</v>
      </c>
      <c r="K475" s="12" t="s">
        <v>1038</v>
      </c>
      <c r="L475" s="9" t="s">
        <v>5585</v>
      </c>
      <c r="M475" s="12" t="s">
        <v>123</v>
      </c>
      <c r="N475" s="12" t="s">
        <v>2640</v>
      </c>
      <c r="O475" s="11" t="s">
        <v>175</v>
      </c>
      <c r="P475" s="11" t="s">
        <v>4267</v>
      </c>
      <c r="Q475" s="12" t="s">
        <v>5586</v>
      </c>
      <c r="R475" s="9" t="s">
        <v>127</v>
      </c>
      <c r="S475" s="9" t="s">
        <v>127</v>
      </c>
      <c r="T475" s="9" t="s">
        <v>127</v>
      </c>
      <c r="U475" s="9" t="s">
        <v>127</v>
      </c>
      <c r="V475" s="9" t="s">
        <v>127</v>
      </c>
      <c r="W475" s="15">
        <v>68000.0</v>
      </c>
      <c r="X475" s="15"/>
      <c r="Y475" s="15"/>
      <c r="Z475" s="15"/>
      <c r="AA475" s="30">
        <v>8000.0</v>
      </c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  <c r="AS475" s="15"/>
      <c r="AT475" s="15"/>
      <c r="AU475" s="29">
        <f t="shared" si="60"/>
        <v>76000</v>
      </c>
      <c r="AV475" s="12" t="s">
        <v>128</v>
      </c>
      <c r="AW475" s="10"/>
      <c r="AX475" s="40" t="s">
        <v>51</v>
      </c>
      <c r="AY475" s="53" t="s">
        <v>51</v>
      </c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</row>
    <row r="476" ht="15.75" customHeight="1">
      <c r="A476" s="24" t="s">
        <v>5587</v>
      </c>
      <c r="B476" s="10" t="s">
        <v>5588</v>
      </c>
      <c r="C476" s="10" t="s">
        <v>5589</v>
      </c>
      <c r="D476" s="12"/>
      <c r="E476" s="13"/>
      <c r="F476" s="9" t="s">
        <v>5590</v>
      </c>
      <c r="G476" s="12"/>
      <c r="H476" s="12"/>
      <c r="I476" s="10" t="s">
        <v>5591</v>
      </c>
      <c r="J476" s="12" t="s">
        <v>2623</v>
      </c>
      <c r="K476" s="12" t="s">
        <v>2624</v>
      </c>
      <c r="L476" s="9" t="s">
        <v>5592</v>
      </c>
      <c r="M476" s="12" t="s">
        <v>140</v>
      </c>
      <c r="N476" s="12"/>
      <c r="O476" s="11" t="s">
        <v>156</v>
      </c>
      <c r="P476" s="11" t="s">
        <v>5593</v>
      </c>
      <c r="Q476" s="12" t="s">
        <v>5594</v>
      </c>
      <c r="R476" s="9" t="s">
        <v>127</v>
      </c>
      <c r="S476" s="9" t="s">
        <v>127</v>
      </c>
      <c r="T476" s="9" t="s">
        <v>127</v>
      </c>
      <c r="U476" s="9" t="s">
        <v>127</v>
      </c>
      <c r="V476" s="9" t="s">
        <v>127</v>
      </c>
      <c r="W476" s="15"/>
      <c r="X476" s="15"/>
      <c r="Y476" s="15">
        <v>10000.0</v>
      </c>
      <c r="Z476" s="15"/>
      <c r="AA476" s="30">
        <v>60000.0</v>
      </c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  <c r="AS476" s="15"/>
      <c r="AT476" s="15"/>
      <c r="AU476" s="29">
        <f t="shared" si="60"/>
        <v>70000</v>
      </c>
      <c r="AV476" s="12" t="s">
        <v>128</v>
      </c>
      <c r="AW476" s="10"/>
      <c r="AX476" s="10" t="s">
        <v>344</v>
      </c>
      <c r="AY476" s="53" t="s">
        <v>51</v>
      </c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</row>
    <row r="477" ht="15.75" customHeight="1">
      <c r="A477" s="24" t="s">
        <v>5595</v>
      </c>
      <c r="B477" s="10" t="s">
        <v>5596</v>
      </c>
      <c r="C477" s="10" t="s">
        <v>5597</v>
      </c>
      <c r="D477" s="12" t="s">
        <v>1005</v>
      </c>
      <c r="E477" s="41" t="s">
        <v>5598</v>
      </c>
      <c r="F477" s="9" t="s">
        <v>5599</v>
      </c>
      <c r="G477" s="9" t="s">
        <v>5600</v>
      </c>
      <c r="H477" s="12" t="s">
        <v>5601</v>
      </c>
      <c r="I477" s="10" t="s">
        <v>5602</v>
      </c>
      <c r="J477" s="12" t="s">
        <v>324</v>
      </c>
      <c r="K477" s="12" t="s">
        <v>801</v>
      </c>
      <c r="L477" s="12" t="s">
        <v>5603</v>
      </c>
      <c r="M477" s="12" t="s">
        <v>123</v>
      </c>
      <c r="N477" s="12" t="s">
        <v>2640</v>
      </c>
      <c r="O477" s="11" t="s">
        <v>1599</v>
      </c>
      <c r="P477" s="11" t="s">
        <v>5604</v>
      </c>
      <c r="Q477" s="12" t="s">
        <v>5605</v>
      </c>
      <c r="R477" s="12" t="s">
        <v>5601</v>
      </c>
      <c r="S477" s="9" t="s">
        <v>127</v>
      </c>
      <c r="T477" s="9" t="s">
        <v>127</v>
      </c>
      <c r="U477" s="12" t="s">
        <v>5606</v>
      </c>
      <c r="V477" s="9" t="s">
        <v>127</v>
      </c>
      <c r="W477" s="15">
        <v>162000.0</v>
      </c>
      <c r="X477" s="15"/>
      <c r="Y477" s="15"/>
      <c r="Z477" s="15"/>
      <c r="AA477" s="30">
        <v>225000.0</v>
      </c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  <c r="AR477" s="15"/>
      <c r="AS477" s="15"/>
      <c r="AT477" s="15"/>
      <c r="AU477" s="29">
        <f t="shared" si="60"/>
        <v>387000</v>
      </c>
      <c r="AV477" s="12" t="s">
        <v>128</v>
      </c>
      <c r="AW477" s="10"/>
      <c r="AX477" s="10" t="s">
        <v>5607</v>
      </c>
      <c r="AY477" s="53" t="s">
        <v>51</v>
      </c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</row>
    <row r="478" ht="15.75" customHeight="1">
      <c r="A478" s="24" t="s">
        <v>5608</v>
      </c>
      <c r="B478" s="10" t="s">
        <v>5609</v>
      </c>
      <c r="C478" s="11" t="s">
        <v>2224</v>
      </c>
      <c r="D478" s="12" t="s">
        <v>32</v>
      </c>
      <c r="E478" s="13">
        <v>29885.0</v>
      </c>
      <c r="F478" s="27" t="s">
        <v>2225</v>
      </c>
      <c r="G478" s="9" t="s">
        <v>2226</v>
      </c>
      <c r="H478" s="12" t="s">
        <v>127</v>
      </c>
      <c r="I478" s="10" t="s">
        <v>5610</v>
      </c>
      <c r="J478" s="12" t="s">
        <v>172</v>
      </c>
      <c r="K478" s="14" t="s">
        <v>2229</v>
      </c>
      <c r="L478" s="33" t="s">
        <v>2230</v>
      </c>
      <c r="M478" s="12" t="s">
        <v>64</v>
      </c>
      <c r="N478" s="12" t="s">
        <v>65</v>
      </c>
      <c r="O478" s="11" t="s">
        <v>265</v>
      </c>
      <c r="P478" s="11" t="s">
        <v>5611</v>
      </c>
      <c r="Q478" s="12" t="s">
        <v>5612</v>
      </c>
      <c r="R478" s="12" t="s">
        <v>127</v>
      </c>
      <c r="S478" s="12" t="s">
        <v>127</v>
      </c>
      <c r="T478" s="12" t="s">
        <v>47</v>
      </c>
      <c r="U478" s="12" t="s">
        <v>47</v>
      </c>
      <c r="V478" s="12" t="s">
        <v>47</v>
      </c>
      <c r="W478" s="15">
        <v>0.0</v>
      </c>
      <c r="X478" s="15">
        <v>0.0</v>
      </c>
      <c r="Y478" s="15">
        <v>90000.0</v>
      </c>
      <c r="Z478" s="15"/>
      <c r="AA478" s="15">
        <v>380000.0</v>
      </c>
      <c r="AB478" s="15">
        <v>0.0</v>
      </c>
      <c r="AC478" s="15">
        <v>0.0</v>
      </c>
      <c r="AD478" s="15">
        <v>0.0</v>
      </c>
      <c r="AE478" s="15">
        <v>0.0</v>
      </c>
      <c r="AF478" s="15">
        <v>0.0</v>
      </c>
      <c r="AG478" s="15">
        <v>0.0</v>
      </c>
      <c r="AH478" s="15">
        <v>0.0</v>
      </c>
      <c r="AI478" s="15">
        <v>0.0</v>
      </c>
      <c r="AJ478" s="15">
        <v>0.0</v>
      </c>
      <c r="AK478" s="15">
        <v>0.0</v>
      </c>
      <c r="AL478" s="15">
        <v>0.0</v>
      </c>
      <c r="AM478" s="15">
        <v>0.0</v>
      </c>
      <c r="AN478" s="15">
        <v>0.0</v>
      </c>
      <c r="AO478" s="15">
        <v>0.0</v>
      </c>
      <c r="AP478" s="15">
        <v>0.0</v>
      </c>
      <c r="AQ478" s="15">
        <v>0.0</v>
      </c>
      <c r="AR478" s="15">
        <v>0.0</v>
      </c>
      <c r="AS478" s="15">
        <v>0.0</v>
      </c>
      <c r="AT478" s="15">
        <v>0.0</v>
      </c>
      <c r="AU478" s="17">
        <v>470000.0</v>
      </c>
      <c r="AV478" s="12" t="s">
        <v>48</v>
      </c>
      <c r="AW478" s="11" t="s">
        <v>127</v>
      </c>
      <c r="AX478" s="11" t="s">
        <v>4713</v>
      </c>
      <c r="AY478" s="53" t="s">
        <v>51</v>
      </c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</row>
    <row r="479" ht="15.75" customHeight="1">
      <c r="A479" s="24" t="s">
        <v>5613</v>
      </c>
      <c r="B479" s="11" t="s">
        <v>5614</v>
      </c>
      <c r="C479" s="11" t="s">
        <v>5615</v>
      </c>
      <c r="D479" s="12" t="s">
        <v>32</v>
      </c>
      <c r="E479" s="13">
        <v>31167.0</v>
      </c>
      <c r="F479" s="27" t="s">
        <v>5616</v>
      </c>
      <c r="G479" s="27" t="s">
        <v>5617</v>
      </c>
      <c r="H479" s="9" t="s">
        <v>5618</v>
      </c>
      <c r="I479" s="11" t="s">
        <v>5619</v>
      </c>
      <c r="J479" s="12" t="s">
        <v>410</v>
      </c>
      <c r="K479" s="12" t="s">
        <v>4821</v>
      </c>
      <c r="L479" s="14" t="s">
        <v>5620</v>
      </c>
      <c r="M479" s="12" t="s">
        <v>140</v>
      </c>
      <c r="N479" s="12" t="s">
        <v>85</v>
      </c>
      <c r="O479" s="10" t="s">
        <v>5621</v>
      </c>
      <c r="P479" s="10" t="s">
        <v>5622</v>
      </c>
      <c r="Q479" s="12" t="s">
        <v>5623</v>
      </c>
      <c r="R479" s="9" t="s">
        <v>127</v>
      </c>
      <c r="S479" s="9" t="s">
        <v>127</v>
      </c>
      <c r="T479" s="12" t="s">
        <v>47</v>
      </c>
      <c r="U479" s="12" t="s">
        <v>47</v>
      </c>
      <c r="V479" s="12" t="s">
        <v>47</v>
      </c>
      <c r="W479" s="15">
        <v>0.0</v>
      </c>
      <c r="X479" s="15">
        <v>0.0</v>
      </c>
      <c r="Y479" s="15">
        <v>0.0</v>
      </c>
      <c r="Z479" s="15">
        <v>0.0</v>
      </c>
      <c r="AA479" s="15">
        <v>0.0</v>
      </c>
      <c r="AB479" s="15">
        <v>0.0</v>
      </c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  <c r="AS479" s="15"/>
      <c r="AT479" s="15"/>
      <c r="AU479" s="31">
        <v>0.0</v>
      </c>
      <c r="AV479" s="12" t="s">
        <v>48</v>
      </c>
      <c r="AW479" s="10"/>
      <c r="AX479" s="10" t="s">
        <v>5624</v>
      </c>
      <c r="AY479" s="53" t="s">
        <v>51</v>
      </c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</row>
    <row r="480" ht="15.75" customHeight="1">
      <c r="A480" s="24" t="s">
        <v>5625</v>
      </c>
      <c r="B480" s="10" t="s">
        <v>5626</v>
      </c>
      <c r="C480" s="10" t="s">
        <v>5627</v>
      </c>
      <c r="D480" s="12"/>
      <c r="E480" s="13"/>
      <c r="F480" s="9" t="s">
        <v>5628</v>
      </c>
      <c r="G480" s="12"/>
      <c r="H480" s="12"/>
      <c r="I480" s="10" t="s">
        <v>5629</v>
      </c>
      <c r="J480" s="12" t="s">
        <v>186</v>
      </c>
      <c r="K480" s="12" t="s">
        <v>252</v>
      </c>
      <c r="L480" s="9" t="s">
        <v>5630</v>
      </c>
      <c r="M480" s="12" t="s">
        <v>140</v>
      </c>
      <c r="N480" s="12"/>
      <c r="O480" s="11" t="s">
        <v>265</v>
      </c>
      <c r="P480" s="11" t="s">
        <v>5631</v>
      </c>
      <c r="Q480" s="12" t="s">
        <v>5632</v>
      </c>
      <c r="R480" s="9" t="s">
        <v>127</v>
      </c>
      <c r="S480" s="9" t="s">
        <v>127</v>
      </c>
      <c r="T480" s="9" t="s">
        <v>127</v>
      </c>
      <c r="U480" s="9" t="s">
        <v>127</v>
      </c>
      <c r="V480" s="9" t="s">
        <v>127</v>
      </c>
      <c r="W480" s="15"/>
      <c r="X480" s="15"/>
      <c r="Y480" s="15"/>
      <c r="Z480" s="15"/>
      <c r="AA480" s="28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  <c r="AS480" s="15"/>
      <c r="AT480" s="15"/>
      <c r="AU480" s="29">
        <f>SUM(W480:AT480)</f>
        <v>0</v>
      </c>
      <c r="AV480" s="12" t="s">
        <v>128</v>
      </c>
      <c r="AW480" s="10"/>
      <c r="AX480" s="10" t="s">
        <v>51</v>
      </c>
      <c r="AY480" s="53" t="s">
        <v>1578</v>
      </c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</row>
    <row r="481" ht="15.75" customHeight="1">
      <c r="A481" s="24" t="s">
        <v>5633</v>
      </c>
      <c r="B481" s="11" t="s">
        <v>5634</v>
      </c>
      <c r="C481" s="11" t="s">
        <v>5635</v>
      </c>
      <c r="D481" s="26" t="s">
        <v>32</v>
      </c>
      <c r="E481" s="35">
        <v>25994.0</v>
      </c>
      <c r="F481" s="12" t="s">
        <v>5636</v>
      </c>
      <c r="G481" s="12" t="s">
        <v>5637</v>
      </c>
      <c r="H481" s="12" t="s">
        <v>2325</v>
      </c>
      <c r="I481" s="10" t="s">
        <v>5638</v>
      </c>
      <c r="J481" s="12" t="s">
        <v>5639</v>
      </c>
      <c r="K481" s="12" t="s">
        <v>5640</v>
      </c>
      <c r="L481" s="12" t="s">
        <v>5641</v>
      </c>
      <c r="M481" s="12" t="s">
        <v>123</v>
      </c>
      <c r="N481" s="12" t="s">
        <v>65</v>
      </c>
      <c r="O481" s="11" t="s">
        <v>156</v>
      </c>
      <c r="P481" s="11" t="s">
        <v>5642</v>
      </c>
      <c r="Q481" s="12" t="s">
        <v>5643</v>
      </c>
      <c r="R481" s="36" t="s">
        <v>127</v>
      </c>
      <c r="S481" s="36" t="s">
        <v>127</v>
      </c>
      <c r="T481" s="12" t="s">
        <v>5644</v>
      </c>
      <c r="U481" s="12" t="s">
        <v>5645</v>
      </c>
      <c r="V481" s="36" t="s">
        <v>127</v>
      </c>
      <c r="W481" s="37">
        <v>10000.0</v>
      </c>
      <c r="X481" s="37">
        <v>0.0</v>
      </c>
      <c r="Y481" s="37">
        <v>10000.0</v>
      </c>
      <c r="Z481" s="37">
        <v>0.0</v>
      </c>
      <c r="AA481" s="37">
        <v>0.0</v>
      </c>
      <c r="AB481" s="37">
        <v>0.0</v>
      </c>
      <c r="AC481" s="37"/>
      <c r="AD481" s="37"/>
      <c r="AE481" s="37"/>
      <c r="AF481" s="37"/>
      <c r="AG481" s="37"/>
      <c r="AH481" s="37"/>
      <c r="AI481" s="37"/>
      <c r="AJ481" s="37"/>
      <c r="AK481" s="37"/>
      <c r="AL481" s="37"/>
      <c r="AM481" s="37"/>
      <c r="AN481" s="37"/>
      <c r="AO481" s="37"/>
      <c r="AP481" s="37"/>
      <c r="AQ481" s="37"/>
      <c r="AR481" s="37"/>
      <c r="AS481" s="37"/>
      <c r="AT481" s="37"/>
      <c r="AU481" s="38">
        <v>20000.0</v>
      </c>
      <c r="AV481" s="39" t="s">
        <v>240</v>
      </c>
      <c r="AW481" s="40"/>
      <c r="AX481" s="10" t="s">
        <v>5185</v>
      </c>
      <c r="AY481" s="53" t="s">
        <v>51</v>
      </c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</row>
    <row r="482" ht="15.75" customHeight="1">
      <c r="A482" s="24" t="s">
        <v>5646</v>
      </c>
      <c r="B482" s="10" t="s">
        <v>5647</v>
      </c>
      <c r="C482" s="10" t="s">
        <v>5648</v>
      </c>
      <c r="D482" s="12" t="s">
        <v>32</v>
      </c>
      <c r="E482" s="12" t="s">
        <v>5649</v>
      </c>
      <c r="F482" s="12" t="s">
        <v>5650</v>
      </c>
      <c r="G482" s="12" t="s">
        <v>5651</v>
      </c>
      <c r="H482" s="12" t="s">
        <v>5652</v>
      </c>
      <c r="I482" s="10" t="s">
        <v>5653</v>
      </c>
      <c r="J482" s="12" t="s">
        <v>452</v>
      </c>
      <c r="K482" s="12" t="s">
        <v>1422</v>
      </c>
      <c r="L482" s="12" t="s">
        <v>5654</v>
      </c>
      <c r="M482" s="12" t="s">
        <v>123</v>
      </c>
      <c r="N482" s="12" t="s">
        <v>85</v>
      </c>
      <c r="O482" s="12" t="s">
        <v>156</v>
      </c>
      <c r="P482" s="11" t="s">
        <v>5655</v>
      </c>
      <c r="Q482" s="12" t="s">
        <v>5656</v>
      </c>
      <c r="R482" s="12" t="s">
        <v>127</v>
      </c>
      <c r="S482" s="12" t="s">
        <v>127</v>
      </c>
      <c r="T482" s="12" t="s">
        <v>127</v>
      </c>
      <c r="U482" s="12" t="s">
        <v>5657</v>
      </c>
      <c r="V482" s="12" t="s">
        <v>127</v>
      </c>
      <c r="W482" s="15">
        <v>0.0</v>
      </c>
      <c r="X482" s="15">
        <v>0.0</v>
      </c>
      <c r="Y482" s="15">
        <v>0.0</v>
      </c>
      <c r="Z482" s="15">
        <v>0.0</v>
      </c>
      <c r="AA482" s="15">
        <v>0.0</v>
      </c>
      <c r="AB482" s="15">
        <v>0.0</v>
      </c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  <c r="AT482" s="15"/>
      <c r="AU482" s="17">
        <f t="shared" ref="AU482:AU485" si="61">SUM(W482:AT482)</f>
        <v>0</v>
      </c>
      <c r="AV482" s="12" t="s">
        <v>128</v>
      </c>
      <c r="AW482" s="12"/>
      <c r="AX482" s="12" t="s">
        <v>5658</v>
      </c>
      <c r="AY482" s="53" t="s">
        <v>51</v>
      </c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</row>
    <row r="483" ht="15.75" customHeight="1">
      <c r="A483" s="24" t="s">
        <v>5659</v>
      </c>
      <c r="B483" s="10" t="s">
        <v>5660</v>
      </c>
      <c r="C483" s="10" t="s">
        <v>5661</v>
      </c>
      <c r="D483" s="12" t="s">
        <v>32</v>
      </c>
      <c r="E483" s="13">
        <v>25435.0</v>
      </c>
      <c r="F483" s="9" t="s">
        <v>5662</v>
      </c>
      <c r="G483" s="12"/>
      <c r="H483" s="12" t="s">
        <v>5663</v>
      </c>
      <c r="I483" s="10" t="s">
        <v>5664</v>
      </c>
      <c r="J483" s="12" t="s">
        <v>251</v>
      </c>
      <c r="K483" s="12" t="s">
        <v>815</v>
      </c>
      <c r="L483" s="9" t="s">
        <v>5665</v>
      </c>
      <c r="M483" s="12" t="s">
        <v>140</v>
      </c>
      <c r="N483" s="12"/>
      <c r="O483" s="42" t="s">
        <v>265</v>
      </c>
      <c r="P483" s="11" t="s">
        <v>5666</v>
      </c>
      <c r="Q483" s="12" t="s">
        <v>5667</v>
      </c>
      <c r="R483" s="9" t="s">
        <v>127</v>
      </c>
      <c r="S483" s="9" t="s">
        <v>127</v>
      </c>
      <c r="T483" s="9" t="s">
        <v>127</v>
      </c>
      <c r="U483" s="9" t="s">
        <v>127</v>
      </c>
      <c r="V483" s="9" t="s">
        <v>127</v>
      </c>
      <c r="W483" s="15"/>
      <c r="X483" s="15"/>
      <c r="Y483" s="15"/>
      <c r="Z483" s="15"/>
      <c r="AA483" s="28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  <c r="AT483" s="15"/>
      <c r="AU483" s="29">
        <f t="shared" si="61"/>
        <v>0</v>
      </c>
      <c r="AV483" s="12" t="s">
        <v>128</v>
      </c>
      <c r="AW483" s="10"/>
      <c r="AX483" s="10" t="s">
        <v>51</v>
      </c>
      <c r="AY483" s="53" t="s">
        <v>164</v>
      </c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</row>
    <row r="484" ht="15.75" customHeight="1">
      <c r="A484" s="24" t="s">
        <v>5668</v>
      </c>
      <c r="B484" s="10" t="s">
        <v>5669</v>
      </c>
      <c r="C484" s="10" t="s">
        <v>5670</v>
      </c>
      <c r="D484" s="12" t="s">
        <v>707</v>
      </c>
      <c r="E484" s="12" t="s">
        <v>5671</v>
      </c>
      <c r="F484" s="12" t="s">
        <v>5672</v>
      </c>
      <c r="G484" s="12" t="s">
        <v>5672</v>
      </c>
      <c r="H484" s="12" t="s">
        <v>5673</v>
      </c>
      <c r="I484" s="10" t="s">
        <v>5674</v>
      </c>
      <c r="J484" s="12" t="s">
        <v>658</v>
      </c>
      <c r="K484" s="12" t="s">
        <v>575</v>
      </c>
      <c r="L484" s="12" t="s">
        <v>5675</v>
      </c>
      <c r="M484" s="12" t="s">
        <v>140</v>
      </c>
      <c r="N484" s="12" t="s">
        <v>726</v>
      </c>
      <c r="O484" s="12" t="s">
        <v>156</v>
      </c>
      <c r="P484" s="11" t="s">
        <v>5676</v>
      </c>
      <c r="Q484" s="12" t="s">
        <v>5677</v>
      </c>
      <c r="R484" s="12" t="s">
        <v>127</v>
      </c>
      <c r="S484" s="12" t="s">
        <v>127</v>
      </c>
      <c r="T484" s="12" t="s">
        <v>127</v>
      </c>
      <c r="U484" s="12" t="s">
        <v>127</v>
      </c>
      <c r="V484" s="12" t="s">
        <v>127</v>
      </c>
      <c r="W484" s="15">
        <v>0.0</v>
      </c>
      <c r="X484" s="15">
        <v>0.0</v>
      </c>
      <c r="Y484" s="15">
        <v>0.0</v>
      </c>
      <c r="Z484" s="15">
        <v>0.0</v>
      </c>
      <c r="AA484" s="15">
        <v>0.0</v>
      </c>
      <c r="AB484" s="15">
        <v>0.0</v>
      </c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  <c r="AS484" s="15"/>
      <c r="AT484" s="15"/>
      <c r="AU484" s="17">
        <f t="shared" si="61"/>
        <v>0</v>
      </c>
      <c r="AV484" s="12" t="s">
        <v>128</v>
      </c>
      <c r="AW484" s="12"/>
      <c r="AX484" s="12" t="s">
        <v>581</v>
      </c>
      <c r="AY484" s="53" t="s">
        <v>51</v>
      </c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</row>
    <row r="485" ht="15.75" customHeight="1">
      <c r="A485" s="24" t="s">
        <v>5678</v>
      </c>
      <c r="B485" s="10" t="s">
        <v>5679</v>
      </c>
      <c r="C485" s="10" t="s">
        <v>5680</v>
      </c>
      <c r="D485" s="12" t="s">
        <v>32</v>
      </c>
      <c r="E485" s="12" t="s">
        <v>5681</v>
      </c>
      <c r="F485" s="12" t="s">
        <v>5682</v>
      </c>
      <c r="G485" s="12"/>
      <c r="H485" s="12" t="s">
        <v>5683</v>
      </c>
      <c r="I485" s="10" t="s">
        <v>5684</v>
      </c>
      <c r="J485" s="12" t="s">
        <v>384</v>
      </c>
      <c r="K485" s="12" t="s">
        <v>384</v>
      </c>
      <c r="L485" s="12" t="s">
        <v>5685</v>
      </c>
      <c r="M485" s="12" t="s">
        <v>140</v>
      </c>
      <c r="N485" s="12"/>
      <c r="O485" s="12" t="s">
        <v>1258</v>
      </c>
      <c r="P485" s="11" t="s">
        <v>5686</v>
      </c>
      <c r="Q485" s="12" t="s">
        <v>5687</v>
      </c>
      <c r="R485" s="12" t="s">
        <v>127</v>
      </c>
      <c r="S485" s="12" t="s">
        <v>127</v>
      </c>
      <c r="T485" s="12" t="s">
        <v>127</v>
      </c>
      <c r="U485" s="12" t="s">
        <v>127</v>
      </c>
      <c r="V485" s="12" t="s">
        <v>127</v>
      </c>
      <c r="W485" s="15">
        <v>15000.0</v>
      </c>
      <c r="X485" s="15">
        <v>0.0</v>
      </c>
      <c r="Y485" s="15">
        <v>0.0</v>
      </c>
      <c r="Z485" s="15">
        <v>0.0</v>
      </c>
      <c r="AA485" s="15">
        <v>0.0</v>
      </c>
      <c r="AB485" s="15">
        <v>30000.0</v>
      </c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  <c r="AQ485" s="15"/>
      <c r="AR485" s="15"/>
      <c r="AS485" s="15"/>
      <c r="AT485" s="15"/>
      <c r="AU485" s="17">
        <f t="shared" si="61"/>
        <v>45000</v>
      </c>
      <c r="AV485" s="12" t="s">
        <v>128</v>
      </c>
      <c r="AW485" s="12"/>
      <c r="AX485" s="12" t="s">
        <v>581</v>
      </c>
      <c r="AY485" s="53" t="s">
        <v>51</v>
      </c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</row>
    <row r="486" ht="15.75" customHeight="1">
      <c r="A486" s="24" t="s">
        <v>5688</v>
      </c>
      <c r="B486" s="11" t="s">
        <v>5689</v>
      </c>
      <c r="C486" s="11" t="s">
        <v>5690</v>
      </c>
      <c r="D486" s="12" t="s">
        <v>32</v>
      </c>
      <c r="E486" s="13">
        <v>28324.0</v>
      </c>
      <c r="F486" s="9" t="s">
        <v>5691</v>
      </c>
      <c r="G486" s="9" t="s">
        <v>5692</v>
      </c>
      <c r="H486" s="12" t="s">
        <v>5693</v>
      </c>
      <c r="I486" s="10" t="s">
        <v>5694</v>
      </c>
      <c r="J486" s="12" t="s">
        <v>202</v>
      </c>
      <c r="K486" s="14" t="s">
        <v>202</v>
      </c>
      <c r="L486" s="12" t="s">
        <v>5695</v>
      </c>
      <c r="M486" s="12" t="s">
        <v>40</v>
      </c>
      <c r="N486" s="12" t="s">
        <v>41</v>
      </c>
      <c r="O486" s="11" t="s">
        <v>175</v>
      </c>
      <c r="P486" s="11" t="s">
        <v>5696</v>
      </c>
      <c r="Q486" s="12" t="s">
        <v>5697</v>
      </c>
      <c r="R486" s="12" t="s">
        <v>5698</v>
      </c>
      <c r="S486" s="12" t="s">
        <v>127</v>
      </c>
      <c r="T486" s="12" t="s">
        <v>47</v>
      </c>
      <c r="U486" s="12" t="s">
        <v>47</v>
      </c>
      <c r="V486" s="12" t="s">
        <v>47</v>
      </c>
      <c r="W486" s="15">
        <v>0.0</v>
      </c>
      <c r="X486" s="15">
        <v>0.0</v>
      </c>
      <c r="Y486" s="15">
        <v>0.0</v>
      </c>
      <c r="Z486" s="15">
        <v>0.0</v>
      </c>
      <c r="AA486" s="15">
        <v>0.0</v>
      </c>
      <c r="AB486" s="15">
        <v>0.0</v>
      </c>
      <c r="AC486" s="15">
        <v>0.0</v>
      </c>
      <c r="AD486" s="15">
        <v>0.0</v>
      </c>
      <c r="AE486" s="15">
        <v>0.0</v>
      </c>
      <c r="AF486" s="15">
        <v>0.0</v>
      </c>
      <c r="AG486" s="15">
        <v>0.0</v>
      </c>
      <c r="AH486" s="15">
        <v>0.0</v>
      </c>
      <c r="AI486" s="15">
        <v>0.0</v>
      </c>
      <c r="AJ486" s="15">
        <v>0.0</v>
      </c>
      <c r="AK486" s="15">
        <v>0.0</v>
      </c>
      <c r="AL486" s="15">
        <v>0.0</v>
      </c>
      <c r="AM486" s="15">
        <v>0.0</v>
      </c>
      <c r="AN486" s="15">
        <v>0.0</v>
      </c>
      <c r="AO486" s="15">
        <v>0.0</v>
      </c>
      <c r="AP486" s="15">
        <v>0.0</v>
      </c>
      <c r="AQ486" s="15">
        <v>0.0</v>
      </c>
      <c r="AR486" s="15">
        <v>0.0</v>
      </c>
      <c r="AS486" s="15">
        <v>0.0</v>
      </c>
      <c r="AT486" s="15">
        <v>0.0</v>
      </c>
      <c r="AU486" s="17">
        <v>0.0</v>
      </c>
      <c r="AV486" s="12" t="s">
        <v>48</v>
      </c>
      <c r="AW486" s="18" t="s">
        <v>5699</v>
      </c>
      <c r="AX486" s="12" t="s">
        <v>4713</v>
      </c>
      <c r="AY486" s="53" t="s">
        <v>164</v>
      </c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</row>
    <row r="487" ht="15.75" customHeight="1">
      <c r="A487" s="24" t="s">
        <v>5700</v>
      </c>
      <c r="B487" s="10" t="s">
        <v>5701</v>
      </c>
      <c r="C487" s="10" t="s">
        <v>5702</v>
      </c>
      <c r="D487" s="12" t="s">
        <v>32</v>
      </c>
      <c r="E487" s="41" t="s">
        <v>5703</v>
      </c>
      <c r="F487" s="9" t="s">
        <v>5704</v>
      </c>
      <c r="G487" s="12"/>
      <c r="H487" s="12" t="str">
        <f>'[1]Udah daftar'!$E$79</f>
        <v>#REF!</v>
      </c>
      <c r="I487" s="10" t="s">
        <v>5705</v>
      </c>
      <c r="J487" s="12" t="s">
        <v>251</v>
      </c>
      <c r="K487" s="12" t="s">
        <v>251</v>
      </c>
      <c r="L487" s="12" t="s">
        <v>5706</v>
      </c>
      <c r="M487" s="12" t="s">
        <v>140</v>
      </c>
      <c r="N487" s="12"/>
      <c r="O487" s="11" t="s">
        <v>156</v>
      </c>
      <c r="P487" s="11" t="s">
        <v>5707</v>
      </c>
      <c r="Q487" s="12" t="s">
        <v>5708</v>
      </c>
      <c r="R487" s="9" t="s">
        <v>127</v>
      </c>
      <c r="S487" s="9" t="s">
        <v>127</v>
      </c>
      <c r="T487" s="9" t="s">
        <v>127</v>
      </c>
      <c r="U487" s="9" t="s">
        <v>127</v>
      </c>
      <c r="V487" s="9" t="s">
        <v>127</v>
      </c>
      <c r="W487" s="15"/>
      <c r="X487" s="15"/>
      <c r="Y487" s="15"/>
      <c r="Z487" s="15"/>
      <c r="AA487" s="28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  <c r="AQ487" s="15"/>
      <c r="AR487" s="15"/>
      <c r="AS487" s="15"/>
      <c r="AT487" s="15"/>
      <c r="AU487" s="29">
        <f>SUM(W487:AT487)</f>
        <v>0</v>
      </c>
      <c r="AV487" s="12" t="s">
        <v>128</v>
      </c>
      <c r="AW487" s="10"/>
      <c r="AX487" s="10" t="s">
        <v>51</v>
      </c>
      <c r="AY487" s="53" t="s">
        <v>51</v>
      </c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</row>
    <row r="488" ht="15.75" customHeight="1">
      <c r="A488" s="24" t="s">
        <v>5709</v>
      </c>
      <c r="B488" s="10" t="s">
        <v>5710</v>
      </c>
      <c r="C488" s="11" t="s">
        <v>5711</v>
      </c>
      <c r="D488" s="12" t="s">
        <v>32</v>
      </c>
      <c r="E488" s="12" t="s">
        <v>5712</v>
      </c>
      <c r="F488" s="9" t="s">
        <v>5713</v>
      </c>
      <c r="G488" s="9" t="s">
        <v>5714</v>
      </c>
      <c r="H488" s="12" t="s">
        <v>5715</v>
      </c>
      <c r="I488" s="10" t="s">
        <v>5716</v>
      </c>
      <c r="J488" s="12" t="s">
        <v>251</v>
      </c>
      <c r="K488" s="12" t="s">
        <v>252</v>
      </c>
      <c r="L488" s="12" t="s">
        <v>5717</v>
      </c>
      <c r="M488" s="12" t="s">
        <v>40</v>
      </c>
      <c r="N488" s="12" t="s">
        <v>103</v>
      </c>
      <c r="O488" s="11" t="s">
        <v>237</v>
      </c>
      <c r="P488" s="11" t="s">
        <v>5718</v>
      </c>
      <c r="Q488" s="12" t="s">
        <v>5719</v>
      </c>
      <c r="R488" s="12" t="s">
        <v>5720</v>
      </c>
      <c r="S488" s="12" t="s">
        <v>70</v>
      </c>
      <c r="T488" s="9" t="s">
        <v>5721</v>
      </c>
      <c r="U488" s="12" t="s">
        <v>5722</v>
      </c>
      <c r="V488" s="12" t="s">
        <v>89</v>
      </c>
      <c r="W488" s="15">
        <v>0.0</v>
      </c>
      <c r="X488" s="15">
        <v>0.0</v>
      </c>
      <c r="Y488" s="15">
        <v>0.0</v>
      </c>
      <c r="Z488" s="15">
        <v>0.0</v>
      </c>
      <c r="AA488" s="15">
        <v>0.0</v>
      </c>
      <c r="AB488" s="15">
        <v>0.0</v>
      </c>
      <c r="AC488" s="15">
        <v>0.0</v>
      </c>
      <c r="AD488" s="15">
        <v>0.0</v>
      </c>
      <c r="AE488" s="15">
        <v>0.0</v>
      </c>
      <c r="AF488" s="15">
        <v>0.0</v>
      </c>
      <c r="AG488" s="15">
        <v>0.0</v>
      </c>
      <c r="AH488" s="15">
        <v>0.0</v>
      </c>
      <c r="AI488" s="15">
        <v>0.0</v>
      </c>
      <c r="AJ488" s="15">
        <v>0.0</v>
      </c>
      <c r="AK488" s="15">
        <v>0.0</v>
      </c>
      <c r="AL488" s="15">
        <v>0.0</v>
      </c>
      <c r="AM488" s="15">
        <v>0.0</v>
      </c>
      <c r="AN488" s="15">
        <v>0.0</v>
      </c>
      <c r="AO488" s="15">
        <v>0.0</v>
      </c>
      <c r="AP488" s="15">
        <v>0.0</v>
      </c>
      <c r="AQ488" s="15">
        <v>0.0</v>
      </c>
      <c r="AR488" s="15">
        <v>0.0</v>
      </c>
      <c r="AS488" s="15">
        <v>0.0</v>
      </c>
      <c r="AT488" s="15">
        <v>0.0</v>
      </c>
      <c r="AU488" s="17">
        <v>0.0</v>
      </c>
      <c r="AV488" s="12" t="s">
        <v>48</v>
      </c>
      <c r="AW488" s="18" t="s">
        <v>5723</v>
      </c>
      <c r="AX488" s="10" t="s">
        <v>4713</v>
      </c>
      <c r="AY488" s="53" t="s">
        <v>51</v>
      </c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</row>
    <row r="489" ht="15.75" customHeight="1">
      <c r="A489" s="24" t="s">
        <v>5724</v>
      </c>
      <c r="B489" s="10" t="s">
        <v>5725</v>
      </c>
      <c r="C489" s="10" t="s">
        <v>5726</v>
      </c>
      <c r="D489" s="12" t="s">
        <v>32</v>
      </c>
      <c r="E489" s="41" t="s">
        <v>5727</v>
      </c>
      <c r="F489" s="9" t="s">
        <v>5728</v>
      </c>
      <c r="G489" s="12"/>
      <c r="H489" s="9" t="s">
        <v>5729</v>
      </c>
      <c r="I489" s="10" t="s">
        <v>5730</v>
      </c>
      <c r="J489" s="12" t="s">
        <v>202</v>
      </c>
      <c r="K489" s="12" t="s">
        <v>203</v>
      </c>
      <c r="L489" s="9" t="s">
        <v>5731</v>
      </c>
      <c r="M489" s="12" t="s">
        <v>140</v>
      </c>
      <c r="N489" s="12"/>
      <c r="O489" s="11" t="s">
        <v>175</v>
      </c>
      <c r="P489" s="11" t="s">
        <v>2410</v>
      </c>
      <c r="Q489" s="12" t="s">
        <v>5732</v>
      </c>
      <c r="R489" s="9" t="s">
        <v>127</v>
      </c>
      <c r="S489" s="9" t="s">
        <v>127</v>
      </c>
      <c r="T489" s="9" t="s">
        <v>127</v>
      </c>
      <c r="U489" s="9" t="s">
        <v>127</v>
      </c>
      <c r="V489" s="9" t="s">
        <v>127</v>
      </c>
      <c r="W489" s="15"/>
      <c r="X489" s="15"/>
      <c r="Y489" s="15"/>
      <c r="Z489" s="15"/>
      <c r="AA489" s="28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29">
        <f t="shared" ref="AU489:AU491" si="62">SUM(W489:AT489)</f>
        <v>0</v>
      </c>
      <c r="AV489" s="12" t="s">
        <v>128</v>
      </c>
      <c r="AW489" s="10"/>
      <c r="AX489" s="10" t="s">
        <v>51</v>
      </c>
      <c r="AY489" s="53" t="s">
        <v>3058</v>
      </c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</row>
    <row r="490" ht="15.75" customHeight="1">
      <c r="A490" s="24" t="s">
        <v>5733</v>
      </c>
      <c r="B490" s="10" t="s">
        <v>5734</v>
      </c>
      <c r="C490" s="10" t="s">
        <v>5735</v>
      </c>
      <c r="D490" s="12" t="s">
        <v>32</v>
      </c>
      <c r="E490" s="41" t="s">
        <v>5736</v>
      </c>
      <c r="F490" s="9" t="s">
        <v>5737</v>
      </c>
      <c r="G490" s="9" t="s">
        <v>2889</v>
      </c>
      <c r="H490" s="9" t="s">
        <v>5738</v>
      </c>
      <c r="I490" s="10" t="s">
        <v>2890</v>
      </c>
      <c r="J490" s="12" t="s">
        <v>5739</v>
      </c>
      <c r="K490" s="12" t="s">
        <v>2891</v>
      </c>
      <c r="L490" s="9" t="s">
        <v>5740</v>
      </c>
      <c r="M490" s="12" t="s">
        <v>140</v>
      </c>
      <c r="N490" s="12"/>
      <c r="O490" s="11" t="s">
        <v>175</v>
      </c>
      <c r="P490" s="11" t="s">
        <v>5741</v>
      </c>
      <c r="Q490" s="12" t="s">
        <v>5742</v>
      </c>
      <c r="R490" s="9" t="s">
        <v>127</v>
      </c>
      <c r="S490" s="9" t="s">
        <v>127</v>
      </c>
      <c r="T490" s="9" t="s">
        <v>127</v>
      </c>
      <c r="U490" s="9" t="s">
        <v>127</v>
      </c>
      <c r="V490" s="9" t="s">
        <v>127</v>
      </c>
      <c r="W490" s="15"/>
      <c r="X490" s="15"/>
      <c r="Y490" s="15"/>
      <c r="Z490" s="15"/>
      <c r="AA490" s="28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  <c r="AQ490" s="15"/>
      <c r="AR490" s="15"/>
      <c r="AS490" s="15"/>
      <c r="AT490" s="15"/>
      <c r="AU490" s="29">
        <f t="shared" si="62"/>
        <v>0</v>
      </c>
      <c r="AV490" s="12" t="s">
        <v>128</v>
      </c>
      <c r="AW490" s="10"/>
      <c r="AX490" s="10" t="s">
        <v>51</v>
      </c>
      <c r="AY490" s="53" t="s">
        <v>1578</v>
      </c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</row>
    <row r="491" ht="15.75" customHeight="1">
      <c r="A491" s="24" t="s">
        <v>5743</v>
      </c>
      <c r="B491" s="10" t="s">
        <v>5744</v>
      </c>
      <c r="C491" s="10" t="s">
        <v>5745</v>
      </c>
      <c r="D491" s="12" t="s">
        <v>1208</v>
      </c>
      <c r="E491" s="41" t="s">
        <v>5746</v>
      </c>
      <c r="F491" s="27" t="s">
        <v>5747</v>
      </c>
      <c r="G491" s="9" t="s">
        <v>5748</v>
      </c>
      <c r="H491" s="12" t="s">
        <v>2325</v>
      </c>
      <c r="I491" s="10" t="s">
        <v>5749</v>
      </c>
      <c r="J491" s="12" t="s">
        <v>5739</v>
      </c>
      <c r="K491" s="12" t="s">
        <v>1299</v>
      </c>
      <c r="L491" s="9" t="s">
        <v>5750</v>
      </c>
      <c r="M491" s="12" t="s">
        <v>140</v>
      </c>
      <c r="N491" s="12" t="s">
        <v>41</v>
      </c>
      <c r="O491" s="11" t="s">
        <v>156</v>
      </c>
      <c r="P491" s="11" t="s">
        <v>5751</v>
      </c>
      <c r="Q491" s="12" t="s">
        <v>5752</v>
      </c>
      <c r="R491" s="9" t="s">
        <v>127</v>
      </c>
      <c r="S491" s="9" t="s">
        <v>127</v>
      </c>
      <c r="T491" s="9" t="s">
        <v>127</v>
      </c>
      <c r="U491" s="9" t="s">
        <v>127</v>
      </c>
      <c r="V491" s="9" t="s">
        <v>127</v>
      </c>
      <c r="W491" s="15"/>
      <c r="X491" s="15"/>
      <c r="Y491" s="15"/>
      <c r="Z491" s="15"/>
      <c r="AA491" s="28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  <c r="AQ491" s="15"/>
      <c r="AR491" s="15"/>
      <c r="AS491" s="15"/>
      <c r="AT491" s="15"/>
      <c r="AU491" s="29">
        <f t="shared" si="62"/>
        <v>0</v>
      </c>
      <c r="AV491" s="12" t="s">
        <v>128</v>
      </c>
      <c r="AW491" s="10"/>
      <c r="AX491" s="10" t="s">
        <v>5753</v>
      </c>
      <c r="AY491" s="53" t="s">
        <v>3058</v>
      </c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</row>
    <row r="492" ht="15.75" customHeight="1">
      <c r="A492" s="24" t="s">
        <v>5754</v>
      </c>
      <c r="B492" s="11" t="s">
        <v>5755</v>
      </c>
      <c r="C492" s="10" t="s">
        <v>5756</v>
      </c>
      <c r="D492" s="12" t="s">
        <v>2913</v>
      </c>
      <c r="E492" s="13">
        <v>28815.0</v>
      </c>
      <c r="F492" s="27" t="s">
        <v>5757</v>
      </c>
      <c r="G492" s="33" t="s">
        <v>5757</v>
      </c>
      <c r="H492" s="12" t="s">
        <v>5758</v>
      </c>
      <c r="I492" s="10" t="s">
        <v>5759</v>
      </c>
      <c r="J492" s="9" t="s">
        <v>172</v>
      </c>
      <c r="K492" s="12" t="s">
        <v>496</v>
      </c>
      <c r="L492" s="9" t="s">
        <v>5760</v>
      </c>
      <c r="M492" s="12" t="s">
        <v>40</v>
      </c>
      <c r="N492" s="12"/>
      <c r="O492" s="10" t="s">
        <v>265</v>
      </c>
      <c r="P492" s="10" t="s">
        <v>5761</v>
      </c>
      <c r="Q492" s="12" t="s">
        <v>5762</v>
      </c>
      <c r="R492" s="12"/>
      <c r="S492" s="12"/>
      <c r="T492" s="12"/>
      <c r="U492" s="12"/>
      <c r="V492" s="12"/>
      <c r="W492" s="15">
        <v>0.0</v>
      </c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  <c r="AQ492" s="15"/>
      <c r="AR492" s="15"/>
      <c r="AS492" s="15"/>
      <c r="AT492" s="15"/>
      <c r="AU492" s="17">
        <v>0.0</v>
      </c>
      <c r="AV492" s="12" t="s">
        <v>128</v>
      </c>
      <c r="AW492" s="10"/>
      <c r="AX492" s="10" t="s">
        <v>225</v>
      </c>
      <c r="AY492" s="53" t="s">
        <v>51</v>
      </c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</row>
    <row r="493" ht="15.75" customHeight="1">
      <c r="A493" s="24" t="s">
        <v>5763</v>
      </c>
      <c r="B493" s="10" t="s">
        <v>5764</v>
      </c>
      <c r="C493" s="10" t="s">
        <v>5765</v>
      </c>
      <c r="D493" s="12"/>
      <c r="E493" s="13"/>
      <c r="F493" s="9" t="s">
        <v>5766</v>
      </c>
      <c r="G493" s="12"/>
      <c r="H493" s="12"/>
      <c r="I493" s="10" t="s">
        <v>5767</v>
      </c>
      <c r="J493" s="12" t="s">
        <v>186</v>
      </c>
      <c r="K493" s="12" t="s">
        <v>1422</v>
      </c>
      <c r="L493" s="9" t="s">
        <v>5768</v>
      </c>
      <c r="M493" s="12" t="s">
        <v>140</v>
      </c>
      <c r="N493" s="12"/>
      <c r="O493" s="11" t="s">
        <v>124</v>
      </c>
      <c r="P493" s="11" t="s">
        <v>5488</v>
      </c>
      <c r="Q493" s="12" t="s">
        <v>5769</v>
      </c>
      <c r="R493" s="9" t="s">
        <v>127</v>
      </c>
      <c r="S493" s="9" t="s">
        <v>127</v>
      </c>
      <c r="T493" s="9" t="s">
        <v>127</v>
      </c>
      <c r="U493" s="9" t="s">
        <v>127</v>
      </c>
      <c r="V493" s="9" t="s">
        <v>127</v>
      </c>
      <c r="W493" s="15"/>
      <c r="X493" s="15"/>
      <c r="Y493" s="15"/>
      <c r="Z493" s="15"/>
      <c r="AA493" s="28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29">
        <f t="shared" ref="AU493:AU496" si="63">SUM(W493:AT493)</f>
        <v>0</v>
      </c>
      <c r="AV493" s="12" t="s">
        <v>128</v>
      </c>
      <c r="AW493" s="10"/>
      <c r="AX493" s="10" t="s">
        <v>51</v>
      </c>
      <c r="AY493" s="53" t="s">
        <v>1578</v>
      </c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</row>
    <row r="494" ht="15.75" customHeight="1">
      <c r="A494" s="24" t="s">
        <v>5770</v>
      </c>
      <c r="B494" s="10" t="s">
        <v>5771</v>
      </c>
      <c r="C494" s="10" t="s">
        <v>5772</v>
      </c>
      <c r="D494" s="12" t="s">
        <v>32</v>
      </c>
      <c r="E494" s="41" t="s">
        <v>5773</v>
      </c>
      <c r="F494" s="9" t="s">
        <v>5774</v>
      </c>
      <c r="G494" s="9" t="s">
        <v>5775</v>
      </c>
      <c r="H494" s="9" t="s">
        <v>5776</v>
      </c>
      <c r="I494" s="10" t="s">
        <v>5777</v>
      </c>
      <c r="J494" s="12" t="s">
        <v>3812</v>
      </c>
      <c r="K494" s="12" t="s">
        <v>3058</v>
      </c>
      <c r="L494" s="12" t="s">
        <v>5778</v>
      </c>
      <c r="M494" s="12" t="s">
        <v>140</v>
      </c>
      <c r="N494" s="12" t="s">
        <v>103</v>
      </c>
      <c r="O494" s="11" t="s">
        <v>156</v>
      </c>
      <c r="P494" s="11" t="s">
        <v>5779</v>
      </c>
      <c r="Q494" s="12" t="s">
        <v>5780</v>
      </c>
      <c r="R494" s="9" t="s">
        <v>127</v>
      </c>
      <c r="S494" s="9" t="s">
        <v>127</v>
      </c>
      <c r="T494" s="9" t="s">
        <v>127</v>
      </c>
      <c r="U494" s="9" t="s">
        <v>127</v>
      </c>
      <c r="V494" s="9" t="s">
        <v>127</v>
      </c>
      <c r="W494" s="155">
        <v>136000.0</v>
      </c>
      <c r="X494" s="15"/>
      <c r="Y494" s="15">
        <v>117000.0</v>
      </c>
      <c r="Z494" s="15"/>
      <c r="AA494" s="30">
        <v>40000.0</v>
      </c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  <c r="AQ494" s="15"/>
      <c r="AR494" s="15"/>
      <c r="AS494" s="15"/>
      <c r="AT494" s="15"/>
      <c r="AU494" s="29">
        <f t="shared" si="63"/>
        <v>293000</v>
      </c>
      <c r="AV494" s="12" t="s">
        <v>128</v>
      </c>
      <c r="AW494" s="10"/>
      <c r="AX494" s="10" t="s">
        <v>51</v>
      </c>
      <c r="AY494" s="53" t="s">
        <v>51</v>
      </c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</row>
    <row r="495" ht="15.75" customHeight="1">
      <c r="A495" s="24" t="s">
        <v>5781</v>
      </c>
      <c r="B495" s="10" t="s">
        <v>5782</v>
      </c>
      <c r="C495" s="10" t="s">
        <v>5783</v>
      </c>
      <c r="D495" s="12" t="s">
        <v>32</v>
      </c>
      <c r="E495" s="41" t="s">
        <v>5784</v>
      </c>
      <c r="F495" s="9" t="s">
        <v>5785</v>
      </c>
      <c r="G495" s="9" t="s">
        <v>4784</v>
      </c>
      <c r="H495" s="12" t="s">
        <v>249</v>
      </c>
      <c r="I495" s="10" t="s">
        <v>5786</v>
      </c>
      <c r="J495" s="12" t="s">
        <v>452</v>
      </c>
      <c r="K495" s="12" t="s">
        <v>1422</v>
      </c>
      <c r="L495" s="9" t="s">
        <v>5787</v>
      </c>
      <c r="M495" s="12" t="s">
        <v>123</v>
      </c>
      <c r="N495" s="12" t="s">
        <v>85</v>
      </c>
      <c r="O495" s="11" t="s">
        <v>156</v>
      </c>
      <c r="P495" s="11" t="s">
        <v>5788</v>
      </c>
      <c r="Q495" s="12" t="s">
        <v>5789</v>
      </c>
      <c r="R495" s="9" t="s">
        <v>127</v>
      </c>
      <c r="S495" s="9" t="s">
        <v>127</v>
      </c>
      <c r="T495" s="9" t="s">
        <v>127</v>
      </c>
      <c r="U495" s="9" t="s">
        <v>127</v>
      </c>
      <c r="V495" s="9" t="s">
        <v>127</v>
      </c>
      <c r="W495" s="10"/>
      <c r="X495" s="10"/>
      <c r="Y495" s="51"/>
      <c r="Z495" s="10"/>
      <c r="AA495" s="52">
        <v>5000.0</v>
      </c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29">
        <f t="shared" si="63"/>
        <v>5000</v>
      </c>
      <c r="AV495" s="12" t="s">
        <v>128</v>
      </c>
      <c r="AW495" s="10"/>
      <c r="AX495" s="10" t="s">
        <v>51</v>
      </c>
      <c r="AY495" s="53" t="s">
        <v>51</v>
      </c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</row>
    <row r="496" ht="15.75" customHeight="1">
      <c r="A496" s="24" t="s">
        <v>5790</v>
      </c>
      <c r="B496" s="10" t="s">
        <v>5791</v>
      </c>
      <c r="C496" s="10" t="s">
        <v>5792</v>
      </c>
      <c r="D496" s="12" t="s">
        <v>32</v>
      </c>
      <c r="E496" s="41" t="s">
        <v>5793</v>
      </c>
      <c r="F496" s="9" t="s">
        <v>5794</v>
      </c>
      <c r="G496" s="9" t="s">
        <v>5795</v>
      </c>
      <c r="H496" s="9" t="s">
        <v>5796</v>
      </c>
      <c r="I496" s="10" t="s">
        <v>5797</v>
      </c>
      <c r="J496" s="12" t="s">
        <v>219</v>
      </c>
      <c r="K496" s="12" t="s">
        <v>220</v>
      </c>
      <c r="L496" s="9" t="s">
        <v>5798</v>
      </c>
      <c r="M496" s="12" t="s">
        <v>140</v>
      </c>
      <c r="N496" s="12" t="s">
        <v>41</v>
      </c>
      <c r="O496" s="11" t="s">
        <v>265</v>
      </c>
      <c r="P496" s="11" t="s">
        <v>5799</v>
      </c>
      <c r="Q496" s="12" t="s">
        <v>5800</v>
      </c>
      <c r="R496" s="9" t="s">
        <v>127</v>
      </c>
      <c r="S496" s="9" t="s">
        <v>127</v>
      </c>
      <c r="T496" s="9" t="s">
        <v>127</v>
      </c>
      <c r="U496" s="9" t="s">
        <v>127</v>
      </c>
      <c r="V496" s="9" t="s">
        <v>127</v>
      </c>
      <c r="W496" s="15"/>
      <c r="X496" s="15"/>
      <c r="Y496" s="15"/>
      <c r="Z496" s="15"/>
      <c r="AA496" s="30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  <c r="AP496" s="15"/>
      <c r="AQ496" s="15"/>
      <c r="AR496" s="15"/>
      <c r="AS496" s="15"/>
      <c r="AT496" s="15"/>
      <c r="AU496" s="29">
        <f t="shared" si="63"/>
        <v>0</v>
      </c>
      <c r="AV496" s="12" t="s">
        <v>128</v>
      </c>
      <c r="AW496" s="10"/>
      <c r="AX496" s="10" t="s">
        <v>51</v>
      </c>
      <c r="AY496" s="53" t="s">
        <v>1578</v>
      </c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</row>
    <row r="497" ht="15.75" customHeight="1">
      <c r="A497" s="24" t="s">
        <v>5801</v>
      </c>
      <c r="B497" s="11" t="s">
        <v>5802</v>
      </c>
      <c r="C497" s="11" t="s">
        <v>5803</v>
      </c>
      <c r="D497" s="12" t="s">
        <v>32</v>
      </c>
      <c r="E497" s="13">
        <v>17186.0</v>
      </c>
      <c r="F497" s="12" t="s">
        <v>5804</v>
      </c>
      <c r="G497" s="9" t="s">
        <v>5805</v>
      </c>
      <c r="H497" s="12" t="s">
        <v>5806</v>
      </c>
      <c r="I497" s="10" t="s">
        <v>5807</v>
      </c>
      <c r="J497" s="12" t="s">
        <v>202</v>
      </c>
      <c r="K497" s="14" t="s">
        <v>2349</v>
      </c>
      <c r="L497" s="12" t="s">
        <v>5808</v>
      </c>
      <c r="M497" s="12" t="s">
        <v>64</v>
      </c>
      <c r="N497" s="12"/>
      <c r="O497" s="11" t="s">
        <v>156</v>
      </c>
      <c r="P497" s="11" t="s">
        <v>5809</v>
      </c>
      <c r="Q497" s="12" t="s">
        <v>5810</v>
      </c>
      <c r="R497" s="12" t="s">
        <v>5811</v>
      </c>
      <c r="S497" s="12" t="s">
        <v>127</v>
      </c>
      <c r="T497" s="12" t="s">
        <v>127</v>
      </c>
      <c r="U497" s="12" t="s">
        <v>5812</v>
      </c>
      <c r="V497" s="12" t="s">
        <v>127</v>
      </c>
      <c r="W497" s="15">
        <v>0.0</v>
      </c>
      <c r="X497" s="15">
        <v>0.0</v>
      </c>
      <c r="Y497" s="15">
        <v>20000.0</v>
      </c>
      <c r="Z497" s="15"/>
      <c r="AA497" s="15">
        <v>20000.0</v>
      </c>
      <c r="AB497" s="15">
        <v>0.0</v>
      </c>
      <c r="AC497" s="15">
        <v>0.0</v>
      </c>
      <c r="AD497" s="15">
        <v>0.0</v>
      </c>
      <c r="AE497" s="15">
        <v>0.0</v>
      </c>
      <c r="AF497" s="15">
        <v>0.0</v>
      </c>
      <c r="AG497" s="15">
        <v>0.0</v>
      </c>
      <c r="AH497" s="15">
        <v>0.0</v>
      </c>
      <c r="AI497" s="15">
        <v>0.0</v>
      </c>
      <c r="AJ497" s="15">
        <v>0.0</v>
      </c>
      <c r="AK497" s="15">
        <v>0.0</v>
      </c>
      <c r="AL497" s="15">
        <v>0.0</v>
      </c>
      <c r="AM497" s="15">
        <v>0.0</v>
      </c>
      <c r="AN497" s="15">
        <v>0.0</v>
      </c>
      <c r="AO497" s="15">
        <v>0.0</v>
      </c>
      <c r="AP497" s="15">
        <v>0.0</v>
      </c>
      <c r="AQ497" s="15">
        <v>0.0</v>
      </c>
      <c r="AR497" s="15">
        <v>0.0</v>
      </c>
      <c r="AS497" s="15">
        <v>0.0</v>
      </c>
      <c r="AT497" s="15">
        <v>0.0</v>
      </c>
      <c r="AU497" s="17">
        <v>40000.0</v>
      </c>
      <c r="AV497" s="12" t="s">
        <v>48</v>
      </c>
      <c r="AW497" s="11" t="s">
        <v>127</v>
      </c>
      <c r="AX497" s="11" t="s">
        <v>4713</v>
      </c>
      <c r="AY497" s="53" t="s">
        <v>51</v>
      </c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</row>
    <row r="498" ht="15.75" customHeight="1">
      <c r="A498" s="24" t="s">
        <v>5813</v>
      </c>
      <c r="B498" s="158" t="s">
        <v>5814</v>
      </c>
      <c r="C498" s="158" t="s">
        <v>5815</v>
      </c>
      <c r="D498" s="158" t="s">
        <v>32</v>
      </c>
      <c r="E498" s="159">
        <v>26841.0</v>
      </c>
      <c r="F498" s="160" t="s">
        <v>5816</v>
      </c>
      <c r="G498" s="158">
        <v>3.57805020108148E15</v>
      </c>
      <c r="H498" s="158" t="s">
        <v>249</v>
      </c>
      <c r="I498" s="158" t="s">
        <v>5817</v>
      </c>
      <c r="J498" s="158" t="s">
        <v>452</v>
      </c>
      <c r="K498" s="158" t="s">
        <v>121</v>
      </c>
      <c r="L498" s="158">
        <v>8.2132505255E10</v>
      </c>
      <c r="M498" s="158" t="s">
        <v>140</v>
      </c>
      <c r="N498" s="158" t="s">
        <v>85</v>
      </c>
      <c r="O498" s="158" t="s">
        <v>175</v>
      </c>
      <c r="P498" s="158" t="s">
        <v>4267</v>
      </c>
      <c r="Q498" s="158" t="s">
        <v>5818</v>
      </c>
      <c r="R498" s="158" t="s">
        <v>127</v>
      </c>
      <c r="S498" s="158" t="s">
        <v>127</v>
      </c>
      <c r="T498" s="158" t="s">
        <v>127</v>
      </c>
      <c r="U498" s="158" t="s">
        <v>127</v>
      </c>
      <c r="V498" s="158" t="s">
        <v>127</v>
      </c>
      <c r="W498" s="158" t="s">
        <v>5819</v>
      </c>
      <c r="X498" s="158" t="s">
        <v>5819</v>
      </c>
      <c r="Y498" s="158"/>
      <c r="Z498" s="158"/>
      <c r="AA498" s="158"/>
      <c r="AB498" s="158"/>
      <c r="AC498" s="158"/>
      <c r="AD498" s="158"/>
      <c r="AE498" s="158"/>
      <c r="AF498" s="158"/>
      <c r="AG498" s="158"/>
      <c r="AH498" s="158"/>
      <c r="AI498" s="158"/>
      <c r="AJ498" s="158"/>
      <c r="AK498" s="158"/>
      <c r="AL498" s="158"/>
      <c r="AM498" s="158"/>
      <c r="AN498" s="158"/>
      <c r="AO498" s="158"/>
      <c r="AP498" s="158"/>
      <c r="AQ498" s="158"/>
      <c r="AR498" s="158"/>
      <c r="AS498" s="158"/>
      <c r="AT498" s="158"/>
      <c r="AU498" s="158" t="s">
        <v>5819</v>
      </c>
      <c r="AV498" s="158"/>
      <c r="AW498" s="158"/>
      <c r="AX498" s="161" t="s">
        <v>5820</v>
      </c>
      <c r="AY498" s="53" t="s">
        <v>51</v>
      </c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</row>
    <row r="499" ht="15.75" customHeight="1">
      <c r="A499" s="24" t="s">
        <v>5821</v>
      </c>
      <c r="B499" s="10" t="s">
        <v>5822</v>
      </c>
      <c r="C499" s="10" t="s">
        <v>5823</v>
      </c>
      <c r="D499" s="12" t="s">
        <v>2368</v>
      </c>
      <c r="E499" s="13">
        <v>24621.0</v>
      </c>
      <c r="F499" s="9" t="s">
        <v>5824</v>
      </c>
      <c r="G499" s="27" t="s">
        <v>5825</v>
      </c>
      <c r="H499" s="12" t="s">
        <v>5826</v>
      </c>
      <c r="I499" s="11" t="s">
        <v>5827</v>
      </c>
      <c r="J499" s="12" t="s">
        <v>1025</v>
      </c>
      <c r="K499" s="14" t="s">
        <v>1026</v>
      </c>
      <c r="L499" s="12" t="s">
        <v>5828</v>
      </c>
      <c r="M499" s="12" t="s">
        <v>64</v>
      </c>
      <c r="N499" s="12" t="s">
        <v>41</v>
      </c>
      <c r="O499" s="10" t="s">
        <v>5829</v>
      </c>
      <c r="P499" s="10" t="s">
        <v>5830</v>
      </c>
      <c r="Q499" s="12" t="s">
        <v>5831</v>
      </c>
      <c r="R499" s="12" t="s">
        <v>5832</v>
      </c>
      <c r="S499" s="12" t="s">
        <v>127</v>
      </c>
      <c r="T499" s="9" t="s">
        <v>5833</v>
      </c>
      <c r="U499" s="12" t="s">
        <v>5834</v>
      </c>
      <c r="V499" s="12" t="s">
        <v>127</v>
      </c>
      <c r="W499" s="64">
        <v>0.0</v>
      </c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  <c r="AN499" s="64"/>
      <c r="AO499" s="64"/>
      <c r="AP499" s="64"/>
      <c r="AQ499" s="64"/>
      <c r="AR499" s="64"/>
      <c r="AS499" s="64"/>
      <c r="AT499" s="64"/>
      <c r="AU499" s="65">
        <v>0.0</v>
      </c>
      <c r="AV499" s="12" t="s">
        <v>48</v>
      </c>
      <c r="AW499" s="10"/>
      <c r="AX499" s="10" t="s">
        <v>5332</v>
      </c>
      <c r="AY499" s="53" t="s">
        <v>164</v>
      </c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</row>
    <row r="500" ht="15.75" customHeight="1">
      <c r="A500" s="24" t="s">
        <v>5835</v>
      </c>
      <c r="B500" s="10" t="s">
        <v>5836</v>
      </c>
      <c r="C500" s="11" t="s">
        <v>5837</v>
      </c>
      <c r="D500" s="12" t="s">
        <v>32</v>
      </c>
      <c r="E500" s="12" t="s">
        <v>5838</v>
      </c>
      <c r="F500" s="9" t="s">
        <v>5839</v>
      </c>
      <c r="G500" s="9" t="s">
        <v>5840</v>
      </c>
      <c r="H500" s="12" t="s">
        <v>5841</v>
      </c>
      <c r="I500" s="10" t="s">
        <v>5842</v>
      </c>
      <c r="J500" s="12" t="s">
        <v>277</v>
      </c>
      <c r="K500" s="12" t="s">
        <v>278</v>
      </c>
      <c r="L500" s="12" t="s">
        <v>5843</v>
      </c>
      <c r="M500" s="12" t="s">
        <v>40</v>
      </c>
      <c r="N500" s="12" t="s">
        <v>127</v>
      </c>
      <c r="O500" s="11" t="s">
        <v>237</v>
      </c>
      <c r="P500" s="11" t="s">
        <v>5844</v>
      </c>
      <c r="Q500" s="12" t="s">
        <v>5845</v>
      </c>
      <c r="R500" s="12" t="s">
        <v>5846</v>
      </c>
      <c r="S500" s="12" t="s">
        <v>127</v>
      </c>
      <c r="T500" s="12" t="s">
        <v>127</v>
      </c>
      <c r="U500" s="9" t="s">
        <v>5847</v>
      </c>
      <c r="V500" s="12" t="s">
        <v>127</v>
      </c>
      <c r="W500" s="15">
        <v>17000.0</v>
      </c>
      <c r="X500" s="15">
        <v>0.0</v>
      </c>
      <c r="Y500" s="15">
        <v>0.0</v>
      </c>
      <c r="Z500" s="15">
        <v>0.0</v>
      </c>
      <c r="AA500" s="15">
        <v>0.0</v>
      </c>
      <c r="AB500" s="15">
        <v>0.0</v>
      </c>
      <c r="AC500" s="15">
        <v>0.0</v>
      </c>
      <c r="AD500" s="15">
        <v>0.0</v>
      </c>
      <c r="AE500" s="15">
        <v>0.0</v>
      </c>
      <c r="AF500" s="15">
        <v>0.0</v>
      </c>
      <c r="AG500" s="15">
        <v>0.0</v>
      </c>
      <c r="AH500" s="15">
        <v>0.0</v>
      </c>
      <c r="AI500" s="15">
        <v>0.0</v>
      </c>
      <c r="AJ500" s="15">
        <v>0.0</v>
      </c>
      <c r="AK500" s="15">
        <v>0.0</v>
      </c>
      <c r="AL500" s="15">
        <v>0.0</v>
      </c>
      <c r="AM500" s="15">
        <v>0.0</v>
      </c>
      <c r="AN500" s="15">
        <v>0.0</v>
      </c>
      <c r="AO500" s="15">
        <v>0.0</v>
      </c>
      <c r="AP500" s="15">
        <v>0.0</v>
      </c>
      <c r="AQ500" s="15">
        <v>0.0</v>
      </c>
      <c r="AR500" s="15">
        <v>0.0</v>
      </c>
      <c r="AS500" s="15">
        <v>0.0</v>
      </c>
      <c r="AT500" s="15">
        <v>0.0</v>
      </c>
      <c r="AU500" s="17">
        <v>17000.0</v>
      </c>
      <c r="AV500" s="12" t="s">
        <v>48</v>
      </c>
      <c r="AW500" s="11" t="s">
        <v>127</v>
      </c>
      <c r="AX500" s="11" t="s">
        <v>4713</v>
      </c>
      <c r="AY500" s="53" t="s">
        <v>51</v>
      </c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</row>
    <row r="501" ht="15.75" customHeight="1">
      <c r="A501" s="24" t="s">
        <v>5848</v>
      </c>
      <c r="B501" s="10" t="s">
        <v>5849</v>
      </c>
      <c r="C501" s="11" t="s">
        <v>5850</v>
      </c>
      <c r="D501" s="12" t="s">
        <v>1208</v>
      </c>
      <c r="E501" s="13">
        <v>27062.0</v>
      </c>
      <c r="F501" s="27" t="s">
        <v>5851</v>
      </c>
      <c r="G501" s="27" t="s">
        <v>5852</v>
      </c>
      <c r="H501" s="9" t="s">
        <v>89</v>
      </c>
      <c r="I501" s="10" t="s">
        <v>5853</v>
      </c>
      <c r="J501" s="12" t="s">
        <v>251</v>
      </c>
      <c r="K501" s="12" t="s">
        <v>815</v>
      </c>
      <c r="L501" s="14" t="s">
        <v>5854</v>
      </c>
      <c r="M501" s="12" t="s">
        <v>40</v>
      </c>
      <c r="N501" s="12" t="s">
        <v>784</v>
      </c>
      <c r="O501" s="12" t="s">
        <v>5855</v>
      </c>
      <c r="P501" s="11" t="s">
        <v>5856</v>
      </c>
      <c r="Q501" s="12" t="s">
        <v>5857</v>
      </c>
      <c r="R501" s="12" t="s">
        <v>89</v>
      </c>
      <c r="S501" s="12" t="s">
        <v>127</v>
      </c>
      <c r="T501" s="12" t="s">
        <v>1203</v>
      </c>
      <c r="U501" s="12" t="s">
        <v>1203</v>
      </c>
      <c r="V501" s="12" t="s">
        <v>1203</v>
      </c>
      <c r="W501" s="15"/>
      <c r="X501" s="15"/>
      <c r="Y501" s="15">
        <v>0.0</v>
      </c>
      <c r="Z501" s="15">
        <v>0.0</v>
      </c>
      <c r="AA501" s="15">
        <v>0.0</v>
      </c>
      <c r="AB501" s="15">
        <v>0.0</v>
      </c>
      <c r="AC501" s="15"/>
      <c r="AD501" s="15"/>
      <c r="AE501" s="15"/>
      <c r="AF501" s="15"/>
      <c r="AG501" s="15"/>
      <c r="AH501" s="15"/>
      <c r="AI501" s="15"/>
      <c r="AJ501" s="15"/>
      <c r="AK501" s="15"/>
      <c r="AL501" s="15"/>
      <c r="AM501" s="15"/>
      <c r="AN501" s="15"/>
      <c r="AO501" s="15"/>
      <c r="AP501" s="15"/>
      <c r="AQ501" s="15"/>
      <c r="AR501" s="15"/>
      <c r="AS501" s="15"/>
      <c r="AT501" s="15"/>
      <c r="AU501" s="31">
        <v>0.0</v>
      </c>
      <c r="AV501" s="12"/>
      <c r="AW501" s="10" t="s">
        <v>5858</v>
      </c>
      <c r="AX501" s="10" t="s">
        <v>5859</v>
      </c>
      <c r="AY501" s="53" t="s">
        <v>5199</v>
      </c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</row>
    <row r="502" ht="15.75" customHeight="1">
      <c r="A502" s="24" t="s">
        <v>5860</v>
      </c>
      <c r="B502" s="10" t="s">
        <v>5861</v>
      </c>
      <c r="C502" s="10" t="s">
        <v>5862</v>
      </c>
      <c r="D502" s="12" t="s">
        <v>32</v>
      </c>
      <c r="E502" s="13">
        <v>23065.0</v>
      </c>
      <c r="F502" s="9" t="s">
        <v>5863</v>
      </c>
      <c r="G502" s="12"/>
      <c r="H502" s="12" t="s">
        <v>5864</v>
      </c>
      <c r="I502" s="11" t="s">
        <v>5865</v>
      </c>
      <c r="J502" s="12" t="s">
        <v>2129</v>
      </c>
      <c r="K502" s="12" t="s">
        <v>5866</v>
      </c>
      <c r="L502" s="9" t="s">
        <v>5867</v>
      </c>
      <c r="M502" s="12" t="s">
        <v>40</v>
      </c>
      <c r="N502" s="12"/>
      <c r="O502" s="11" t="s">
        <v>175</v>
      </c>
      <c r="P502" s="11" t="s">
        <v>5868</v>
      </c>
      <c r="Q502" s="12" t="s">
        <v>5869</v>
      </c>
      <c r="R502" s="12"/>
      <c r="S502" s="12"/>
      <c r="T502" s="12"/>
      <c r="U502" s="12"/>
      <c r="V502" s="12"/>
      <c r="W502" s="15">
        <v>35000.0</v>
      </c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  <c r="AL502" s="15"/>
      <c r="AM502" s="15"/>
      <c r="AN502" s="15"/>
      <c r="AO502" s="15"/>
      <c r="AP502" s="15"/>
      <c r="AQ502" s="15"/>
      <c r="AR502" s="15"/>
      <c r="AS502" s="15"/>
      <c r="AT502" s="15"/>
      <c r="AU502" s="17">
        <v>35000.0</v>
      </c>
      <c r="AV502" s="12" t="s">
        <v>128</v>
      </c>
      <c r="AW502" s="10"/>
      <c r="AX502" s="10" t="s">
        <v>539</v>
      </c>
      <c r="AY502" s="53" t="s">
        <v>539</v>
      </c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</row>
    <row r="503" ht="15.75" customHeight="1">
      <c r="A503" s="24" t="s">
        <v>5870</v>
      </c>
      <c r="B503" s="11" t="s">
        <v>5871</v>
      </c>
      <c r="C503" s="11" t="s">
        <v>5872</v>
      </c>
      <c r="D503" s="12" t="s">
        <v>32</v>
      </c>
      <c r="E503" s="12" t="s">
        <v>5873</v>
      </c>
      <c r="F503" s="27" t="s">
        <v>5874</v>
      </c>
      <c r="G503" s="9" t="s">
        <v>5875</v>
      </c>
      <c r="H503" s="12" t="s">
        <v>127</v>
      </c>
      <c r="I503" s="10" t="s">
        <v>5876</v>
      </c>
      <c r="J503" s="12" t="s">
        <v>410</v>
      </c>
      <c r="K503" s="12" t="s">
        <v>5877</v>
      </c>
      <c r="L503" s="9" t="s">
        <v>5878</v>
      </c>
      <c r="M503" s="12" t="s">
        <v>40</v>
      </c>
      <c r="N503" s="12" t="s">
        <v>482</v>
      </c>
      <c r="O503" s="11" t="s">
        <v>265</v>
      </c>
      <c r="P503" s="11" t="s">
        <v>5879</v>
      </c>
      <c r="Q503" s="12" t="s">
        <v>127</v>
      </c>
      <c r="R503" s="12" t="s">
        <v>127</v>
      </c>
      <c r="S503" s="12" t="s">
        <v>127</v>
      </c>
      <c r="T503" s="12" t="s">
        <v>47</v>
      </c>
      <c r="U503" s="12" t="s">
        <v>47</v>
      </c>
      <c r="V503" s="12" t="s">
        <v>47</v>
      </c>
      <c r="W503" s="15">
        <v>0.0</v>
      </c>
      <c r="X503" s="15">
        <v>0.0</v>
      </c>
      <c r="Y503" s="15">
        <v>0.0</v>
      </c>
      <c r="Z503" s="15">
        <v>0.0</v>
      </c>
      <c r="AA503" s="15">
        <v>0.0</v>
      </c>
      <c r="AB503" s="15">
        <v>0.0</v>
      </c>
      <c r="AC503" s="15">
        <v>0.0</v>
      </c>
      <c r="AD503" s="15">
        <v>0.0</v>
      </c>
      <c r="AE503" s="15">
        <v>0.0</v>
      </c>
      <c r="AF503" s="15">
        <v>0.0</v>
      </c>
      <c r="AG503" s="15">
        <v>0.0</v>
      </c>
      <c r="AH503" s="15">
        <v>0.0</v>
      </c>
      <c r="AI503" s="15">
        <v>0.0</v>
      </c>
      <c r="AJ503" s="15">
        <v>0.0</v>
      </c>
      <c r="AK503" s="15">
        <v>0.0</v>
      </c>
      <c r="AL503" s="15">
        <v>0.0</v>
      </c>
      <c r="AM503" s="15">
        <v>0.0</v>
      </c>
      <c r="AN503" s="15">
        <v>0.0</v>
      </c>
      <c r="AO503" s="15">
        <v>0.0</v>
      </c>
      <c r="AP503" s="15">
        <v>0.0</v>
      </c>
      <c r="AQ503" s="15">
        <v>0.0</v>
      </c>
      <c r="AR503" s="15">
        <v>0.0</v>
      </c>
      <c r="AS503" s="15">
        <v>0.0</v>
      </c>
      <c r="AT503" s="15">
        <v>0.0</v>
      </c>
      <c r="AU503" s="17">
        <v>0.0</v>
      </c>
      <c r="AV503" s="12" t="s">
        <v>4169</v>
      </c>
      <c r="AW503" s="11" t="s">
        <v>127</v>
      </c>
      <c r="AX503" s="11" t="s">
        <v>164</v>
      </c>
      <c r="AY503" s="53" t="s">
        <v>51</v>
      </c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</row>
    <row r="504" ht="15.75" customHeight="1">
      <c r="A504" s="24" t="s">
        <v>5880</v>
      </c>
      <c r="B504" s="10" t="s">
        <v>5881</v>
      </c>
      <c r="C504" s="10" t="s">
        <v>5882</v>
      </c>
      <c r="D504" s="12"/>
      <c r="E504" s="13"/>
      <c r="F504" s="12" t="s">
        <v>5883</v>
      </c>
      <c r="G504" s="12"/>
      <c r="H504" s="12" t="str">
        <f>'[1]Udah daftar'!$E$81</f>
        <v>#REF!</v>
      </c>
      <c r="I504" s="10" t="s">
        <v>5884</v>
      </c>
      <c r="J504" s="12" t="s">
        <v>930</v>
      </c>
      <c r="K504" s="12" t="s">
        <v>2999</v>
      </c>
      <c r="L504" s="12" t="s">
        <v>5885</v>
      </c>
      <c r="M504" s="12" t="s">
        <v>140</v>
      </c>
      <c r="N504" s="12"/>
      <c r="O504" s="11" t="s">
        <v>5886</v>
      </c>
      <c r="P504" s="11" t="s">
        <v>5887</v>
      </c>
      <c r="Q504" s="12" t="s">
        <v>5888</v>
      </c>
      <c r="R504" s="9" t="s">
        <v>127</v>
      </c>
      <c r="S504" s="9" t="s">
        <v>127</v>
      </c>
      <c r="T504" s="9" t="s">
        <v>127</v>
      </c>
      <c r="U504" s="9" t="s">
        <v>127</v>
      </c>
      <c r="V504" s="9" t="s">
        <v>127</v>
      </c>
      <c r="W504" s="15">
        <v>85000.0</v>
      </c>
      <c r="X504" s="15"/>
      <c r="Y504" s="15"/>
      <c r="Z504" s="15"/>
      <c r="AA504" s="28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  <c r="AM504" s="15"/>
      <c r="AN504" s="15"/>
      <c r="AO504" s="15"/>
      <c r="AP504" s="15"/>
      <c r="AQ504" s="15"/>
      <c r="AR504" s="15"/>
      <c r="AS504" s="15"/>
      <c r="AT504" s="15"/>
      <c r="AU504" s="29">
        <f>SUM(W504:AT504)</f>
        <v>85000</v>
      </c>
      <c r="AV504" s="12" t="s">
        <v>128</v>
      </c>
      <c r="AW504" s="10"/>
      <c r="AX504" s="10" t="s">
        <v>4674</v>
      </c>
      <c r="AY504" s="53" t="s">
        <v>51</v>
      </c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</row>
    <row r="505" ht="15.75" customHeight="1">
      <c r="A505" s="24" t="s">
        <v>5889</v>
      </c>
      <c r="B505" s="10" t="s">
        <v>5890</v>
      </c>
      <c r="C505" s="11" t="s">
        <v>5891</v>
      </c>
      <c r="D505" s="12" t="s">
        <v>32</v>
      </c>
      <c r="E505" s="13">
        <v>27177.0</v>
      </c>
      <c r="F505" s="12" t="s">
        <v>5892</v>
      </c>
      <c r="G505" s="9" t="s">
        <v>5893</v>
      </c>
      <c r="H505" s="12" t="s">
        <v>5894</v>
      </c>
      <c r="I505" s="10" t="s">
        <v>5895</v>
      </c>
      <c r="J505" s="12" t="s">
        <v>841</v>
      </c>
      <c r="K505" s="14" t="s">
        <v>2999</v>
      </c>
      <c r="L505" s="12" t="s">
        <v>5896</v>
      </c>
      <c r="M505" s="12" t="s">
        <v>40</v>
      </c>
      <c r="N505" s="12" t="s">
        <v>41</v>
      </c>
      <c r="O505" s="11" t="s">
        <v>237</v>
      </c>
      <c r="P505" s="11" t="s">
        <v>3627</v>
      </c>
      <c r="Q505" s="12" t="s">
        <v>5897</v>
      </c>
      <c r="R505" s="12" t="s">
        <v>5898</v>
      </c>
      <c r="S505" s="12" t="s">
        <v>5899</v>
      </c>
      <c r="T505" s="9" t="s">
        <v>5900</v>
      </c>
      <c r="U505" s="12" t="s">
        <v>5901</v>
      </c>
      <c r="V505" s="12" t="s">
        <v>127</v>
      </c>
      <c r="W505" s="15">
        <v>0.0</v>
      </c>
      <c r="X505" s="15">
        <v>0.0</v>
      </c>
      <c r="Y505" s="15">
        <v>41000.0</v>
      </c>
      <c r="Z505" s="15"/>
      <c r="AA505" s="15">
        <v>0.0</v>
      </c>
      <c r="AB505" s="15">
        <v>0.0</v>
      </c>
      <c r="AC505" s="15">
        <v>0.0</v>
      </c>
      <c r="AD505" s="15">
        <v>0.0</v>
      </c>
      <c r="AE505" s="15">
        <v>0.0</v>
      </c>
      <c r="AF505" s="15">
        <v>0.0</v>
      </c>
      <c r="AG505" s="15">
        <v>0.0</v>
      </c>
      <c r="AH505" s="15">
        <v>0.0</v>
      </c>
      <c r="AI505" s="15">
        <v>0.0</v>
      </c>
      <c r="AJ505" s="15">
        <v>0.0</v>
      </c>
      <c r="AK505" s="15">
        <v>0.0</v>
      </c>
      <c r="AL505" s="15">
        <v>0.0</v>
      </c>
      <c r="AM505" s="15">
        <v>0.0</v>
      </c>
      <c r="AN505" s="15">
        <v>0.0</v>
      </c>
      <c r="AO505" s="15">
        <v>0.0</v>
      </c>
      <c r="AP505" s="15">
        <v>0.0</v>
      </c>
      <c r="AQ505" s="15">
        <v>0.0</v>
      </c>
      <c r="AR505" s="15">
        <v>0.0</v>
      </c>
      <c r="AS505" s="15">
        <v>0.0</v>
      </c>
      <c r="AT505" s="15">
        <v>0.0</v>
      </c>
      <c r="AU505" s="17">
        <v>41000.0</v>
      </c>
      <c r="AV505" s="12" t="s">
        <v>48</v>
      </c>
      <c r="AW505" s="18" t="s">
        <v>5902</v>
      </c>
      <c r="AX505" s="10" t="s">
        <v>5078</v>
      </c>
      <c r="AY505" s="53" t="s">
        <v>51</v>
      </c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</row>
    <row r="506" ht="15.75" customHeight="1">
      <c r="A506" s="24" t="s">
        <v>5903</v>
      </c>
      <c r="B506" s="10" t="s">
        <v>5904</v>
      </c>
      <c r="C506" s="11" t="s">
        <v>5905</v>
      </c>
      <c r="D506" s="12" t="s">
        <v>32</v>
      </c>
      <c r="E506" s="13">
        <v>28333.0</v>
      </c>
      <c r="F506" s="27" t="s">
        <v>5906</v>
      </c>
      <c r="G506" s="9" t="s">
        <v>5907</v>
      </c>
      <c r="H506" s="12" t="s">
        <v>5908</v>
      </c>
      <c r="I506" s="10" t="s">
        <v>5909</v>
      </c>
      <c r="J506" s="12" t="s">
        <v>1025</v>
      </c>
      <c r="K506" s="12" t="s">
        <v>1025</v>
      </c>
      <c r="L506" s="12" t="s">
        <v>5910</v>
      </c>
      <c r="M506" s="12" t="s">
        <v>40</v>
      </c>
      <c r="N506" s="12" t="s">
        <v>65</v>
      </c>
      <c r="O506" s="11" t="s">
        <v>265</v>
      </c>
      <c r="P506" s="11" t="s">
        <v>5911</v>
      </c>
      <c r="Q506" s="12" t="s">
        <v>5912</v>
      </c>
      <c r="R506" s="12" t="s">
        <v>5913</v>
      </c>
      <c r="S506" s="12" t="s">
        <v>70</v>
      </c>
      <c r="T506" s="12" t="s">
        <v>47</v>
      </c>
      <c r="U506" s="12" t="s">
        <v>47</v>
      </c>
      <c r="V506" s="12" t="s">
        <v>47</v>
      </c>
      <c r="W506" s="15">
        <v>0.0</v>
      </c>
      <c r="X506" s="15">
        <v>0.0</v>
      </c>
      <c r="Y506" s="15">
        <v>0.0</v>
      </c>
      <c r="Z506" s="15">
        <v>0.0</v>
      </c>
      <c r="AA506" s="15">
        <v>0.0</v>
      </c>
      <c r="AB506" s="15">
        <v>0.0</v>
      </c>
      <c r="AC506" s="15">
        <v>0.0</v>
      </c>
      <c r="AD506" s="15">
        <v>0.0</v>
      </c>
      <c r="AE506" s="15">
        <v>0.0</v>
      </c>
      <c r="AF506" s="15">
        <v>0.0</v>
      </c>
      <c r="AG506" s="15">
        <v>0.0</v>
      </c>
      <c r="AH506" s="15">
        <v>0.0</v>
      </c>
      <c r="AI506" s="15">
        <v>0.0</v>
      </c>
      <c r="AJ506" s="15">
        <v>0.0</v>
      </c>
      <c r="AK506" s="15">
        <v>0.0</v>
      </c>
      <c r="AL506" s="15">
        <v>0.0</v>
      </c>
      <c r="AM506" s="15">
        <v>0.0</v>
      </c>
      <c r="AN506" s="15">
        <v>0.0</v>
      </c>
      <c r="AO506" s="15">
        <v>0.0</v>
      </c>
      <c r="AP506" s="15">
        <v>0.0</v>
      </c>
      <c r="AQ506" s="15">
        <v>0.0</v>
      </c>
      <c r="AR506" s="15">
        <v>0.0</v>
      </c>
      <c r="AS506" s="15">
        <v>0.0</v>
      </c>
      <c r="AT506" s="15">
        <v>0.0</v>
      </c>
      <c r="AU506" s="17">
        <v>0.0</v>
      </c>
      <c r="AV506" s="12" t="s">
        <v>565</v>
      </c>
      <c r="AW506" s="18" t="s">
        <v>5914</v>
      </c>
      <c r="AX506" s="10" t="s">
        <v>164</v>
      </c>
      <c r="AY506" s="53" t="s">
        <v>1578</v>
      </c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</row>
    <row r="507" ht="15.75" customHeight="1">
      <c r="A507" s="24" t="s">
        <v>5915</v>
      </c>
      <c r="B507" s="11" t="s">
        <v>5916</v>
      </c>
      <c r="C507" s="11" t="s">
        <v>5917</v>
      </c>
      <c r="D507" s="12"/>
      <c r="E507" s="12"/>
      <c r="F507" s="27" t="s">
        <v>5918</v>
      </c>
      <c r="G507" s="9" t="s">
        <v>5919</v>
      </c>
      <c r="H507" s="12" t="s">
        <v>127</v>
      </c>
      <c r="I507" s="10" t="s">
        <v>5920</v>
      </c>
      <c r="J507" s="14" t="s">
        <v>353</v>
      </c>
      <c r="K507" s="12" t="s">
        <v>353</v>
      </c>
      <c r="L507" s="14" t="s">
        <v>5921</v>
      </c>
      <c r="M507" s="12" t="s">
        <v>40</v>
      </c>
      <c r="N507" s="12" t="s">
        <v>41</v>
      </c>
      <c r="O507" s="11" t="s">
        <v>265</v>
      </c>
      <c r="P507" s="11" t="s">
        <v>5922</v>
      </c>
      <c r="Q507" s="12" t="s">
        <v>5923</v>
      </c>
      <c r="R507" s="12" t="s">
        <v>5924</v>
      </c>
      <c r="S507" s="12" t="s">
        <v>127</v>
      </c>
      <c r="T507" s="12" t="s">
        <v>47</v>
      </c>
      <c r="U507" s="12" t="s">
        <v>47</v>
      </c>
      <c r="V507" s="12" t="s">
        <v>47</v>
      </c>
      <c r="W507" s="15">
        <v>0.0</v>
      </c>
      <c r="X507" s="15">
        <v>0.0</v>
      </c>
      <c r="Y507" s="15">
        <v>0.0</v>
      </c>
      <c r="Z507" s="15">
        <v>0.0</v>
      </c>
      <c r="AA507" s="15">
        <v>0.0</v>
      </c>
      <c r="AB507" s="15">
        <v>0.0</v>
      </c>
      <c r="AC507" s="15">
        <v>0.0</v>
      </c>
      <c r="AD507" s="15">
        <v>0.0</v>
      </c>
      <c r="AE507" s="15">
        <v>0.0</v>
      </c>
      <c r="AF507" s="15">
        <v>0.0</v>
      </c>
      <c r="AG507" s="15">
        <v>0.0</v>
      </c>
      <c r="AH507" s="15">
        <v>0.0</v>
      </c>
      <c r="AI507" s="15">
        <v>0.0</v>
      </c>
      <c r="AJ507" s="15">
        <v>0.0</v>
      </c>
      <c r="AK507" s="15">
        <v>0.0</v>
      </c>
      <c r="AL507" s="15">
        <v>0.0</v>
      </c>
      <c r="AM507" s="15">
        <v>0.0</v>
      </c>
      <c r="AN507" s="15">
        <v>0.0</v>
      </c>
      <c r="AO507" s="15">
        <v>0.0</v>
      </c>
      <c r="AP507" s="15">
        <v>0.0</v>
      </c>
      <c r="AQ507" s="15">
        <v>0.0</v>
      </c>
      <c r="AR507" s="15">
        <v>0.0</v>
      </c>
      <c r="AS507" s="15">
        <v>0.0</v>
      </c>
      <c r="AT507" s="15">
        <v>0.0</v>
      </c>
      <c r="AU507" s="17">
        <v>0.0</v>
      </c>
      <c r="AV507" s="12" t="s">
        <v>565</v>
      </c>
      <c r="AW507" s="11" t="s">
        <v>127</v>
      </c>
      <c r="AX507" s="10" t="s">
        <v>164</v>
      </c>
      <c r="AY507" s="53" t="s">
        <v>164</v>
      </c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</row>
    <row r="508" ht="15.75" customHeight="1">
      <c r="A508" s="24" t="s">
        <v>5925</v>
      </c>
      <c r="B508" s="10" t="s">
        <v>5926</v>
      </c>
      <c r="C508" s="10" t="s">
        <v>5927</v>
      </c>
      <c r="D508" s="12"/>
      <c r="E508" s="13"/>
      <c r="F508" s="9" t="s">
        <v>5928</v>
      </c>
      <c r="G508" s="12"/>
      <c r="H508" s="12"/>
      <c r="I508" s="10" t="s">
        <v>5929</v>
      </c>
      <c r="J508" s="12" t="s">
        <v>1274</v>
      </c>
      <c r="K508" s="12" t="s">
        <v>278</v>
      </c>
      <c r="L508" s="12" t="s">
        <v>5930</v>
      </c>
      <c r="M508" s="12" t="s">
        <v>140</v>
      </c>
      <c r="N508" s="12"/>
      <c r="O508" s="11" t="s">
        <v>175</v>
      </c>
      <c r="P508" s="11" t="s">
        <v>5931</v>
      </c>
      <c r="Q508" s="12" t="s">
        <v>5932</v>
      </c>
      <c r="R508" s="9" t="s">
        <v>127</v>
      </c>
      <c r="S508" s="9" t="s">
        <v>127</v>
      </c>
      <c r="T508" s="9" t="s">
        <v>127</v>
      </c>
      <c r="U508" s="9" t="s">
        <v>127</v>
      </c>
      <c r="V508" s="9" t="s">
        <v>127</v>
      </c>
      <c r="W508" s="15"/>
      <c r="X508" s="15"/>
      <c r="Y508" s="15"/>
      <c r="Z508" s="15"/>
      <c r="AA508" s="28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  <c r="AL508" s="15"/>
      <c r="AM508" s="15"/>
      <c r="AN508" s="15"/>
      <c r="AO508" s="15"/>
      <c r="AP508" s="15"/>
      <c r="AQ508" s="15"/>
      <c r="AR508" s="15"/>
      <c r="AS508" s="15"/>
      <c r="AT508" s="15"/>
      <c r="AU508" s="29">
        <f>SUM(W508:AT508)</f>
        <v>0</v>
      </c>
      <c r="AV508" s="12" t="s">
        <v>128</v>
      </c>
      <c r="AW508" s="10"/>
      <c r="AX508" s="10" t="s">
        <v>51</v>
      </c>
      <c r="AY508" s="53" t="s">
        <v>51</v>
      </c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</row>
    <row r="509" ht="15.75" customHeight="1">
      <c r="A509" s="24" t="s">
        <v>5933</v>
      </c>
      <c r="B509" s="10" t="s">
        <v>5934</v>
      </c>
      <c r="C509" s="11" t="s">
        <v>5935</v>
      </c>
      <c r="D509" s="12" t="s">
        <v>32</v>
      </c>
      <c r="E509" s="13">
        <v>25823.0</v>
      </c>
      <c r="F509" s="12" t="s">
        <v>5936</v>
      </c>
      <c r="G509" s="9" t="s">
        <v>5937</v>
      </c>
      <c r="H509" s="12" t="s">
        <v>5938</v>
      </c>
      <c r="I509" s="10" t="s">
        <v>5939</v>
      </c>
      <c r="J509" s="12" t="s">
        <v>219</v>
      </c>
      <c r="K509" s="14" t="s">
        <v>3352</v>
      </c>
      <c r="L509" s="12" t="s">
        <v>5940</v>
      </c>
      <c r="M509" s="12" t="s">
        <v>40</v>
      </c>
      <c r="N509" s="12" t="s">
        <v>65</v>
      </c>
      <c r="O509" s="11" t="s">
        <v>265</v>
      </c>
      <c r="P509" s="11" t="s">
        <v>5941</v>
      </c>
      <c r="Q509" s="12" t="s">
        <v>5942</v>
      </c>
      <c r="R509" s="12" t="s">
        <v>5943</v>
      </c>
      <c r="S509" s="12" t="s">
        <v>127</v>
      </c>
      <c r="T509" s="12" t="s">
        <v>47</v>
      </c>
      <c r="U509" s="12" t="s">
        <v>47</v>
      </c>
      <c r="V509" s="12" t="s">
        <v>47</v>
      </c>
      <c r="W509" s="15">
        <v>0.0</v>
      </c>
      <c r="X509" s="15">
        <v>0.0</v>
      </c>
      <c r="Y509" s="15">
        <v>0.0</v>
      </c>
      <c r="Z509" s="15">
        <v>0.0</v>
      </c>
      <c r="AA509" s="15">
        <v>0.0</v>
      </c>
      <c r="AB509" s="15">
        <v>0.0</v>
      </c>
      <c r="AC509" s="15">
        <v>0.0</v>
      </c>
      <c r="AD509" s="15">
        <v>0.0</v>
      </c>
      <c r="AE509" s="15">
        <v>0.0</v>
      </c>
      <c r="AF509" s="15">
        <v>0.0</v>
      </c>
      <c r="AG509" s="15">
        <v>0.0</v>
      </c>
      <c r="AH509" s="15">
        <v>0.0</v>
      </c>
      <c r="AI509" s="15">
        <v>0.0</v>
      </c>
      <c r="AJ509" s="15">
        <v>0.0</v>
      </c>
      <c r="AK509" s="15">
        <v>0.0</v>
      </c>
      <c r="AL509" s="15">
        <v>0.0</v>
      </c>
      <c r="AM509" s="15">
        <v>0.0</v>
      </c>
      <c r="AN509" s="15">
        <v>0.0</v>
      </c>
      <c r="AO509" s="15">
        <v>0.0</v>
      </c>
      <c r="AP509" s="15">
        <v>0.0</v>
      </c>
      <c r="AQ509" s="15">
        <v>0.0</v>
      </c>
      <c r="AR509" s="15">
        <v>0.0</v>
      </c>
      <c r="AS509" s="15">
        <v>0.0</v>
      </c>
      <c r="AT509" s="15">
        <v>0.0</v>
      </c>
      <c r="AU509" s="17">
        <v>0.0</v>
      </c>
      <c r="AV509" s="12" t="s">
        <v>48</v>
      </c>
      <c r="AW509" s="18" t="s">
        <v>5944</v>
      </c>
      <c r="AX509" s="10" t="s">
        <v>5945</v>
      </c>
      <c r="AY509" s="53" t="s">
        <v>164</v>
      </c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</row>
    <row r="510" ht="15.75" customHeight="1">
      <c r="A510" s="24" t="s">
        <v>5946</v>
      </c>
      <c r="B510" s="10" t="s">
        <v>5947</v>
      </c>
      <c r="C510" s="11" t="s">
        <v>5948</v>
      </c>
      <c r="D510" s="12" t="s">
        <v>32</v>
      </c>
      <c r="E510" s="41" t="s">
        <v>5949</v>
      </c>
      <c r="F510" s="9" t="s">
        <v>5950</v>
      </c>
      <c r="G510" s="12"/>
      <c r="H510" s="9" t="s">
        <v>5951</v>
      </c>
      <c r="I510" s="10" t="s">
        <v>5952</v>
      </c>
      <c r="J510" s="12" t="s">
        <v>658</v>
      </c>
      <c r="K510" s="12" t="s">
        <v>659</v>
      </c>
      <c r="L510" s="9" t="s">
        <v>5953</v>
      </c>
      <c r="M510" s="12" t="s">
        <v>140</v>
      </c>
      <c r="N510" s="12"/>
      <c r="O510" s="11" t="s">
        <v>156</v>
      </c>
      <c r="P510" s="11" t="s">
        <v>1246</v>
      </c>
      <c r="Q510" s="12" t="s">
        <v>5954</v>
      </c>
      <c r="R510" s="9" t="s">
        <v>127</v>
      </c>
      <c r="S510" s="9" t="s">
        <v>127</v>
      </c>
      <c r="T510" s="9" t="s">
        <v>127</v>
      </c>
      <c r="U510" s="9" t="s">
        <v>127</v>
      </c>
      <c r="V510" s="9" t="s">
        <v>127</v>
      </c>
      <c r="W510" s="15"/>
      <c r="X510" s="15"/>
      <c r="Y510" s="15"/>
      <c r="Z510" s="15"/>
      <c r="AA510" s="28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  <c r="AL510" s="15"/>
      <c r="AM510" s="15"/>
      <c r="AN510" s="15"/>
      <c r="AO510" s="15"/>
      <c r="AP510" s="15"/>
      <c r="AQ510" s="15"/>
      <c r="AR510" s="15"/>
      <c r="AS510" s="15"/>
      <c r="AT510" s="15"/>
      <c r="AU510" s="29">
        <f>SUM(W510:AT510)</f>
        <v>0</v>
      </c>
      <c r="AV510" s="12" t="s">
        <v>128</v>
      </c>
      <c r="AW510" s="10"/>
      <c r="AX510" s="10" t="s">
        <v>51</v>
      </c>
      <c r="AY510" s="53" t="s">
        <v>51</v>
      </c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</row>
    <row r="511" ht="15.75" customHeight="1">
      <c r="A511" s="24" t="s">
        <v>5955</v>
      </c>
      <c r="B511" s="11" t="s">
        <v>5956</v>
      </c>
      <c r="C511" s="11" t="s">
        <v>5957</v>
      </c>
      <c r="D511" s="26" t="s">
        <v>2913</v>
      </c>
      <c r="E511" s="13">
        <v>26245.0</v>
      </c>
      <c r="F511" s="27" t="s">
        <v>5958</v>
      </c>
      <c r="G511" s="27" t="s">
        <v>2839</v>
      </c>
      <c r="H511" s="26"/>
      <c r="I511" s="10" t="s">
        <v>5959</v>
      </c>
      <c r="J511" s="12" t="s">
        <v>251</v>
      </c>
      <c r="K511" s="12" t="s">
        <v>815</v>
      </c>
      <c r="L511" s="9" t="s">
        <v>5960</v>
      </c>
      <c r="M511" s="12" t="s">
        <v>2753</v>
      </c>
      <c r="N511" s="12"/>
      <c r="O511" s="25" t="s">
        <v>265</v>
      </c>
      <c r="P511" s="25" t="s">
        <v>5961</v>
      </c>
      <c r="Q511" s="26" t="s">
        <v>5962</v>
      </c>
      <c r="R511" s="66"/>
      <c r="S511" s="66"/>
      <c r="T511" s="66"/>
      <c r="U511" s="12"/>
      <c r="V511" s="12"/>
      <c r="W511" s="37">
        <v>0.0</v>
      </c>
      <c r="X511" s="37">
        <v>0.0</v>
      </c>
      <c r="Y511" s="37">
        <v>0.0</v>
      </c>
      <c r="Z511" s="37">
        <v>0.0</v>
      </c>
      <c r="AA511" s="37"/>
      <c r="AB511" s="37"/>
      <c r="AC511" s="37"/>
      <c r="AD511" s="37"/>
      <c r="AE511" s="37"/>
      <c r="AF511" s="37"/>
      <c r="AG511" s="37"/>
      <c r="AH511" s="37"/>
      <c r="AI511" s="37"/>
      <c r="AJ511" s="37"/>
      <c r="AK511" s="37"/>
      <c r="AL511" s="37"/>
      <c r="AM511" s="37"/>
      <c r="AN511" s="37"/>
      <c r="AO511" s="37"/>
      <c r="AP511" s="37"/>
      <c r="AQ511" s="37"/>
      <c r="AR511" s="37"/>
      <c r="AS511" s="37"/>
      <c r="AT511" s="37"/>
      <c r="AU511" s="38">
        <v>0.0</v>
      </c>
      <c r="AV511" s="12" t="s">
        <v>128</v>
      </c>
      <c r="AW511" s="10"/>
      <c r="AX511" s="10" t="s">
        <v>1578</v>
      </c>
      <c r="AY511" s="53" t="s">
        <v>1578</v>
      </c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</row>
    <row r="512" ht="15.75" customHeight="1">
      <c r="A512" s="24" t="s">
        <v>5963</v>
      </c>
      <c r="B512" s="11" t="s">
        <v>5964</v>
      </c>
      <c r="C512" s="11" t="s">
        <v>5965</v>
      </c>
      <c r="D512" s="12" t="s">
        <v>32</v>
      </c>
      <c r="E512" s="13">
        <v>28325.0</v>
      </c>
      <c r="F512" s="27" t="s">
        <v>5966</v>
      </c>
      <c r="G512" s="27" t="s">
        <v>5967</v>
      </c>
      <c r="H512" s="9" t="s">
        <v>5968</v>
      </c>
      <c r="I512" s="10" t="s">
        <v>5969</v>
      </c>
      <c r="J512" s="10" t="s">
        <v>262</v>
      </c>
      <c r="K512" s="10" t="s">
        <v>1370</v>
      </c>
      <c r="L512" s="9" t="s">
        <v>5970</v>
      </c>
      <c r="M512" s="12" t="s">
        <v>140</v>
      </c>
      <c r="N512" s="12"/>
      <c r="O512" s="10" t="s">
        <v>1055</v>
      </c>
      <c r="P512" s="10" t="s">
        <v>5971</v>
      </c>
      <c r="Q512" s="12" t="s">
        <v>5972</v>
      </c>
      <c r="R512" s="12"/>
      <c r="S512" s="12"/>
      <c r="T512" s="12"/>
      <c r="U512" s="12"/>
      <c r="V512" s="12"/>
      <c r="W512" s="48">
        <v>1430000.0</v>
      </c>
      <c r="X512" s="48"/>
      <c r="Y512" s="48">
        <v>1140000.0</v>
      </c>
      <c r="Z512" s="48"/>
      <c r="AA512" s="48">
        <f>2180000+189000</f>
        <v>2369000</v>
      </c>
      <c r="AB512" s="48"/>
      <c r="AC512" s="48"/>
      <c r="AD512" s="48"/>
      <c r="AE512" s="48"/>
      <c r="AF512" s="48"/>
      <c r="AG512" s="48"/>
      <c r="AH512" s="48"/>
      <c r="AI512" s="48"/>
      <c r="AJ512" s="48"/>
      <c r="AK512" s="48"/>
      <c r="AL512" s="48"/>
      <c r="AM512" s="48"/>
      <c r="AN512" s="48"/>
      <c r="AO512" s="48"/>
      <c r="AP512" s="48"/>
      <c r="AQ512" s="48"/>
      <c r="AR512" s="48"/>
      <c r="AS512" s="48"/>
      <c r="AT512" s="48"/>
      <c r="AU512" s="49">
        <f>SUM(W512:AT512)</f>
        <v>4939000</v>
      </c>
      <c r="AV512" s="12" t="s">
        <v>48</v>
      </c>
      <c r="AW512" s="10"/>
      <c r="AX512" s="10" t="s">
        <v>376</v>
      </c>
      <c r="AY512" s="53" t="s">
        <v>376</v>
      </c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</row>
    <row r="513" ht="15.75" customHeight="1">
      <c r="A513" s="24" t="s">
        <v>5973</v>
      </c>
      <c r="B513" s="10" t="s">
        <v>5974</v>
      </c>
      <c r="C513" s="11" t="s">
        <v>5975</v>
      </c>
      <c r="D513" s="12" t="s">
        <v>32</v>
      </c>
      <c r="E513" s="13">
        <v>27210.0</v>
      </c>
      <c r="F513" s="12" t="s">
        <v>5976</v>
      </c>
      <c r="G513" s="27" t="s">
        <v>5977</v>
      </c>
      <c r="H513" s="26" t="s">
        <v>5978</v>
      </c>
      <c r="I513" s="10" t="s">
        <v>5979</v>
      </c>
      <c r="J513" s="12" t="s">
        <v>410</v>
      </c>
      <c r="K513" s="14" t="s">
        <v>5877</v>
      </c>
      <c r="L513" s="12" t="s">
        <v>5980</v>
      </c>
      <c r="M513" s="12" t="s">
        <v>40</v>
      </c>
      <c r="N513" s="12" t="s">
        <v>65</v>
      </c>
      <c r="O513" s="11" t="s">
        <v>237</v>
      </c>
      <c r="P513" s="11" t="s">
        <v>5981</v>
      </c>
      <c r="Q513" s="12" t="s">
        <v>5982</v>
      </c>
      <c r="R513" s="12" t="s">
        <v>5983</v>
      </c>
      <c r="S513" s="12" t="s">
        <v>70</v>
      </c>
      <c r="T513" s="9" t="s">
        <v>5984</v>
      </c>
      <c r="U513" s="12" t="s">
        <v>5985</v>
      </c>
      <c r="V513" s="12" t="s">
        <v>89</v>
      </c>
      <c r="W513" s="15">
        <v>56000.0</v>
      </c>
      <c r="X513" s="15">
        <v>0.0</v>
      </c>
      <c r="Y513" s="15">
        <v>110000.0</v>
      </c>
      <c r="Z513" s="15"/>
      <c r="AA513" s="15">
        <v>91000.0</v>
      </c>
      <c r="AB513" s="15">
        <v>0.0</v>
      </c>
      <c r="AC513" s="15">
        <v>0.0</v>
      </c>
      <c r="AD513" s="15">
        <v>0.0</v>
      </c>
      <c r="AE513" s="15">
        <v>0.0</v>
      </c>
      <c r="AF513" s="15">
        <v>0.0</v>
      </c>
      <c r="AG513" s="15">
        <v>0.0</v>
      </c>
      <c r="AH513" s="15">
        <v>0.0</v>
      </c>
      <c r="AI513" s="15">
        <v>0.0</v>
      </c>
      <c r="AJ513" s="15">
        <v>0.0</v>
      </c>
      <c r="AK513" s="15">
        <v>0.0</v>
      </c>
      <c r="AL513" s="15">
        <v>0.0</v>
      </c>
      <c r="AM513" s="15">
        <v>0.0</v>
      </c>
      <c r="AN513" s="15">
        <v>0.0</v>
      </c>
      <c r="AO513" s="15">
        <v>0.0</v>
      </c>
      <c r="AP513" s="15">
        <v>0.0</v>
      </c>
      <c r="AQ513" s="15">
        <v>0.0</v>
      </c>
      <c r="AR513" s="15">
        <v>0.0</v>
      </c>
      <c r="AS513" s="15">
        <v>0.0</v>
      </c>
      <c r="AT513" s="15">
        <v>0.0</v>
      </c>
      <c r="AU513" s="17">
        <v>257000.0</v>
      </c>
      <c r="AV513" s="12" t="s">
        <v>48</v>
      </c>
      <c r="AW513" s="18" t="s">
        <v>5986</v>
      </c>
      <c r="AX513" s="10" t="s">
        <v>5987</v>
      </c>
      <c r="AY513" s="53" t="s">
        <v>51</v>
      </c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</row>
    <row r="514" ht="15.75" customHeight="1">
      <c r="A514" s="24" t="s">
        <v>5988</v>
      </c>
      <c r="B514" s="10" t="s">
        <v>5989</v>
      </c>
      <c r="C514" s="10" t="s">
        <v>5990</v>
      </c>
      <c r="D514" s="12"/>
      <c r="E514" s="12"/>
      <c r="F514" s="12" t="s">
        <v>5991</v>
      </c>
      <c r="G514" s="12"/>
      <c r="H514" s="12"/>
      <c r="I514" s="10" t="s">
        <v>5992</v>
      </c>
      <c r="J514" s="12" t="s">
        <v>4627</v>
      </c>
      <c r="K514" s="12" t="s">
        <v>5993</v>
      </c>
      <c r="L514" s="12" t="s">
        <v>5994</v>
      </c>
      <c r="M514" s="12" t="s">
        <v>140</v>
      </c>
      <c r="N514" s="12"/>
      <c r="O514" s="12" t="s">
        <v>156</v>
      </c>
      <c r="P514" s="11" t="s">
        <v>5995</v>
      </c>
      <c r="Q514" s="12" t="s">
        <v>5996</v>
      </c>
      <c r="R514" s="12" t="s">
        <v>127</v>
      </c>
      <c r="S514" s="12" t="s">
        <v>127</v>
      </c>
      <c r="T514" s="12" t="s">
        <v>127</v>
      </c>
      <c r="U514" s="12" t="s">
        <v>127</v>
      </c>
      <c r="V514" s="12" t="s">
        <v>127</v>
      </c>
      <c r="W514" s="15">
        <v>292000.0</v>
      </c>
      <c r="X514" s="15">
        <v>0.0</v>
      </c>
      <c r="Y514" s="15">
        <v>336000.0</v>
      </c>
      <c r="Z514" s="15">
        <v>0.0</v>
      </c>
      <c r="AA514" s="15">
        <v>711000.0</v>
      </c>
      <c r="AB514" s="15">
        <v>0.0</v>
      </c>
      <c r="AC514" s="15"/>
      <c r="AD514" s="15"/>
      <c r="AE514" s="15"/>
      <c r="AF514" s="15"/>
      <c r="AG514" s="15"/>
      <c r="AH514" s="15"/>
      <c r="AI514" s="15"/>
      <c r="AJ514" s="15"/>
      <c r="AK514" s="15"/>
      <c r="AL514" s="15"/>
      <c r="AM514" s="15"/>
      <c r="AN514" s="15"/>
      <c r="AO514" s="15"/>
      <c r="AP514" s="15"/>
      <c r="AQ514" s="15"/>
      <c r="AR514" s="15"/>
      <c r="AS514" s="15"/>
      <c r="AT514" s="15"/>
      <c r="AU514" s="17">
        <f t="shared" ref="AU514:AU516" si="64">SUM(W514:AT514)</f>
        <v>1339000</v>
      </c>
      <c r="AV514" s="12" t="s">
        <v>128</v>
      </c>
      <c r="AW514" s="12"/>
      <c r="AX514" s="12" t="s">
        <v>581</v>
      </c>
      <c r="AY514" s="53" t="s">
        <v>51</v>
      </c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</row>
    <row r="515" ht="15.75" customHeight="1">
      <c r="A515" s="24" t="s">
        <v>5997</v>
      </c>
      <c r="B515" s="10" t="s">
        <v>5998</v>
      </c>
      <c r="C515" s="10" t="s">
        <v>5999</v>
      </c>
      <c r="D515" s="12" t="s">
        <v>32</v>
      </c>
      <c r="E515" s="13" t="s">
        <v>6000</v>
      </c>
      <c r="F515" s="12" t="s">
        <v>6001</v>
      </c>
      <c r="G515" s="12" t="s">
        <v>6002</v>
      </c>
      <c r="H515" s="12" t="s">
        <v>249</v>
      </c>
      <c r="I515" s="10" t="s">
        <v>6003</v>
      </c>
      <c r="J515" s="12" t="s">
        <v>2601</v>
      </c>
      <c r="K515" s="12" t="s">
        <v>101</v>
      </c>
      <c r="L515" s="12" t="s">
        <v>6004</v>
      </c>
      <c r="M515" s="12" t="s">
        <v>140</v>
      </c>
      <c r="N515" s="12" t="s">
        <v>686</v>
      </c>
      <c r="O515" s="12" t="s">
        <v>156</v>
      </c>
      <c r="P515" s="11" t="s">
        <v>6005</v>
      </c>
      <c r="Q515" s="12" t="s">
        <v>6006</v>
      </c>
      <c r="R515" s="12"/>
      <c r="S515" s="12"/>
      <c r="T515" s="12"/>
      <c r="U515" s="12"/>
      <c r="V515" s="12"/>
      <c r="W515" s="15">
        <v>92000.0</v>
      </c>
      <c r="X515" s="15">
        <v>0.0</v>
      </c>
      <c r="Y515" s="15">
        <v>0.0</v>
      </c>
      <c r="Z515" s="15">
        <v>0.0</v>
      </c>
      <c r="AA515" s="15">
        <v>0.0</v>
      </c>
      <c r="AB515" s="15">
        <v>0.0</v>
      </c>
      <c r="AC515" s="15"/>
      <c r="AD515" s="15"/>
      <c r="AE515" s="15"/>
      <c r="AF515" s="15"/>
      <c r="AG515" s="15"/>
      <c r="AH515" s="15"/>
      <c r="AI515" s="15"/>
      <c r="AJ515" s="15"/>
      <c r="AK515" s="15"/>
      <c r="AL515" s="15"/>
      <c r="AM515" s="15"/>
      <c r="AN515" s="15"/>
      <c r="AO515" s="15"/>
      <c r="AP515" s="15"/>
      <c r="AQ515" s="15"/>
      <c r="AR515" s="15"/>
      <c r="AS515" s="15"/>
      <c r="AT515" s="15"/>
      <c r="AU515" s="17">
        <f t="shared" si="64"/>
        <v>92000</v>
      </c>
      <c r="AV515" s="12" t="s">
        <v>128</v>
      </c>
      <c r="AW515" s="12"/>
      <c r="AX515" s="12" t="s">
        <v>581</v>
      </c>
      <c r="AY515" s="53" t="s">
        <v>51</v>
      </c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</row>
    <row r="516" ht="15.75" customHeight="1">
      <c r="A516" s="24" t="s">
        <v>6007</v>
      </c>
      <c r="B516" s="10" t="s">
        <v>6008</v>
      </c>
      <c r="C516" s="10" t="s">
        <v>6009</v>
      </c>
      <c r="D516" s="12" t="s">
        <v>32</v>
      </c>
      <c r="E516" s="41" t="s">
        <v>6010</v>
      </c>
      <c r="F516" s="9" t="s">
        <v>6011</v>
      </c>
      <c r="G516" s="12"/>
      <c r="H516" s="12" t="s">
        <v>249</v>
      </c>
      <c r="I516" s="10" t="s">
        <v>6012</v>
      </c>
      <c r="J516" s="12" t="s">
        <v>410</v>
      </c>
      <c r="K516" s="12" t="s">
        <v>602</v>
      </c>
      <c r="L516" s="12" t="s">
        <v>6013</v>
      </c>
      <c r="M516" s="12" t="s">
        <v>140</v>
      </c>
      <c r="N516" s="12"/>
      <c r="O516" s="11" t="s">
        <v>175</v>
      </c>
      <c r="P516" s="11" t="s">
        <v>6014</v>
      </c>
      <c r="Q516" s="12" t="s">
        <v>6015</v>
      </c>
      <c r="R516" s="9" t="s">
        <v>127</v>
      </c>
      <c r="S516" s="9" t="s">
        <v>127</v>
      </c>
      <c r="T516" s="9" t="s">
        <v>127</v>
      </c>
      <c r="U516" s="9" t="s">
        <v>127</v>
      </c>
      <c r="V516" s="9" t="s">
        <v>127</v>
      </c>
      <c r="W516" s="15"/>
      <c r="X516" s="15"/>
      <c r="Y516" s="15"/>
      <c r="Z516" s="15"/>
      <c r="AA516" s="28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  <c r="AL516" s="15"/>
      <c r="AM516" s="15"/>
      <c r="AN516" s="15"/>
      <c r="AO516" s="15"/>
      <c r="AP516" s="15"/>
      <c r="AQ516" s="15"/>
      <c r="AR516" s="15"/>
      <c r="AS516" s="15"/>
      <c r="AT516" s="15"/>
      <c r="AU516" s="29">
        <f t="shared" si="64"/>
        <v>0</v>
      </c>
      <c r="AV516" s="12" t="s">
        <v>128</v>
      </c>
      <c r="AW516" s="10"/>
      <c r="AX516" s="10" t="s">
        <v>5820</v>
      </c>
      <c r="AY516" s="53" t="s">
        <v>5013</v>
      </c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</row>
    <row r="517" ht="15.75" customHeight="1">
      <c r="A517" s="24" t="s">
        <v>6016</v>
      </c>
      <c r="B517" s="11" t="s">
        <v>6017</v>
      </c>
      <c r="C517" s="10" t="s">
        <v>6018</v>
      </c>
      <c r="D517" s="12" t="s">
        <v>32</v>
      </c>
      <c r="E517" s="13">
        <v>32666.0</v>
      </c>
      <c r="F517" s="9" t="s">
        <v>6019</v>
      </c>
      <c r="G517" s="27" t="s">
        <v>6020</v>
      </c>
      <c r="H517" s="9" t="s">
        <v>6021</v>
      </c>
      <c r="I517" s="10" t="s">
        <v>6022</v>
      </c>
      <c r="J517" s="12" t="s">
        <v>172</v>
      </c>
      <c r="K517" s="12" t="s">
        <v>496</v>
      </c>
      <c r="L517" s="12" t="s">
        <v>6023</v>
      </c>
      <c r="M517" s="12" t="s">
        <v>140</v>
      </c>
      <c r="N517" s="12" t="s">
        <v>85</v>
      </c>
      <c r="O517" s="11" t="s">
        <v>6024</v>
      </c>
      <c r="P517" s="11" t="s">
        <v>6025</v>
      </c>
      <c r="Q517" s="12" t="s">
        <v>6026</v>
      </c>
      <c r="R517" s="12"/>
      <c r="S517" s="12"/>
      <c r="T517" s="11"/>
      <c r="U517" s="10"/>
      <c r="V517" s="11"/>
      <c r="W517" s="15">
        <v>0.0</v>
      </c>
      <c r="X517" s="15">
        <v>0.0</v>
      </c>
      <c r="Y517" s="15">
        <v>0.0</v>
      </c>
      <c r="Z517" s="15">
        <v>0.0</v>
      </c>
      <c r="AA517" s="15">
        <v>20000.0</v>
      </c>
      <c r="AB517" s="15">
        <v>0.0</v>
      </c>
      <c r="AC517" s="15"/>
      <c r="AD517" s="15"/>
      <c r="AE517" s="15"/>
      <c r="AF517" s="15"/>
      <c r="AG517" s="15"/>
      <c r="AH517" s="15"/>
      <c r="AI517" s="15"/>
      <c r="AJ517" s="15"/>
      <c r="AK517" s="15"/>
      <c r="AL517" s="15"/>
      <c r="AM517" s="15"/>
      <c r="AN517" s="15"/>
      <c r="AO517" s="15"/>
      <c r="AP517" s="15"/>
      <c r="AQ517" s="15"/>
      <c r="AR517" s="15"/>
      <c r="AS517" s="15"/>
      <c r="AT517" s="15"/>
      <c r="AU517" s="31">
        <v>20000.0</v>
      </c>
      <c r="AV517" s="12" t="s">
        <v>48</v>
      </c>
      <c r="AW517" s="10"/>
      <c r="AX517" s="10" t="s">
        <v>6027</v>
      </c>
      <c r="AY517" s="53" t="s">
        <v>51</v>
      </c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</row>
    <row r="518" ht="15.75" customHeight="1">
      <c r="A518" s="24" t="s">
        <v>6028</v>
      </c>
      <c r="B518" s="10" t="s">
        <v>6029</v>
      </c>
      <c r="C518" s="11" t="s">
        <v>6030</v>
      </c>
      <c r="D518" s="12" t="s">
        <v>32</v>
      </c>
      <c r="E518" s="41" t="s">
        <v>6031</v>
      </c>
      <c r="F518" s="9" t="s">
        <v>6032</v>
      </c>
      <c r="G518" s="9" t="s">
        <v>6033</v>
      </c>
      <c r="H518" s="12" t="s">
        <v>249</v>
      </c>
      <c r="I518" s="10" t="s">
        <v>6034</v>
      </c>
      <c r="J518" s="12" t="s">
        <v>658</v>
      </c>
      <c r="K518" s="12" t="s">
        <v>659</v>
      </c>
      <c r="L518" s="9" t="s">
        <v>6035</v>
      </c>
      <c r="M518" s="12" t="s">
        <v>140</v>
      </c>
      <c r="N518" s="12" t="s">
        <v>41</v>
      </c>
      <c r="O518" s="11" t="s">
        <v>265</v>
      </c>
      <c r="P518" s="11" t="s">
        <v>6036</v>
      </c>
      <c r="Q518" s="12" t="s">
        <v>6037</v>
      </c>
      <c r="R518" s="9" t="s">
        <v>127</v>
      </c>
      <c r="S518" s="9" t="s">
        <v>127</v>
      </c>
      <c r="T518" s="9" t="s">
        <v>127</v>
      </c>
      <c r="U518" s="9" t="s">
        <v>127</v>
      </c>
      <c r="V518" s="9" t="s">
        <v>127</v>
      </c>
      <c r="W518" s="15"/>
      <c r="X518" s="15"/>
      <c r="Y518" s="15"/>
      <c r="Z518" s="15"/>
      <c r="AA518" s="28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  <c r="AL518" s="15"/>
      <c r="AM518" s="15"/>
      <c r="AN518" s="15"/>
      <c r="AO518" s="15"/>
      <c r="AP518" s="15"/>
      <c r="AQ518" s="15"/>
      <c r="AR518" s="15"/>
      <c r="AS518" s="15"/>
      <c r="AT518" s="15"/>
      <c r="AU518" s="29">
        <f t="shared" ref="AU518:AU519" si="65">SUM(W518:AT518)</f>
        <v>0</v>
      </c>
      <c r="AV518" s="12" t="s">
        <v>128</v>
      </c>
      <c r="AW518" s="10"/>
      <c r="AX518" s="10" t="s">
        <v>51</v>
      </c>
      <c r="AY518" s="53" t="s">
        <v>3058</v>
      </c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</row>
    <row r="519" ht="15.75" customHeight="1">
      <c r="A519" s="24" t="s">
        <v>6038</v>
      </c>
      <c r="B519" s="11" t="s">
        <v>6039</v>
      </c>
      <c r="C519" s="11" t="s">
        <v>6040</v>
      </c>
      <c r="D519" s="12" t="s">
        <v>32</v>
      </c>
      <c r="E519" s="13">
        <v>31152.0</v>
      </c>
      <c r="F519" s="9" t="s">
        <v>6041</v>
      </c>
      <c r="G519" s="9" t="s">
        <v>6042</v>
      </c>
      <c r="H519" s="9" t="s">
        <v>6043</v>
      </c>
      <c r="I519" s="10" t="s">
        <v>6044</v>
      </c>
      <c r="J519" s="10" t="s">
        <v>262</v>
      </c>
      <c r="K519" s="10" t="s">
        <v>1299</v>
      </c>
      <c r="L519" s="9" t="s">
        <v>6045</v>
      </c>
      <c r="M519" s="12" t="s">
        <v>140</v>
      </c>
      <c r="N519" s="12" t="s">
        <v>65</v>
      </c>
      <c r="O519" s="10" t="s">
        <v>237</v>
      </c>
      <c r="P519" s="10" t="s">
        <v>6046</v>
      </c>
      <c r="Q519" s="12" t="s">
        <v>6047</v>
      </c>
      <c r="R519" s="12"/>
      <c r="S519" s="12"/>
      <c r="T519" s="12"/>
      <c r="U519" s="12"/>
      <c r="V519" s="12"/>
      <c r="W519" s="48">
        <v>530000.0</v>
      </c>
      <c r="X519" s="48"/>
      <c r="Y519" s="48">
        <v>720000.0</v>
      </c>
      <c r="Z519" s="48"/>
      <c r="AA519" s="48">
        <f>920000+110000</f>
        <v>1030000</v>
      </c>
      <c r="AB519" s="48"/>
      <c r="AC519" s="48"/>
      <c r="AD519" s="48"/>
      <c r="AE519" s="48"/>
      <c r="AF519" s="48"/>
      <c r="AG519" s="48"/>
      <c r="AH519" s="48"/>
      <c r="AI519" s="48"/>
      <c r="AJ519" s="48"/>
      <c r="AK519" s="48"/>
      <c r="AL519" s="48"/>
      <c r="AM519" s="48"/>
      <c r="AN519" s="48"/>
      <c r="AO519" s="48"/>
      <c r="AP519" s="48"/>
      <c r="AQ519" s="48"/>
      <c r="AR519" s="48"/>
      <c r="AS519" s="48"/>
      <c r="AT519" s="48"/>
      <c r="AU519" s="49">
        <f t="shared" si="65"/>
        <v>2280000</v>
      </c>
      <c r="AV519" s="12" t="s">
        <v>48</v>
      </c>
      <c r="AW519" s="10"/>
      <c r="AX519" s="10" t="s">
        <v>376</v>
      </c>
      <c r="AY519" s="53" t="s">
        <v>376</v>
      </c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</row>
  </sheetData>
  <autoFilter ref="$A$4:$AX$4"/>
  <mergeCells count="1">
    <mergeCell ref="A1:AX1"/>
  </mergeCells>
  <hyperlinks>
    <hyperlink r:id="rId1" ref="AW5"/>
    <hyperlink r:id="rId2" ref="AW6"/>
    <hyperlink r:id="rId3" ref="AW7"/>
    <hyperlink r:id="rId4" ref="AW8"/>
    <hyperlink r:id="rId5" ref="AW11"/>
    <hyperlink r:id="rId6" ref="AW14"/>
    <hyperlink r:id="rId7" ref="AW19"/>
    <hyperlink r:id="rId8" ref="AW21"/>
    <hyperlink r:id="rId9" ref="AW22"/>
    <hyperlink r:id="rId10" ref="AW24"/>
    <hyperlink r:id="rId11" ref="AW29"/>
    <hyperlink r:id="rId12" ref="AW30"/>
    <hyperlink r:id="rId13" ref="AW33"/>
    <hyperlink r:id="rId14" ref="AW39"/>
    <hyperlink r:id="rId15" ref="AW44"/>
    <hyperlink r:id="rId16" ref="AW50"/>
    <hyperlink r:id="rId17" ref="AW56"/>
    <hyperlink r:id="rId18" ref="AW59"/>
    <hyperlink r:id="rId19" ref="AW60"/>
    <hyperlink r:id="rId20" ref="AW61"/>
    <hyperlink r:id="rId21" ref="AW71"/>
    <hyperlink r:id="rId22" ref="AW74"/>
    <hyperlink r:id="rId23" ref="AW78"/>
    <hyperlink r:id="rId24" ref="AW79"/>
    <hyperlink r:id="rId25" ref="AW81"/>
    <hyperlink r:id="rId26" ref="AW84"/>
    <hyperlink r:id="rId27" ref="AW85"/>
    <hyperlink r:id="rId28" ref="AW87"/>
    <hyperlink r:id="rId29" ref="AW88"/>
    <hyperlink r:id="rId30" ref="AW96"/>
    <hyperlink r:id="rId31" ref="AW107"/>
    <hyperlink r:id="rId32" ref="AW114"/>
    <hyperlink r:id="rId33" ref="AW121"/>
    <hyperlink r:id="rId34" ref="AW126"/>
    <hyperlink r:id="rId35" ref="AW133"/>
    <hyperlink r:id="rId36" ref="AW147"/>
    <hyperlink r:id="rId37" ref="AW148"/>
    <hyperlink r:id="rId38" ref="AW150"/>
    <hyperlink r:id="rId39" ref="AW152"/>
    <hyperlink r:id="rId40" ref="AW161"/>
    <hyperlink r:id="rId41" ref="AW163"/>
    <hyperlink r:id="rId42" ref="AW164"/>
    <hyperlink r:id="rId43" ref="AW173"/>
    <hyperlink r:id="rId44" ref="AW174"/>
    <hyperlink r:id="rId45" ref="AW177"/>
    <hyperlink r:id="rId46" ref="AW179"/>
    <hyperlink r:id="rId47" ref="AW180"/>
    <hyperlink r:id="rId48" ref="AW182"/>
    <hyperlink r:id="rId49" ref="AW193"/>
    <hyperlink r:id="rId50" ref="AW201"/>
    <hyperlink r:id="rId51" ref="AW203"/>
    <hyperlink r:id="rId52" ref="AW205"/>
    <hyperlink r:id="rId53" ref="AW222"/>
    <hyperlink r:id="rId54" ref="AW242"/>
    <hyperlink r:id="rId55" ref="AW249"/>
    <hyperlink r:id="rId56" ref="AW261"/>
    <hyperlink r:id="rId57" ref="AW263"/>
    <hyperlink r:id="rId58" ref="AW267"/>
    <hyperlink r:id="rId59" ref="AW272"/>
    <hyperlink r:id="rId60" ref="AW287"/>
    <hyperlink r:id="rId61" ref="AW305"/>
    <hyperlink r:id="rId62" ref="AW308"/>
    <hyperlink r:id="rId63" ref="AW318"/>
    <hyperlink r:id="rId64" ref="AW331"/>
    <hyperlink r:id="rId65" ref="AW340"/>
    <hyperlink r:id="rId66" ref="AW345"/>
    <hyperlink r:id="rId67" ref="AW352"/>
    <hyperlink r:id="rId68" ref="AW366"/>
    <hyperlink r:id="rId69" ref="AW371"/>
    <hyperlink r:id="rId70" ref="AW373"/>
    <hyperlink r:id="rId71" ref="AW382"/>
    <hyperlink r:id="rId72" ref="AW388"/>
    <hyperlink r:id="rId73" ref="AW410"/>
    <hyperlink r:id="rId74" ref="AW412"/>
    <hyperlink r:id="rId75" ref="AW413"/>
    <hyperlink r:id="rId76" ref="AW415"/>
    <hyperlink r:id="rId77" ref="AW420"/>
    <hyperlink r:id="rId78" ref="AW421"/>
    <hyperlink r:id="rId79" ref="AW426"/>
    <hyperlink r:id="rId80" ref="AW427"/>
    <hyperlink r:id="rId81" ref="AW432"/>
    <hyperlink r:id="rId82" ref="AW453"/>
    <hyperlink r:id="rId83" ref="AW457"/>
    <hyperlink r:id="rId84" ref="AW468"/>
    <hyperlink r:id="rId85" ref="AW470"/>
    <hyperlink r:id="rId86" ref="AW486"/>
    <hyperlink r:id="rId87" ref="AW488"/>
    <hyperlink r:id="rId88" ref="AW505"/>
    <hyperlink r:id="rId89" ref="AW506"/>
    <hyperlink r:id="rId90" ref="AW509"/>
    <hyperlink r:id="rId91" ref="AW513"/>
  </hyperlinks>
  <printOptions/>
  <pageMargins bottom="0.75" footer="0.0" header="0.0" left="0.7" right="0.7" top="0.75"/>
  <pageSetup orientation="portrait"/>
  <drawing r:id="rId9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0.13"/>
    <col customWidth="1" min="3" max="3" width="17.13"/>
    <col customWidth="1" min="4" max="4" width="20.75"/>
    <col customWidth="1" min="5" max="5" width="30.25"/>
    <col customWidth="1" min="7" max="7" width="19.75"/>
    <col customWidth="1" min="8" max="8" width="62.5"/>
  </cols>
  <sheetData>
    <row r="2">
      <c r="A2" s="162" t="s">
        <v>6048</v>
      </c>
      <c r="B2" s="162" t="s">
        <v>6049</v>
      </c>
      <c r="C2" s="162" t="s">
        <v>3</v>
      </c>
      <c r="D2" s="162" t="s">
        <v>6</v>
      </c>
      <c r="E2" s="162" t="s">
        <v>6050</v>
      </c>
      <c r="F2" s="162" t="s">
        <v>12</v>
      </c>
      <c r="G2" s="162" t="s">
        <v>15</v>
      </c>
      <c r="H2" s="162" t="s">
        <v>16</v>
      </c>
    </row>
    <row r="3">
      <c r="A3" s="163"/>
      <c r="B3" s="163"/>
      <c r="C3" s="163"/>
      <c r="D3" s="163"/>
      <c r="E3" s="163"/>
      <c r="F3" s="163"/>
      <c r="G3" s="163"/>
      <c r="H3" s="163"/>
    </row>
    <row r="4">
      <c r="A4" s="164"/>
      <c r="B4" s="164"/>
      <c r="C4" s="164"/>
      <c r="D4" s="164"/>
      <c r="E4" s="164"/>
      <c r="F4" s="164"/>
      <c r="G4" s="164"/>
      <c r="H4" s="164"/>
    </row>
    <row r="5">
      <c r="A5" s="165">
        <v>1.0</v>
      </c>
      <c r="B5" s="166" t="s">
        <v>6051</v>
      </c>
      <c r="C5" s="166" t="s">
        <v>77</v>
      </c>
      <c r="D5" s="167" t="s">
        <v>79</v>
      </c>
      <c r="E5" s="166" t="s">
        <v>6052</v>
      </c>
      <c r="F5" s="167">
        <v>8.1331122031E10</v>
      </c>
      <c r="G5" s="168" t="s">
        <v>265</v>
      </c>
      <c r="H5" s="168" t="s">
        <v>6053</v>
      </c>
    </row>
    <row r="6">
      <c r="A6" s="169">
        <v>2.0</v>
      </c>
      <c r="B6" s="170" t="s">
        <v>113</v>
      </c>
      <c r="C6" s="170" t="s">
        <v>114</v>
      </c>
      <c r="D6" s="171" t="s">
        <v>117</v>
      </c>
      <c r="E6" s="170" t="s">
        <v>6054</v>
      </c>
      <c r="F6" s="171">
        <v>8.113527774E9</v>
      </c>
      <c r="G6" s="172" t="s">
        <v>124</v>
      </c>
      <c r="H6" s="172" t="s">
        <v>125</v>
      </c>
    </row>
    <row r="7">
      <c r="A7" s="169">
        <v>3.0</v>
      </c>
      <c r="B7" s="170" t="s">
        <v>195</v>
      </c>
      <c r="C7" s="170" t="s">
        <v>6055</v>
      </c>
      <c r="D7" s="171" t="s">
        <v>198</v>
      </c>
      <c r="E7" s="173"/>
      <c r="F7" s="174">
        <v>8.2141547799E10</v>
      </c>
      <c r="G7" s="172" t="s">
        <v>156</v>
      </c>
      <c r="H7" s="172" t="s">
        <v>6056</v>
      </c>
    </row>
    <row r="8">
      <c r="A8" s="169">
        <v>4.0</v>
      </c>
      <c r="B8" s="175" t="s">
        <v>243</v>
      </c>
      <c r="C8" s="176" t="s">
        <v>244</v>
      </c>
      <c r="D8" s="174" t="s">
        <v>247</v>
      </c>
      <c r="E8" s="175" t="s">
        <v>250</v>
      </c>
      <c r="F8" s="174">
        <v>8.123165293E9</v>
      </c>
      <c r="G8" s="176" t="s">
        <v>156</v>
      </c>
      <c r="H8" s="176" t="s">
        <v>254</v>
      </c>
    </row>
    <row r="9">
      <c r="A9" s="169">
        <v>5.0</v>
      </c>
      <c r="B9" s="170" t="s">
        <v>257</v>
      </c>
      <c r="C9" s="170" t="s">
        <v>258</v>
      </c>
      <c r="D9" s="171" t="s">
        <v>259</v>
      </c>
      <c r="E9" s="170" t="s">
        <v>261</v>
      </c>
      <c r="F9" s="171">
        <v>8.5785701838E10</v>
      </c>
      <c r="G9" s="172" t="s">
        <v>265</v>
      </c>
      <c r="H9" s="172" t="s">
        <v>266</v>
      </c>
    </row>
    <row r="10">
      <c r="A10" s="169">
        <v>6.0</v>
      </c>
      <c r="B10" s="170" t="s">
        <v>378</v>
      </c>
      <c r="C10" s="170" t="s">
        <v>379</v>
      </c>
      <c r="D10" s="171" t="s">
        <v>380</v>
      </c>
      <c r="E10" s="170" t="s">
        <v>6057</v>
      </c>
      <c r="F10" s="171">
        <v>8.1335067337E10</v>
      </c>
      <c r="G10" s="172" t="s">
        <v>6058</v>
      </c>
      <c r="H10" s="172" t="s">
        <v>6059</v>
      </c>
    </row>
    <row r="11">
      <c r="A11" s="169">
        <v>7.0</v>
      </c>
      <c r="B11" s="175" t="s">
        <v>392</v>
      </c>
      <c r="C11" s="176" t="s">
        <v>393</v>
      </c>
      <c r="D11" s="174" t="s">
        <v>395</v>
      </c>
      <c r="E11" s="175" t="s">
        <v>397</v>
      </c>
      <c r="F11" s="174">
        <v>8.9650492472E10</v>
      </c>
      <c r="G11" s="176" t="s">
        <v>400</v>
      </c>
      <c r="H11" s="176" t="s">
        <v>238</v>
      </c>
    </row>
    <row r="12">
      <c r="A12" s="169">
        <v>8.0</v>
      </c>
      <c r="B12" s="170" t="s">
        <v>596</v>
      </c>
      <c r="C12" s="170" t="s">
        <v>597</v>
      </c>
      <c r="D12" s="171" t="s">
        <v>600</v>
      </c>
      <c r="E12" s="170" t="s">
        <v>601</v>
      </c>
      <c r="F12" s="171">
        <v>8.1331482871E10</v>
      </c>
      <c r="G12" s="172" t="s">
        <v>237</v>
      </c>
      <c r="H12" s="172" t="s">
        <v>604</v>
      </c>
    </row>
    <row r="13">
      <c r="A13" s="169">
        <v>9.0</v>
      </c>
      <c r="B13" s="170" t="s">
        <v>634</v>
      </c>
      <c r="C13" s="170" t="s">
        <v>6060</v>
      </c>
      <c r="D13" s="171" t="s">
        <v>637</v>
      </c>
      <c r="E13" s="170" t="s">
        <v>640</v>
      </c>
      <c r="F13" s="177" t="s">
        <v>6061</v>
      </c>
      <c r="G13" s="172" t="s">
        <v>265</v>
      </c>
      <c r="H13" s="172" t="s">
        <v>642</v>
      </c>
    </row>
    <row r="14">
      <c r="A14" s="169">
        <v>10.0</v>
      </c>
      <c r="B14" s="175" t="s">
        <v>677</v>
      </c>
      <c r="C14" s="176" t="s">
        <v>678</v>
      </c>
      <c r="D14" s="174" t="s">
        <v>680</v>
      </c>
      <c r="E14" s="175" t="s">
        <v>683</v>
      </c>
      <c r="F14" s="174">
        <v>8.2139111497E10</v>
      </c>
      <c r="G14" s="176" t="s">
        <v>156</v>
      </c>
      <c r="H14" s="176" t="s">
        <v>687</v>
      </c>
    </row>
    <row r="15">
      <c r="A15" s="169">
        <v>11.0</v>
      </c>
      <c r="B15" s="170" t="s">
        <v>705</v>
      </c>
      <c r="C15" s="170" t="s">
        <v>706</v>
      </c>
      <c r="D15" s="171" t="s">
        <v>709</v>
      </c>
      <c r="E15" s="170" t="s">
        <v>710</v>
      </c>
      <c r="F15" s="171">
        <v>8.1330402924E10</v>
      </c>
      <c r="G15" s="172" t="s">
        <v>713</v>
      </c>
      <c r="H15" s="172" t="s">
        <v>714</v>
      </c>
    </row>
    <row r="16">
      <c r="A16" s="169">
        <v>12.0</v>
      </c>
      <c r="B16" s="170" t="s">
        <v>744</v>
      </c>
      <c r="C16" s="170" t="s">
        <v>745</v>
      </c>
      <c r="D16" s="171" t="s">
        <v>747</v>
      </c>
      <c r="E16" s="10" t="s">
        <v>212</v>
      </c>
      <c r="F16" s="171">
        <v>8.1357803515E10</v>
      </c>
      <c r="G16" s="172" t="s">
        <v>265</v>
      </c>
      <c r="H16" s="172" t="s">
        <v>752</v>
      </c>
    </row>
    <row r="17">
      <c r="A17" s="169">
        <v>13.0</v>
      </c>
      <c r="B17" s="170" t="s">
        <v>755</v>
      </c>
      <c r="C17" s="170" t="s">
        <v>6062</v>
      </c>
      <c r="D17" s="171" t="s">
        <v>757</v>
      </c>
      <c r="E17" s="170" t="s">
        <v>758</v>
      </c>
      <c r="F17" s="177" t="s">
        <v>6063</v>
      </c>
      <c r="G17" s="172" t="s">
        <v>265</v>
      </c>
      <c r="H17" s="172" t="s">
        <v>760</v>
      </c>
    </row>
    <row r="18">
      <c r="A18" s="169">
        <v>14.0</v>
      </c>
      <c r="B18" s="170" t="s">
        <v>836</v>
      </c>
      <c r="C18" s="170" t="s">
        <v>837</v>
      </c>
      <c r="D18" s="171" t="s">
        <v>838</v>
      </c>
      <c r="E18" s="170" t="s">
        <v>840</v>
      </c>
      <c r="F18" s="171">
        <v>8.1357889191E10</v>
      </c>
      <c r="G18" s="172" t="s">
        <v>265</v>
      </c>
      <c r="H18" s="172" t="s">
        <v>6064</v>
      </c>
    </row>
    <row r="19">
      <c r="A19" s="169">
        <v>15.0</v>
      </c>
      <c r="B19" s="170" t="s">
        <v>6065</v>
      </c>
      <c r="C19" s="170" t="s">
        <v>6066</v>
      </c>
      <c r="D19" s="171" t="s">
        <v>947</v>
      </c>
      <c r="E19" s="170" t="s">
        <v>6067</v>
      </c>
      <c r="F19" s="171">
        <v>8.2230968536E10</v>
      </c>
      <c r="G19" s="172" t="s">
        <v>265</v>
      </c>
      <c r="H19" s="172" t="s">
        <v>752</v>
      </c>
    </row>
    <row r="20">
      <c r="A20" s="169">
        <v>16.0</v>
      </c>
      <c r="B20" s="170" t="s">
        <v>994</v>
      </c>
      <c r="C20" s="170" t="s">
        <v>995</v>
      </c>
      <c r="D20" s="171" t="s">
        <v>997</v>
      </c>
      <c r="E20" s="170" t="s">
        <v>999</v>
      </c>
      <c r="F20" s="171">
        <v>8.105003545E9</v>
      </c>
      <c r="G20" s="172" t="s">
        <v>265</v>
      </c>
      <c r="H20" s="172" t="s">
        <v>856</v>
      </c>
    </row>
    <row r="21">
      <c r="A21" s="169">
        <v>17.0</v>
      </c>
      <c r="B21" s="170" t="s">
        <v>1098</v>
      </c>
      <c r="C21" s="170" t="s">
        <v>6068</v>
      </c>
      <c r="D21" s="171" t="s">
        <v>1100</v>
      </c>
      <c r="E21" s="170" t="s">
        <v>1103</v>
      </c>
      <c r="F21" s="171">
        <v>8.1331978219E10</v>
      </c>
      <c r="G21" s="172" t="s">
        <v>1105</v>
      </c>
      <c r="H21" s="172" t="s">
        <v>6069</v>
      </c>
    </row>
    <row r="22">
      <c r="A22" s="169">
        <v>18.0</v>
      </c>
      <c r="B22" s="170" t="s">
        <v>1281</v>
      </c>
      <c r="C22" s="170" t="s">
        <v>1282</v>
      </c>
      <c r="D22" s="171" t="s">
        <v>1285</v>
      </c>
      <c r="E22" s="170" t="s">
        <v>1287</v>
      </c>
      <c r="F22" s="171">
        <v>8.19393032E10</v>
      </c>
      <c r="G22" s="172" t="s">
        <v>156</v>
      </c>
      <c r="H22" s="172" t="s">
        <v>1289</v>
      </c>
    </row>
    <row r="23">
      <c r="A23" s="169">
        <v>19.0</v>
      </c>
      <c r="B23" s="175" t="s">
        <v>1293</v>
      </c>
      <c r="C23" s="176" t="s">
        <v>1294</v>
      </c>
      <c r="D23" s="174" t="s">
        <v>1295</v>
      </c>
      <c r="E23" s="175" t="s">
        <v>6070</v>
      </c>
      <c r="F23" s="174">
        <v>8.1252642533E10</v>
      </c>
      <c r="G23" s="176" t="s">
        <v>237</v>
      </c>
      <c r="H23" s="176" t="s">
        <v>6071</v>
      </c>
    </row>
    <row r="24">
      <c r="A24" s="169">
        <v>20.0</v>
      </c>
      <c r="B24" s="175" t="s">
        <v>1353</v>
      </c>
      <c r="C24" s="176" t="s">
        <v>1354</v>
      </c>
      <c r="D24" s="174" t="s">
        <v>1356</v>
      </c>
      <c r="E24" s="175" t="s">
        <v>1358</v>
      </c>
      <c r="F24" s="174">
        <v>8.1336323325E10</v>
      </c>
      <c r="G24" s="176" t="s">
        <v>156</v>
      </c>
      <c r="H24" s="176" t="s">
        <v>6072</v>
      </c>
    </row>
    <row r="25">
      <c r="A25" s="169">
        <v>21.0</v>
      </c>
      <c r="B25" s="170" t="s">
        <v>1416</v>
      </c>
      <c r="C25" s="170" t="s">
        <v>1417</v>
      </c>
      <c r="D25" s="171" t="s">
        <v>1419</v>
      </c>
      <c r="E25" s="170" t="s">
        <v>1421</v>
      </c>
      <c r="F25" s="177" t="s">
        <v>6073</v>
      </c>
      <c r="G25" s="172" t="s">
        <v>175</v>
      </c>
      <c r="H25" s="172" t="s">
        <v>1424</v>
      </c>
    </row>
    <row r="26">
      <c r="A26" s="169">
        <v>22.0</v>
      </c>
      <c r="B26" s="175" t="s">
        <v>1427</v>
      </c>
      <c r="C26" s="176" t="s">
        <v>1428</v>
      </c>
      <c r="D26" s="174" t="s">
        <v>1431</v>
      </c>
      <c r="E26" s="175" t="s">
        <v>1433</v>
      </c>
      <c r="F26" s="174">
        <v>8.2230006865E10</v>
      </c>
      <c r="G26" s="176" t="s">
        <v>175</v>
      </c>
      <c r="H26" s="176" t="s">
        <v>752</v>
      </c>
    </row>
    <row r="27">
      <c r="A27" s="169">
        <v>23.0</v>
      </c>
      <c r="B27" s="170" t="s">
        <v>1451</v>
      </c>
      <c r="C27" s="170" t="s">
        <v>1452</v>
      </c>
      <c r="D27" s="171" t="s">
        <v>1453</v>
      </c>
      <c r="E27" s="170" t="s">
        <v>1455</v>
      </c>
      <c r="F27" s="171" t="s">
        <v>6074</v>
      </c>
      <c r="G27" s="172" t="s">
        <v>1457</v>
      </c>
      <c r="H27" s="172" t="s">
        <v>6075</v>
      </c>
    </row>
    <row r="28">
      <c r="A28" s="169">
        <v>24.0</v>
      </c>
      <c r="B28" s="175" t="s">
        <v>6076</v>
      </c>
      <c r="C28" s="176" t="s">
        <v>1522</v>
      </c>
      <c r="D28" s="174" t="s">
        <v>1523</v>
      </c>
      <c r="E28" s="175" t="s">
        <v>6077</v>
      </c>
      <c r="F28" s="178" t="s">
        <v>6078</v>
      </c>
      <c r="G28" s="176" t="s">
        <v>265</v>
      </c>
      <c r="H28" s="176" t="s">
        <v>1528</v>
      </c>
    </row>
    <row r="29">
      <c r="A29" s="169">
        <v>25.0</v>
      </c>
      <c r="B29" s="170" t="s">
        <v>1580</v>
      </c>
      <c r="C29" s="170" t="s">
        <v>1581</v>
      </c>
      <c r="D29" s="171" t="s">
        <v>1584</v>
      </c>
      <c r="E29" s="170" t="s">
        <v>1586</v>
      </c>
      <c r="F29" s="174">
        <v>8.18593146E8</v>
      </c>
      <c r="G29" s="172" t="s">
        <v>237</v>
      </c>
      <c r="H29" s="172" t="s">
        <v>6079</v>
      </c>
    </row>
    <row r="30">
      <c r="A30" s="169">
        <v>26.0</v>
      </c>
      <c r="B30" s="170" t="s">
        <v>1652</v>
      </c>
      <c r="C30" s="170" t="s">
        <v>1653</v>
      </c>
      <c r="D30" s="171" t="s">
        <v>1654</v>
      </c>
      <c r="E30" s="170" t="s">
        <v>6080</v>
      </c>
      <c r="F30" s="171">
        <v>8.5732260382E10</v>
      </c>
      <c r="G30" s="172" t="s">
        <v>156</v>
      </c>
      <c r="H30" s="172" t="s">
        <v>1690</v>
      </c>
    </row>
    <row r="31">
      <c r="A31" s="169">
        <v>27.0</v>
      </c>
      <c r="B31" s="175" t="s">
        <v>1662</v>
      </c>
      <c r="C31" s="176" t="s">
        <v>1663</v>
      </c>
      <c r="D31" s="174" t="s">
        <v>1665</v>
      </c>
      <c r="E31" s="175" t="s">
        <v>1667</v>
      </c>
      <c r="F31" s="174">
        <v>8.2337004866E10</v>
      </c>
      <c r="G31" s="176" t="s">
        <v>156</v>
      </c>
      <c r="H31" s="176" t="s">
        <v>6072</v>
      </c>
    </row>
    <row r="32">
      <c r="A32" s="169">
        <v>28.0</v>
      </c>
      <c r="B32" s="170" t="s">
        <v>1729</v>
      </c>
      <c r="C32" s="170" t="s">
        <v>1730</v>
      </c>
      <c r="D32" s="171" t="s">
        <v>1732</v>
      </c>
      <c r="E32" s="170" t="s">
        <v>1733</v>
      </c>
      <c r="F32" s="174">
        <v>8.95335844405E11</v>
      </c>
      <c r="G32" s="172" t="s">
        <v>156</v>
      </c>
      <c r="H32" s="172" t="s">
        <v>6081</v>
      </c>
    </row>
    <row r="33">
      <c r="A33" s="169">
        <v>29.0</v>
      </c>
      <c r="B33" s="175" t="s">
        <v>1767</v>
      </c>
      <c r="C33" s="176" t="s">
        <v>1768</v>
      </c>
      <c r="D33" s="174" t="s">
        <v>1770</v>
      </c>
      <c r="E33" s="175" t="s">
        <v>1772</v>
      </c>
      <c r="F33" s="178" t="s">
        <v>6082</v>
      </c>
      <c r="G33" s="176" t="s">
        <v>1775</v>
      </c>
      <c r="H33" s="176" t="s">
        <v>1776</v>
      </c>
    </row>
    <row r="34">
      <c r="A34" s="169">
        <v>30.0</v>
      </c>
      <c r="B34" s="170" t="s">
        <v>1821</v>
      </c>
      <c r="C34" s="170" t="s">
        <v>1822</v>
      </c>
      <c r="D34" s="171" t="s">
        <v>1824</v>
      </c>
      <c r="E34" s="170" t="s">
        <v>1827</v>
      </c>
      <c r="F34" s="171">
        <v>8.1332879722E10</v>
      </c>
      <c r="G34" s="172" t="s">
        <v>156</v>
      </c>
      <c r="H34" s="172" t="s">
        <v>6083</v>
      </c>
    </row>
    <row r="35">
      <c r="A35" s="169">
        <v>31.0</v>
      </c>
      <c r="B35" s="170" t="s">
        <v>6084</v>
      </c>
      <c r="C35" s="170" t="s">
        <v>1885</v>
      </c>
      <c r="D35" s="171" t="s">
        <v>1888</v>
      </c>
      <c r="E35" s="170" t="s">
        <v>1891</v>
      </c>
      <c r="F35" s="171">
        <v>8.5211246765E10</v>
      </c>
      <c r="G35" s="172" t="s">
        <v>1893</v>
      </c>
      <c r="H35" s="172" t="s">
        <v>1893</v>
      </c>
    </row>
    <row r="36">
      <c r="A36" s="169">
        <v>32.0</v>
      </c>
      <c r="B36" s="175" t="s">
        <v>1975</v>
      </c>
      <c r="C36" s="176" t="s">
        <v>1976</v>
      </c>
      <c r="D36" s="174" t="s">
        <v>1977</v>
      </c>
      <c r="E36" s="175" t="s">
        <v>1980</v>
      </c>
      <c r="F36" s="174">
        <v>8.1703703389E10</v>
      </c>
      <c r="G36" s="176" t="s">
        <v>265</v>
      </c>
      <c r="H36" s="176" t="s">
        <v>1982</v>
      </c>
    </row>
    <row r="37">
      <c r="A37" s="169">
        <v>33.0</v>
      </c>
      <c r="B37" s="170" t="s">
        <v>2246</v>
      </c>
      <c r="C37" s="170" t="s">
        <v>6085</v>
      </c>
      <c r="D37" s="171" t="s">
        <v>2248</v>
      </c>
      <c r="E37" s="170" t="s">
        <v>2251</v>
      </c>
      <c r="F37" s="171">
        <v>8.5850668581E10</v>
      </c>
      <c r="G37" s="172" t="s">
        <v>2254</v>
      </c>
      <c r="H37" s="172" t="s">
        <v>6086</v>
      </c>
    </row>
    <row r="38">
      <c r="A38" s="169">
        <v>34.0</v>
      </c>
      <c r="B38" s="170" t="s">
        <v>2276</v>
      </c>
      <c r="C38" s="170" t="s">
        <v>2277</v>
      </c>
      <c r="D38" s="171" t="s">
        <v>2279</v>
      </c>
      <c r="E38" s="170" t="s">
        <v>2281</v>
      </c>
      <c r="F38" s="171">
        <v>8.5852208007E10</v>
      </c>
      <c r="G38" s="172" t="s">
        <v>265</v>
      </c>
      <c r="H38" s="172" t="s">
        <v>752</v>
      </c>
    </row>
    <row r="39">
      <c r="A39" s="169">
        <v>35.0</v>
      </c>
      <c r="B39" s="170" t="s">
        <v>2322</v>
      </c>
      <c r="C39" s="170" t="s">
        <v>2323</v>
      </c>
      <c r="D39" s="171" t="s">
        <v>2324</v>
      </c>
      <c r="E39" s="170" t="s">
        <v>2326</v>
      </c>
      <c r="F39" s="171">
        <v>8.56332952E9</v>
      </c>
      <c r="G39" s="172" t="s">
        <v>265</v>
      </c>
      <c r="H39" s="172" t="s">
        <v>2328</v>
      </c>
    </row>
    <row r="40">
      <c r="A40" s="169">
        <v>36.0</v>
      </c>
      <c r="B40" s="170" t="s">
        <v>2332</v>
      </c>
      <c r="C40" s="170" t="s">
        <v>2333</v>
      </c>
      <c r="D40" s="171" t="s">
        <v>2335</v>
      </c>
      <c r="E40" s="170" t="s">
        <v>2337</v>
      </c>
      <c r="F40" s="171">
        <v>8.2234202205E10</v>
      </c>
      <c r="G40" s="172" t="s">
        <v>156</v>
      </c>
      <c r="H40" s="172" t="s">
        <v>6087</v>
      </c>
    </row>
    <row r="41">
      <c r="A41" s="169">
        <v>37.0</v>
      </c>
      <c r="B41" s="170" t="s">
        <v>6088</v>
      </c>
      <c r="C41" s="170" t="s">
        <v>2344</v>
      </c>
      <c r="D41" s="171" t="s">
        <v>2345</v>
      </c>
      <c r="E41" s="170" t="s">
        <v>6089</v>
      </c>
      <c r="F41" s="171">
        <v>8.1332446232E10</v>
      </c>
      <c r="G41" s="179" t="s">
        <v>156</v>
      </c>
      <c r="H41" s="172" t="s">
        <v>2351</v>
      </c>
    </row>
    <row r="42">
      <c r="A42" s="169">
        <v>38.0</v>
      </c>
      <c r="B42" s="170" t="s">
        <v>2366</v>
      </c>
      <c r="C42" s="170" t="s">
        <v>6090</v>
      </c>
      <c r="D42" s="171" t="s">
        <v>2369</v>
      </c>
      <c r="E42" s="170" t="s">
        <v>2371</v>
      </c>
      <c r="F42" s="174">
        <v>8.1357959023E10</v>
      </c>
      <c r="G42" s="172" t="s">
        <v>175</v>
      </c>
      <c r="H42" s="172" t="s">
        <v>2328</v>
      </c>
    </row>
    <row r="43">
      <c r="A43" s="169">
        <v>39.0</v>
      </c>
      <c r="B43" s="170" t="s">
        <v>2447</v>
      </c>
      <c r="C43" s="170" t="s">
        <v>2448</v>
      </c>
      <c r="D43" s="171" t="s">
        <v>2451</v>
      </c>
      <c r="E43" s="170" t="s">
        <v>2454</v>
      </c>
      <c r="F43" s="171">
        <v>8.1331662563E10</v>
      </c>
      <c r="G43" s="172" t="s">
        <v>1258</v>
      </c>
      <c r="H43" s="172" t="s">
        <v>2456</v>
      </c>
    </row>
    <row r="44">
      <c r="A44" s="169">
        <v>40.0</v>
      </c>
      <c r="B44" s="170" t="s">
        <v>2505</v>
      </c>
      <c r="C44" s="170" t="s">
        <v>2506</v>
      </c>
      <c r="D44" s="171" t="s">
        <v>2507</v>
      </c>
      <c r="E44" s="170" t="s">
        <v>2510</v>
      </c>
      <c r="F44" s="171">
        <v>8.133107623E10</v>
      </c>
      <c r="G44" s="172" t="s">
        <v>265</v>
      </c>
      <c r="H44" s="172" t="s">
        <v>6091</v>
      </c>
    </row>
    <row r="45">
      <c r="A45" s="169">
        <v>41.0</v>
      </c>
      <c r="B45" s="170" t="s">
        <v>6092</v>
      </c>
      <c r="C45" s="170" t="s">
        <v>6093</v>
      </c>
      <c r="D45" s="171" t="s">
        <v>1695</v>
      </c>
      <c r="E45" s="170" t="s">
        <v>1698</v>
      </c>
      <c r="F45" s="171">
        <v>8.1332911141E10</v>
      </c>
      <c r="G45" s="172" t="s">
        <v>237</v>
      </c>
      <c r="H45" s="172" t="s">
        <v>6094</v>
      </c>
    </row>
    <row r="46">
      <c r="A46" s="169">
        <v>42.0</v>
      </c>
      <c r="B46" s="180" t="s">
        <v>6095</v>
      </c>
      <c r="C46" s="170" t="s">
        <v>5101</v>
      </c>
      <c r="D46" s="171" t="s">
        <v>5102</v>
      </c>
      <c r="E46" s="170" t="s">
        <v>5105</v>
      </c>
      <c r="F46" s="171" t="s">
        <v>5106</v>
      </c>
      <c r="G46" s="172" t="s">
        <v>175</v>
      </c>
      <c r="H46" s="172" t="s">
        <v>6096</v>
      </c>
    </row>
    <row r="47">
      <c r="A47" s="169">
        <v>43.0</v>
      </c>
      <c r="B47" s="175" t="s">
        <v>2595</v>
      </c>
      <c r="C47" s="176" t="s">
        <v>2596</v>
      </c>
      <c r="D47" s="174" t="s">
        <v>2598</v>
      </c>
      <c r="E47" s="175" t="s">
        <v>2600</v>
      </c>
      <c r="F47" s="174">
        <v>8.5645672365E10</v>
      </c>
      <c r="G47" s="176" t="s">
        <v>156</v>
      </c>
      <c r="H47" s="176" t="s">
        <v>2603</v>
      </c>
    </row>
    <row r="48">
      <c r="A48" s="169">
        <v>44.0</v>
      </c>
      <c r="B48" s="175" t="s">
        <v>2644</v>
      </c>
      <c r="C48" s="176" t="s">
        <v>2645</v>
      </c>
      <c r="D48" s="174" t="s">
        <v>2647</v>
      </c>
      <c r="E48" s="175" t="s">
        <v>2650</v>
      </c>
      <c r="F48" s="174">
        <v>3.18483997E8</v>
      </c>
      <c r="G48" s="176" t="s">
        <v>156</v>
      </c>
      <c r="H48" s="172" t="s">
        <v>6083</v>
      </c>
    </row>
    <row r="49">
      <c r="A49" s="169">
        <v>45.0</v>
      </c>
      <c r="B49" s="170" t="s">
        <v>2733</v>
      </c>
      <c r="C49" s="170" t="s">
        <v>2734</v>
      </c>
      <c r="D49" s="171" t="s">
        <v>2735</v>
      </c>
      <c r="E49" s="170" t="s">
        <v>6097</v>
      </c>
      <c r="F49" s="171">
        <v>8.5648940819E10</v>
      </c>
      <c r="G49" s="172" t="s">
        <v>265</v>
      </c>
      <c r="H49" s="172" t="s">
        <v>2741</v>
      </c>
    </row>
    <row r="50">
      <c r="A50" s="169">
        <v>46.0</v>
      </c>
      <c r="B50" s="170" t="s">
        <v>2817</v>
      </c>
      <c r="C50" s="170" t="s">
        <v>2818</v>
      </c>
      <c r="D50" s="171" t="s">
        <v>2819</v>
      </c>
      <c r="E50" s="170" t="s">
        <v>2820</v>
      </c>
      <c r="F50" s="171">
        <v>8.5203827197E10</v>
      </c>
      <c r="G50" s="172" t="s">
        <v>265</v>
      </c>
      <c r="H50" s="172" t="s">
        <v>2823</v>
      </c>
    </row>
    <row r="51">
      <c r="A51" s="169">
        <v>47.0</v>
      </c>
      <c r="B51" s="170" t="s">
        <v>2867</v>
      </c>
      <c r="C51" s="170" t="s">
        <v>2868</v>
      </c>
      <c r="D51" s="171" t="s">
        <v>2869</v>
      </c>
      <c r="E51" s="170" t="s">
        <v>2870</v>
      </c>
      <c r="F51" s="171">
        <v>8.1553254285E10</v>
      </c>
      <c r="G51" s="172" t="s">
        <v>175</v>
      </c>
      <c r="H51" s="172" t="s">
        <v>2823</v>
      </c>
    </row>
    <row r="52">
      <c r="A52" s="169">
        <v>48.0</v>
      </c>
      <c r="B52" s="170" t="s">
        <v>2911</v>
      </c>
      <c r="C52" s="170" t="s">
        <v>2912</v>
      </c>
      <c r="D52" s="171" t="s">
        <v>2914</v>
      </c>
      <c r="E52" s="170" t="s">
        <v>2916</v>
      </c>
      <c r="F52" s="171" t="s">
        <v>2917</v>
      </c>
      <c r="G52" s="172" t="s">
        <v>237</v>
      </c>
      <c r="H52" s="172" t="s">
        <v>6098</v>
      </c>
    </row>
    <row r="53">
      <c r="A53" s="169">
        <v>49.0</v>
      </c>
      <c r="B53" s="170" t="s">
        <v>2951</v>
      </c>
      <c r="C53" s="170" t="s">
        <v>2952</v>
      </c>
      <c r="D53" s="171" t="s">
        <v>2953</v>
      </c>
      <c r="E53" s="170" t="s">
        <v>6099</v>
      </c>
      <c r="F53" s="171" t="s">
        <v>2958</v>
      </c>
      <c r="G53" s="172" t="s">
        <v>237</v>
      </c>
      <c r="H53" s="172" t="s">
        <v>6100</v>
      </c>
    </row>
    <row r="54">
      <c r="A54" s="169">
        <v>50.0</v>
      </c>
      <c r="B54" s="170" t="s">
        <v>2964</v>
      </c>
      <c r="C54" s="170" t="s">
        <v>6101</v>
      </c>
      <c r="D54" s="171" t="s">
        <v>2966</v>
      </c>
      <c r="E54" s="170" t="s">
        <v>6102</v>
      </c>
      <c r="F54" s="171">
        <v>8.1336774143E10</v>
      </c>
      <c r="G54" s="172" t="s">
        <v>124</v>
      </c>
      <c r="H54" s="172" t="s">
        <v>6103</v>
      </c>
    </row>
    <row r="55">
      <c r="A55" s="169">
        <v>51.0</v>
      </c>
      <c r="B55" s="170" t="s">
        <v>3043</v>
      </c>
      <c r="C55" s="170" t="s">
        <v>3044</v>
      </c>
      <c r="D55" s="171" t="s">
        <v>3046</v>
      </c>
      <c r="E55" s="170" t="s">
        <v>3049</v>
      </c>
      <c r="F55" s="171">
        <v>8.973841304E9</v>
      </c>
      <c r="G55" s="172" t="s">
        <v>237</v>
      </c>
      <c r="H55" s="172" t="s">
        <v>6104</v>
      </c>
    </row>
    <row r="56">
      <c r="A56" s="169">
        <v>52.0</v>
      </c>
      <c r="B56" s="170" t="s">
        <v>6105</v>
      </c>
      <c r="C56" s="170" t="s">
        <v>3177</v>
      </c>
      <c r="D56" s="171" t="s">
        <v>6106</v>
      </c>
      <c r="E56" s="170" t="s">
        <v>6107</v>
      </c>
      <c r="F56" s="171">
        <v>8.13574553E10</v>
      </c>
      <c r="G56" s="172" t="s">
        <v>175</v>
      </c>
      <c r="H56" s="172" t="s">
        <v>6108</v>
      </c>
    </row>
    <row r="57">
      <c r="A57" s="169">
        <v>53.0</v>
      </c>
      <c r="B57" s="175" t="s">
        <v>3209</v>
      </c>
      <c r="C57" s="181" t="s">
        <v>3210</v>
      </c>
      <c r="D57" s="174" t="s">
        <v>3212</v>
      </c>
      <c r="E57" s="175" t="s">
        <v>6109</v>
      </c>
      <c r="F57" s="178" t="s">
        <v>6110</v>
      </c>
      <c r="G57" s="176" t="s">
        <v>237</v>
      </c>
      <c r="H57" s="176" t="s">
        <v>661</v>
      </c>
    </row>
    <row r="58">
      <c r="A58" s="169">
        <v>54.0</v>
      </c>
      <c r="B58" s="170" t="s">
        <v>3393</v>
      </c>
      <c r="C58" s="170" t="s">
        <v>3394</v>
      </c>
      <c r="D58" s="171" t="s">
        <v>3395</v>
      </c>
      <c r="E58" s="170" t="s">
        <v>3396</v>
      </c>
      <c r="F58" s="171">
        <v>8.5231738441E10</v>
      </c>
      <c r="G58" s="172" t="s">
        <v>175</v>
      </c>
      <c r="H58" s="172" t="s">
        <v>6111</v>
      </c>
    </row>
    <row r="59">
      <c r="A59" s="169">
        <v>55.0</v>
      </c>
      <c r="B59" s="175" t="s">
        <v>3401</v>
      </c>
      <c r="C59" s="176" t="s">
        <v>3402</v>
      </c>
      <c r="D59" s="178" t="s">
        <v>3404</v>
      </c>
      <c r="E59" s="175" t="s">
        <v>3406</v>
      </c>
      <c r="F59" s="174">
        <v>8.1231485266E10</v>
      </c>
      <c r="G59" s="176" t="s">
        <v>1775</v>
      </c>
      <c r="H59" s="176" t="s">
        <v>6112</v>
      </c>
    </row>
    <row r="60">
      <c r="A60" s="169">
        <v>56.0</v>
      </c>
      <c r="B60" s="175" t="s">
        <v>3441</v>
      </c>
      <c r="C60" s="176" t="s">
        <v>3442</v>
      </c>
      <c r="D60" s="174" t="s">
        <v>3444</v>
      </c>
      <c r="E60" s="175" t="s">
        <v>3446</v>
      </c>
      <c r="F60" s="174">
        <v>8.7852462309E10</v>
      </c>
      <c r="G60" s="176" t="s">
        <v>237</v>
      </c>
      <c r="H60" s="176" t="s">
        <v>6113</v>
      </c>
    </row>
    <row r="61">
      <c r="A61" s="169">
        <v>57.0</v>
      </c>
      <c r="B61" s="170" t="s">
        <v>6114</v>
      </c>
      <c r="C61" s="170" t="s">
        <v>3482</v>
      </c>
      <c r="D61" s="171" t="s">
        <v>3483</v>
      </c>
      <c r="E61" s="170" t="s">
        <v>3486</v>
      </c>
      <c r="F61" s="171" t="s">
        <v>3487</v>
      </c>
      <c r="G61" s="172" t="s">
        <v>265</v>
      </c>
      <c r="H61" s="172" t="s">
        <v>6115</v>
      </c>
    </row>
    <row r="62">
      <c r="A62" s="169">
        <v>58.0</v>
      </c>
      <c r="B62" s="170" t="s">
        <v>6116</v>
      </c>
      <c r="C62" s="170" t="s">
        <v>3503</v>
      </c>
      <c r="D62" s="171" t="s">
        <v>3504</v>
      </c>
      <c r="E62" s="170" t="s">
        <v>6117</v>
      </c>
      <c r="F62" s="171">
        <v>8.5731191E10</v>
      </c>
      <c r="G62" s="172" t="s">
        <v>156</v>
      </c>
      <c r="H62" s="172" t="s">
        <v>4737</v>
      </c>
    </row>
    <row r="63">
      <c r="A63" s="169">
        <v>59.0</v>
      </c>
      <c r="B63" s="170" t="s">
        <v>3514</v>
      </c>
      <c r="C63" s="170" t="s">
        <v>3515</v>
      </c>
      <c r="D63" s="171" t="s">
        <v>3517</v>
      </c>
      <c r="E63" s="170" t="s">
        <v>3519</v>
      </c>
      <c r="F63" s="171">
        <v>8.1331000425E10</v>
      </c>
      <c r="G63" s="172" t="s">
        <v>156</v>
      </c>
      <c r="H63" s="172" t="s">
        <v>4235</v>
      </c>
    </row>
    <row r="64">
      <c r="A64" s="169">
        <v>60.0</v>
      </c>
      <c r="B64" s="170" t="s">
        <v>3550</v>
      </c>
      <c r="C64" s="170" t="s">
        <v>3551</v>
      </c>
      <c r="D64" s="171" t="s">
        <v>3552</v>
      </c>
      <c r="E64" s="170" t="s">
        <v>3553</v>
      </c>
      <c r="F64" s="171">
        <v>8.113521154E9</v>
      </c>
      <c r="G64" s="172" t="s">
        <v>265</v>
      </c>
      <c r="H64" s="172" t="s">
        <v>790</v>
      </c>
    </row>
    <row r="65">
      <c r="A65" s="169">
        <v>61.0</v>
      </c>
      <c r="B65" s="170" t="s">
        <v>6118</v>
      </c>
      <c r="C65" s="176" t="s">
        <v>3621</v>
      </c>
      <c r="D65" s="174" t="s">
        <v>3623</v>
      </c>
      <c r="E65" s="175" t="s">
        <v>6119</v>
      </c>
      <c r="F65" s="174">
        <v>3.151504701E9</v>
      </c>
      <c r="G65" s="176" t="s">
        <v>6120</v>
      </c>
      <c r="H65" s="176" t="s">
        <v>6083</v>
      </c>
    </row>
    <row r="66">
      <c r="A66" s="169">
        <v>62.0</v>
      </c>
      <c r="B66" s="175" t="s">
        <v>6121</v>
      </c>
      <c r="C66" s="176" t="s">
        <v>3762</v>
      </c>
      <c r="D66" s="174" t="s">
        <v>3764</v>
      </c>
      <c r="E66" s="175" t="s">
        <v>3766</v>
      </c>
      <c r="F66" s="174">
        <v>8.813214256E9</v>
      </c>
      <c r="G66" s="176" t="s">
        <v>1775</v>
      </c>
      <c r="H66" s="176" t="s">
        <v>6122</v>
      </c>
    </row>
    <row r="67">
      <c r="A67" s="169">
        <v>63.0</v>
      </c>
      <c r="B67" s="170" t="s">
        <v>3783</v>
      </c>
      <c r="C67" s="170" t="s">
        <v>3784</v>
      </c>
      <c r="D67" s="171" t="s">
        <v>3787</v>
      </c>
      <c r="E67" s="170" t="s">
        <v>3789</v>
      </c>
      <c r="F67" s="171">
        <v>8.5231203384E10</v>
      </c>
      <c r="G67" s="172" t="s">
        <v>175</v>
      </c>
      <c r="H67" s="172" t="s">
        <v>3791</v>
      </c>
    </row>
    <row r="68">
      <c r="A68" s="169">
        <v>64.0</v>
      </c>
      <c r="B68" s="170" t="s">
        <v>3832</v>
      </c>
      <c r="C68" s="170" t="s">
        <v>3833</v>
      </c>
      <c r="D68" s="171" t="s">
        <v>3835</v>
      </c>
      <c r="E68" s="170" t="s">
        <v>6123</v>
      </c>
      <c r="F68" s="171">
        <v>8.18312441E8</v>
      </c>
      <c r="G68" s="172" t="s">
        <v>175</v>
      </c>
      <c r="H68" s="172" t="s">
        <v>3838</v>
      </c>
    </row>
    <row r="69">
      <c r="A69" s="169">
        <v>65.0</v>
      </c>
      <c r="B69" s="170" t="s">
        <v>6124</v>
      </c>
      <c r="C69" s="170" t="s">
        <v>6125</v>
      </c>
      <c r="D69" s="182" t="s">
        <v>6126</v>
      </c>
      <c r="E69" s="170" t="s">
        <v>6127</v>
      </c>
      <c r="F69" s="174" t="s">
        <v>6128</v>
      </c>
      <c r="G69" s="172" t="s">
        <v>175</v>
      </c>
      <c r="H69" s="172" t="s">
        <v>6129</v>
      </c>
    </row>
    <row r="70">
      <c r="A70" s="169">
        <v>66.0</v>
      </c>
      <c r="B70" s="175" t="s">
        <v>3852</v>
      </c>
      <c r="C70" s="176" t="s">
        <v>6130</v>
      </c>
      <c r="D70" s="174" t="s">
        <v>3855</v>
      </c>
      <c r="E70" s="175" t="s">
        <v>6131</v>
      </c>
      <c r="F70" s="174">
        <v>8.5746586866E10</v>
      </c>
      <c r="G70" s="176" t="s">
        <v>175</v>
      </c>
      <c r="H70" s="176" t="s">
        <v>4267</v>
      </c>
    </row>
    <row r="71">
      <c r="A71" s="169">
        <v>67.0</v>
      </c>
      <c r="B71" s="170" t="s">
        <v>3920</v>
      </c>
      <c r="C71" s="170" t="s">
        <v>3921</v>
      </c>
      <c r="D71" s="177" t="s">
        <v>3922</v>
      </c>
      <c r="E71" s="170" t="s">
        <v>3923</v>
      </c>
      <c r="F71" s="171">
        <v>8.1357619503E10</v>
      </c>
      <c r="G71" s="172" t="s">
        <v>265</v>
      </c>
      <c r="H71" s="172" t="s">
        <v>6132</v>
      </c>
    </row>
    <row r="72">
      <c r="A72" s="169">
        <v>68.0</v>
      </c>
      <c r="B72" s="170" t="s">
        <v>3929</v>
      </c>
      <c r="C72" s="170" t="s">
        <v>3930</v>
      </c>
      <c r="D72" s="171" t="s">
        <v>3931</v>
      </c>
      <c r="E72" s="170" t="s">
        <v>3932</v>
      </c>
      <c r="F72" s="171" t="s">
        <v>3933</v>
      </c>
      <c r="G72" s="172" t="s">
        <v>175</v>
      </c>
      <c r="H72" s="172" t="s">
        <v>3934</v>
      </c>
    </row>
    <row r="73">
      <c r="A73" s="169">
        <v>69.0</v>
      </c>
      <c r="B73" s="170" t="s">
        <v>3948</v>
      </c>
      <c r="C73" s="170" t="s">
        <v>3949</v>
      </c>
      <c r="D73" s="171" t="s">
        <v>3950</v>
      </c>
      <c r="E73" s="170" t="s">
        <v>3951</v>
      </c>
      <c r="F73" s="171">
        <v>3.19924301E9</v>
      </c>
      <c r="G73" s="172" t="s">
        <v>156</v>
      </c>
      <c r="H73" s="172" t="s">
        <v>3953</v>
      </c>
    </row>
    <row r="74">
      <c r="A74" s="169">
        <v>70.0</v>
      </c>
      <c r="B74" s="170" t="s">
        <v>3970</v>
      </c>
      <c r="C74" s="170" t="s">
        <v>3971</v>
      </c>
      <c r="D74" s="171" t="s">
        <v>3973</v>
      </c>
      <c r="E74" s="170" t="s">
        <v>3974</v>
      </c>
      <c r="F74" s="171" t="s">
        <v>3977</v>
      </c>
      <c r="G74" s="172" t="s">
        <v>237</v>
      </c>
      <c r="H74" s="172" t="s">
        <v>3978</v>
      </c>
    </row>
    <row r="75">
      <c r="A75" s="169">
        <v>71.0</v>
      </c>
      <c r="B75" s="175" t="s">
        <v>3981</v>
      </c>
      <c r="C75" s="176" t="s">
        <v>3982</v>
      </c>
      <c r="D75" s="174" t="s">
        <v>3984</v>
      </c>
      <c r="E75" s="175" t="s">
        <v>3986</v>
      </c>
      <c r="F75" s="174">
        <v>8.5655222512E10</v>
      </c>
      <c r="G75" s="176" t="s">
        <v>1947</v>
      </c>
      <c r="H75" s="176" t="s">
        <v>1386</v>
      </c>
    </row>
    <row r="76">
      <c r="A76" s="169">
        <v>72.0</v>
      </c>
      <c r="B76" s="170" t="s">
        <v>6133</v>
      </c>
      <c r="C76" s="170" t="s">
        <v>4076</v>
      </c>
      <c r="D76" s="171" t="s">
        <v>4078</v>
      </c>
      <c r="E76" s="170" t="s">
        <v>4081</v>
      </c>
      <c r="F76" s="177" t="s">
        <v>6134</v>
      </c>
      <c r="G76" s="172" t="s">
        <v>265</v>
      </c>
      <c r="H76" s="172" t="s">
        <v>4084</v>
      </c>
    </row>
    <row r="77">
      <c r="A77" s="169">
        <v>73.0</v>
      </c>
      <c r="B77" s="170" t="s">
        <v>6135</v>
      </c>
      <c r="C77" s="170" t="s">
        <v>4088</v>
      </c>
      <c r="D77" s="171" t="s">
        <v>4089</v>
      </c>
      <c r="E77" s="170" t="s">
        <v>4092</v>
      </c>
      <c r="F77" s="171">
        <v>8.7853355414E10</v>
      </c>
      <c r="G77" s="172" t="s">
        <v>4094</v>
      </c>
      <c r="H77" s="172" t="s">
        <v>6136</v>
      </c>
    </row>
    <row r="78">
      <c r="A78" s="169">
        <v>74.0</v>
      </c>
      <c r="B78" s="170" t="s">
        <v>4127</v>
      </c>
      <c r="C78" s="170" t="s">
        <v>4128</v>
      </c>
      <c r="D78" s="171" t="s">
        <v>4129</v>
      </c>
      <c r="E78" s="170" t="s">
        <v>4132</v>
      </c>
      <c r="F78" s="171">
        <v>8.1333000937E10</v>
      </c>
      <c r="G78" s="172" t="s">
        <v>1258</v>
      </c>
      <c r="H78" s="172" t="s">
        <v>6137</v>
      </c>
    </row>
    <row r="79">
      <c r="A79" s="169">
        <v>75.0</v>
      </c>
      <c r="B79" s="183" t="s">
        <v>4171</v>
      </c>
      <c r="C79" s="176" t="s">
        <v>6138</v>
      </c>
      <c r="D79" s="174" t="s">
        <v>4174</v>
      </c>
      <c r="E79" s="175" t="s">
        <v>4177</v>
      </c>
      <c r="F79" s="178" t="s">
        <v>6139</v>
      </c>
      <c r="G79" s="176" t="s">
        <v>156</v>
      </c>
      <c r="H79" s="176" t="s">
        <v>4179</v>
      </c>
    </row>
    <row r="80">
      <c r="A80" s="169">
        <v>76.0</v>
      </c>
      <c r="B80" s="180" t="s">
        <v>4193</v>
      </c>
      <c r="C80" s="170" t="s">
        <v>4194</v>
      </c>
      <c r="D80" s="171" t="s">
        <v>4195</v>
      </c>
      <c r="E80" s="170" t="s">
        <v>4198</v>
      </c>
      <c r="F80" s="171">
        <v>8.1217473882E10</v>
      </c>
      <c r="G80" s="172" t="s">
        <v>4201</v>
      </c>
      <c r="H80" s="172" t="s">
        <v>4202</v>
      </c>
    </row>
    <row r="81">
      <c r="A81" s="169">
        <v>77.0</v>
      </c>
      <c r="B81" s="180" t="s">
        <v>4230</v>
      </c>
      <c r="C81" s="170" t="s">
        <v>6140</v>
      </c>
      <c r="D81" s="171" t="s">
        <v>4232</v>
      </c>
      <c r="E81" s="170" t="s">
        <v>4233</v>
      </c>
      <c r="F81" s="171">
        <v>8.1249844443E10</v>
      </c>
      <c r="G81" s="172" t="s">
        <v>156</v>
      </c>
      <c r="H81" s="172" t="s">
        <v>4235</v>
      </c>
    </row>
    <row r="82">
      <c r="A82" s="169">
        <v>78.0</v>
      </c>
      <c r="B82" s="183" t="s">
        <v>4249</v>
      </c>
      <c r="C82" s="176" t="s">
        <v>4250</v>
      </c>
      <c r="D82" s="174" t="s">
        <v>4252</v>
      </c>
      <c r="E82" s="175" t="s">
        <v>4254</v>
      </c>
      <c r="F82" s="174">
        <v>8.3831259184E10</v>
      </c>
      <c r="G82" s="176" t="s">
        <v>237</v>
      </c>
      <c r="H82" s="176" t="s">
        <v>4256</v>
      </c>
    </row>
    <row r="83">
      <c r="A83" s="169">
        <v>79.0</v>
      </c>
      <c r="B83" s="170" t="s">
        <v>4259</v>
      </c>
      <c r="C83" s="170" t="s">
        <v>4260</v>
      </c>
      <c r="D83" s="171" t="s">
        <v>4262</v>
      </c>
      <c r="E83" s="170" t="s">
        <v>4265</v>
      </c>
      <c r="F83" s="171">
        <v>8.2131410465E10</v>
      </c>
      <c r="G83" s="172" t="s">
        <v>156</v>
      </c>
      <c r="H83" s="172" t="s">
        <v>4267</v>
      </c>
    </row>
    <row r="84">
      <c r="A84" s="169">
        <v>80.0</v>
      </c>
      <c r="B84" s="170" t="s">
        <v>4271</v>
      </c>
      <c r="C84" s="170" t="s">
        <v>6141</v>
      </c>
      <c r="D84" s="171" t="s">
        <v>4273</v>
      </c>
      <c r="E84" s="170" t="s">
        <v>6142</v>
      </c>
      <c r="F84" s="171">
        <v>8.1231645123E10</v>
      </c>
      <c r="G84" s="172" t="s">
        <v>237</v>
      </c>
      <c r="H84" s="172" t="s">
        <v>6143</v>
      </c>
    </row>
    <row r="85">
      <c r="A85" s="169">
        <v>81.0</v>
      </c>
      <c r="B85" s="175" t="s">
        <v>4302</v>
      </c>
      <c r="C85" s="176" t="s">
        <v>4303</v>
      </c>
      <c r="D85" s="174" t="s">
        <v>4305</v>
      </c>
      <c r="E85" s="175" t="s">
        <v>4307</v>
      </c>
      <c r="F85" s="174">
        <v>8.5106163355E10</v>
      </c>
      <c r="G85" s="176" t="s">
        <v>156</v>
      </c>
      <c r="H85" s="176" t="s">
        <v>4310</v>
      </c>
    </row>
    <row r="86">
      <c r="A86" s="169">
        <v>82.0</v>
      </c>
      <c r="B86" s="180" t="s">
        <v>6144</v>
      </c>
      <c r="C86" s="170" t="s">
        <v>4441</v>
      </c>
      <c r="D86" s="171" t="s">
        <v>4442</v>
      </c>
      <c r="E86" s="170" t="s">
        <v>6145</v>
      </c>
      <c r="F86" s="171">
        <v>8.2140503079E10</v>
      </c>
      <c r="G86" s="172" t="s">
        <v>156</v>
      </c>
      <c r="H86" s="172" t="s">
        <v>6146</v>
      </c>
    </row>
    <row r="87">
      <c r="A87" s="169">
        <v>83.0</v>
      </c>
      <c r="B87" s="180" t="s">
        <v>6147</v>
      </c>
      <c r="C87" s="170" t="s">
        <v>4453</v>
      </c>
      <c r="D87" s="171" t="s">
        <v>4454</v>
      </c>
      <c r="E87" s="170" t="s">
        <v>4457</v>
      </c>
      <c r="F87" s="171">
        <v>8.5257953439E10</v>
      </c>
      <c r="G87" s="172" t="s">
        <v>265</v>
      </c>
      <c r="H87" s="172" t="s">
        <v>2328</v>
      </c>
    </row>
    <row r="88">
      <c r="A88" s="169">
        <v>84.0</v>
      </c>
      <c r="B88" s="180" t="s">
        <v>4477</v>
      </c>
      <c r="C88" s="170" t="s">
        <v>4478</v>
      </c>
      <c r="D88" s="171" t="s">
        <v>4479</v>
      </c>
      <c r="E88" s="170" t="s">
        <v>4482</v>
      </c>
      <c r="F88" s="171">
        <v>8.155091121E9</v>
      </c>
      <c r="G88" s="172" t="s">
        <v>4484</v>
      </c>
      <c r="H88" s="172" t="s">
        <v>6148</v>
      </c>
    </row>
    <row r="89">
      <c r="A89" s="169">
        <v>85.0</v>
      </c>
      <c r="B89" s="170" t="s">
        <v>4524</v>
      </c>
      <c r="C89" s="173"/>
      <c r="D89" s="171">
        <v>3.52806250378E15</v>
      </c>
      <c r="E89" s="173"/>
      <c r="F89" s="184"/>
      <c r="G89" s="172" t="s">
        <v>175</v>
      </c>
      <c r="H89" s="172" t="s">
        <v>4527</v>
      </c>
    </row>
    <row r="90">
      <c r="A90" s="169">
        <v>86.0</v>
      </c>
      <c r="B90" s="170" t="s">
        <v>4579</v>
      </c>
      <c r="C90" s="170" t="s">
        <v>4580</v>
      </c>
      <c r="D90" s="171" t="s">
        <v>4581</v>
      </c>
      <c r="E90" s="170" t="s">
        <v>4583</v>
      </c>
      <c r="F90" s="171">
        <v>8.1137595E8</v>
      </c>
      <c r="G90" s="172" t="s">
        <v>265</v>
      </c>
      <c r="H90" s="172" t="s">
        <v>752</v>
      </c>
    </row>
    <row r="91">
      <c r="A91" s="169">
        <v>87.0</v>
      </c>
      <c r="B91" s="180" t="s">
        <v>4596</v>
      </c>
      <c r="C91" s="170" t="s">
        <v>4597</v>
      </c>
      <c r="D91" s="171" t="s">
        <v>4600</v>
      </c>
      <c r="E91" s="170" t="s">
        <v>4603</v>
      </c>
      <c r="F91" s="171">
        <v>8.155285572E9</v>
      </c>
      <c r="G91" s="172" t="s">
        <v>265</v>
      </c>
      <c r="H91" s="172" t="s">
        <v>4605</v>
      </c>
    </row>
    <row r="92">
      <c r="A92" s="169">
        <v>88.0</v>
      </c>
      <c r="B92" s="180" t="s">
        <v>4622</v>
      </c>
      <c r="C92" s="170" t="s">
        <v>4623</v>
      </c>
      <c r="D92" s="171" t="s">
        <v>4624</v>
      </c>
      <c r="E92" s="170" t="s">
        <v>4626</v>
      </c>
      <c r="F92" s="171">
        <v>8.585293591E10</v>
      </c>
      <c r="G92" s="172" t="s">
        <v>175</v>
      </c>
      <c r="H92" s="172" t="s">
        <v>4630</v>
      </c>
    </row>
    <row r="93">
      <c r="A93" s="169">
        <v>89.0</v>
      </c>
      <c r="B93" s="180" t="s">
        <v>4655</v>
      </c>
      <c r="C93" s="170" t="s">
        <v>6149</v>
      </c>
      <c r="D93" s="171" t="s">
        <v>4657</v>
      </c>
      <c r="E93" s="170" t="s">
        <v>6150</v>
      </c>
      <c r="F93" s="171">
        <v>8.5852864055E10</v>
      </c>
      <c r="G93" s="172" t="s">
        <v>400</v>
      </c>
      <c r="H93" s="172" t="s">
        <v>616</v>
      </c>
    </row>
    <row r="94">
      <c r="A94" s="169">
        <v>90.0</v>
      </c>
      <c r="B94" s="170" t="s">
        <v>4817</v>
      </c>
      <c r="C94" s="170" t="s">
        <v>4818</v>
      </c>
      <c r="D94" s="171" t="s">
        <v>4819</v>
      </c>
      <c r="E94" s="170" t="s">
        <v>6151</v>
      </c>
      <c r="F94" s="171">
        <v>8.5730932493E10</v>
      </c>
      <c r="G94" s="172" t="s">
        <v>4823</v>
      </c>
      <c r="H94" s="172" t="s">
        <v>6152</v>
      </c>
    </row>
    <row r="95">
      <c r="A95" s="169">
        <v>91.0</v>
      </c>
      <c r="B95" s="180" t="s">
        <v>4961</v>
      </c>
      <c r="C95" s="170" t="s">
        <v>4962</v>
      </c>
      <c r="D95" s="171">
        <v>3.57801640779001E15</v>
      </c>
      <c r="E95" s="170" t="s">
        <v>4965</v>
      </c>
      <c r="F95" s="174" t="s">
        <v>4966</v>
      </c>
      <c r="G95" s="172" t="s">
        <v>175</v>
      </c>
      <c r="H95" s="172" t="s">
        <v>4967</v>
      </c>
    </row>
    <row r="96">
      <c r="A96" s="169">
        <v>92.0</v>
      </c>
      <c r="B96" s="180" t="s">
        <v>4999</v>
      </c>
      <c r="C96" s="170" t="s">
        <v>5000</v>
      </c>
      <c r="D96" s="171" t="s">
        <v>5002</v>
      </c>
      <c r="E96" s="170" t="s">
        <v>5004</v>
      </c>
      <c r="F96" s="171">
        <v>8.1233382277E10</v>
      </c>
      <c r="G96" s="172" t="s">
        <v>237</v>
      </c>
      <c r="H96" s="172" t="s">
        <v>5008</v>
      </c>
    </row>
    <row r="97">
      <c r="A97" s="169">
        <v>93.0</v>
      </c>
      <c r="B97" s="170" t="s">
        <v>5065</v>
      </c>
      <c r="C97" s="170" t="s">
        <v>5066</v>
      </c>
      <c r="D97" s="171" t="s">
        <v>5068</v>
      </c>
      <c r="E97" s="170" t="s">
        <v>5071</v>
      </c>
      <c r="F97" s="171">
        <v>8.9603363248E10</v>
      </c>
      <c r="G97" s="172" t="s">
        <v>5074</v>
      </c>
      <c r="H97" s="172" t="s">
        <v>6153</v>
      </c>
    </row>
    <row r="98">
      <c r="A98" s="169">
        <v>94.0</v>
      </c>
      <c r="B98" s="170" t="s">
        <v>5145</v>
      </c>
      <c r="C98" s="170" t="s">
        <v>5146</v>
      </c>
      <c r="D98" s="171" t="s">
        <v>5148</v>
      </c>
      <c r="E98" s="170" t="s">
        <v>5149</v>
      </c>
      <c r="F98" s="171">
        <v>8.3830962365E10</v>
      </c>
      <c r="G98" s="172" t="s">
        <v>265</v>
      </c>
      <c r="H98" s="172" t="s">
        <v>2525</v>
      </c>
    </row>
    <row r="99">
      <c r="A99" s="169">
        <v>95.0</v>
      </c>
      <c r="B99" s="170" t="s">
        <v>5153</v>
      </c>
      <c r="C99" s="170" t="s">
        <v>5154</v>
      </c>
      <c r="D99" s="171" t="s">
        <v>5156</v>
      </c>
      <c r="E99" s="170" t="s">
        <v>5158</v>
      </c>
      <c r="F99" s="171">
        <v>8.1615033133E10</v>
      </c>
      <c r="G99" s="172" t="s">
        <v>265</v>
      </c>
      <c r="H99" s="172" t="s">
        <v>5161</v>
      </c>
    </row>
    <row r="100">
      <c r="A100" s="169">
        <v>96.0</v>
      </c>
      <c r="B100" s="170" t="s">
        <v>5262</v>
      </c>
      <c r="C100" s="170" t="s">
        <v>5263</v>
      </c>
      <c r="D100" s="171" t="s">
        <v>5264</v>
      </c>
      <c r="E100" s="170" t="s">
        <v>5265</v>
      </c>
      <c r="F100" s="174">
        <v>8.1903331945E10</v>
      </c>
      <c r="G100" s="172" t="s">
        <v>265</v>
      </c>
      <c r="H100" s="172" t="s">
        <v>2410</v>
      </c>
    </row>
    <row r="101">
      <c r="A101" s="169">
        <v>97.0</v>
      </c>
      <c r="B101" s="170" t="s">
        <v>5317</v>
      </c>
      <c r="C101" s="170" t="s">
        <v>5318</v>
      </c>
      <c r="D101" s="171" t="s">
        <v>5320</v>
      </c>
      <c r="E101" s="170" t="s">
        <v>6154</v>
      </c>
      <c r="F101" s="174">
        <v>8.5730005323E10</v>
      </c>
      <c r="G101" s="172" t="s">
        <v>5327</v>
      </c>
      <c r="H101" s="172" t="s">
        <v>6155</v>
      </c>
    </row>
    <row r="102">
      <c r="A102" s="169">
        <v>98.0</v>
      </c>
      <c r="B102" s="185" t="s">
        <v>6156</v>
      </c>
      <c r="C102" s="173"/>
      <c r="D102" s="171">
        <v>3.57806511071E15</v>
      </c>
      <c r="E102" s="170" t="s">
        <v>6157</v>
      </c>
      <c r="F102" s="174">
        <v>8.2257663715E10</v>
      </c>
      <c r="G102" s="172" t="s">
        <v>156</v>
      </c>
      <c r="H102" s="172" t="s">
        <v>6158</v>
      </c>
    </row>
    <row r="103">
      <c r="A103" s="169">
        <v>99.0</v>
      </c>
      <c r="B103" s="170" t="s">
        <v>5361</v>
      </c>
      <c r="C103" s="170" t="s">
        <v>5362</v>
      </c>
      <c r="D103" s="171" t="s">
        <v>5264</v>
      </c>
      <c r="E103" s="170" t="s">
        <v>5363</v>
      </c>
      <c r="F103" s="171">
        <v>8.1903331945E10</v>
      </c>
      <c r="G103" s="172" t="s">
        <v>5364</v>
      </c>
      <c r="H103" s="172" t="s">
        <v>1509</v>
      </c>
    </row>
    <row r="104">
      <c r="A104" s="169">
        <v>100.0</v>
      </c>
      <c r="B104" s="170" t="s">
        <v>5398</v>
      </c>
      <c r="C104" s="170" t="s">
        <v>5399</v>
      </c>
      <c r="D104" s="171" t="s">
        <v>5401</v>
      </c>
      <c r="E104" s="170" t="s">
        <v>5403</v>
      </c>
      <c r="F104" s="171">
        <v>8.1357344854E10</v>
      </c>
      <c r="G104" s="172" t="s">
        <v>237</v>
      </c>
      <c r="H104" s="172" t="s">
        <v>4256</v>
      </c>
    </row>
    <row r="105">
      <c r="A105" s="169">
        <v>101.0</v>
      </c>
      <c r="B105" s="170" t="s">
        <v>5467</v>
      </c>
      <c r="C105" s="170" t="s">
        <v>5468</v>
      </c>
      <c r="D105" s="171" t="s">
        <v>5470</v>
      </c>
      <c r="E105" s="170" t="s">
        <v>6159</v>
      </c>
      <c r="F105" s="171">
        <v>8.17390715E8</v>
      </c>
      <c r="G105" s="172" t="s">
        <v>6160</v>
      </c>
      <c r="H105" s="172" t="s">
        <v>6161</v>
      </c>
    </row>
    <row r="106">
      <c r="A106" s="169">
        <v>102.0</v>
      </c>
      <c r="B106" s="175" t="s">
        <v>5538</v>
      </c>
      <c r="C106" s="176" t="s">
        <v>6162</v>
      </c>
      <c r="D106" s="174" t="s">
        <v>5541</v>
      </c>
      <c r="E106" s="175" t="s">
        <v>5542</v>
      </c>
      <c r="F106" s="174">
        <v>8.5102685998E10</v>
      </c>
      <c r="G106" s="176" t="s">
        <v>156</v>
      </c>
      <c r="H106" s="176" t="s">
        <v>5544</v>
      </c>
    </row>
    <row r="107">
      <c r="A107" s="169">
        <v>103.0</v>
      </c>
      <c r="B107" s="175" t="s">
        <v>5558</v>
      </c>
      <c r="C107" s="176" t="s">
        <v>6163</v>
      </c>
      <c r="D107" s="174">
        <v>3.57810470194001E15</v>
      </c>
      <c r="E107" s="175" t="s">
        <v>5564</v>
      </c>
      <c r="F107" s="174">
        <v>8.1556471001E10</v>
      </c>
      <c r="G107" s="176" t="s">
        <v>237</v>
      </c>
      <c r="H107" s="176" t="s">
        <v>5566</v>
      </c>
    </row>
    <row r="108">
      <c r="A108" s="169">
        <v>104.0</v>
      </c>
      <c r="B108" s="170" t="s">
        <v>5626</v>
      </c>
      <c r="C108" s="170" t="s">
        <v>5627</v>
      </c>
      <c r="D108" s="171" t="s">
        <v>5628</v>
      </c>
      <c r="E108" s="170" t="s">
        <v>5629</v>
      </c>
      <c r="F108" s="171">
        <v>8.2232102788E10</v>
      </c>
      <c r="G108" s="172" t="s">
        <v>265</v>
      </c>
      <c r="H108" s="172" t="s">
        <v>5631</v>
      </c>
    </row>
    <row r="109">
      <c r="A109" s="169">
        <v>105.0</v>
      </c>
      <c r="B109" s="170" t="s">
        <v>6164</v>
      </c>
      <c r="C109" s="170" t="s">
        <v>5690</v>
      </c>
      <c r="D109" s="171" t="s">
        <v>5691</v>
      </c>
      <c r="E109" s="170" t="s">
        <v>6165</v>
      </c>
      <c r="F109" s="171">
        <v>8.165423508E9</v>
      </c>
      <c r="G109" s="172" t="s">
        <v>175</v>
      </c>
      <c r="H109" s="172" t="s">
        <v>6166</v>
      </c>
    </row>
    <row r="110">
      <c r="A110" s="169">
        <v>106.0</v>
      </c>
      <c r="B110" s="170" t="s">
        <v>5660</v>
      </c>
      <c r="C110" s="170" t="s">
        <v>5661</v>
      </c>
      <c r="D110" s="171" t="s">
        <v>5662</v>
      </c>
      <c r="E110" s="170" t="s">
        <v>5664</v>
      </c>
      <c r="F110" s="174">
        <v>8.5100076495E10</v>
      </c>
      <c r="G110" s="172" t="s">
        <v>265</v>
      </c>
      <c r="H110" s="172" t="s">
        <v>5666</v>
      </c>
    </row>
    <row r="111">
      <c r="A111" s="169">
        <v>107.0</v>
      </c>
      <c r="B111" s="170" t="s">
        <v>5725</v>
      </c>
      <c r="C111" s="170" t="s">
        <v>5726</v>
      </c>
      <c r="D111" s="171" t="s">
        <v>5728</v>
      </c>
      <c r="E111" s="170" t="s">
        <v>5730</v>
      </c>
      <c r="F111" s="171">
        <v>8.16542508E8</v>
      </c>
      <c r="G111" s="172" t="s">
        <v>175</v>
      </c>
      <c r="H111" s="172" t="s">
        <v>2410</v>
      </c>
    </row>
    <row r="112">
      <c r="A112" s="169">
        <v>108.0</v>
      </c>
      <c r="B112" s="170" t="s">
        <v>5734</v>
      </c>
      <c r="C112" s="170" t="s">
        <v>5735</v>
      </c>
      <c r="D112" s="171" t="s">
        <v>5737</v>
      </c>
      <c r="E112" s="170" t="s">
        <v>2890</v>
      </c>
      <c r="F112" s="171">
        <v>8.1134399E8</v>
      </c>
      <c r="G112" s="172" t="s">
        <v>175</v>
      </c>
      <c r="H112" s="172" t="s">
        <v>5741</v>
      </c>
    </row>
    <row r="113">
      <c r="A113" s="169">
        <v>109.0</v>
      </c>
      <c r="B113" s="170" t="s">
        <v>5744</v>
      </c>
      <c r="C113" s="170" t="s">
        <v>5745</v>
      </c>
      <c r="D113" s="171" t="s">
        <v>5747</v>
      </c>
      <c r="E113" s="170" t="s">
        <v>5749</v>
      </c>
      <c r="F113" s="171">
        <v>8.1234538994E10</v>
      </c>
      <c r="G113" s="172" t="s">
        <v>156</v>
      </c>
      <c r="H113" s="172" t="s">
        <v>5751</v>
      </c>
    </row>
    <row r="114">
      <c r="A114" s="169">
        <v>110.0</v>
      </c>
      <c r="B114" s="170" t="s">
        <v>5764</v>
      </c>
      <c r="C114" s="170" t="s">
        <v>5765</v>
      </c>
      <c r="D114" s="171" t="s">
        <v>5766</v>
      </c>
      <c r="E114" s="170" t="s">
        <v>5767</v>
      </c>
      <c r="F114" s="174">
        <v>8.5101218815E10</v>
      </c>
      <c r="G114" s="172" t="s">
        <v>124</v>
      </c>
      <c r="H114" s="172" t="s">
        <v>5488</v>
      </c>
    </row>
    <row r="115">
      <c r="A115" s="169">
        <v>111.0</v>
      </c>
      <c r="B115" s="170" t="s">
        <v>5791</v>
      </c>
      <c r="C115" s="170" t="s">
        <v>5792</v>
      </c>
      <c r="D115" s="171" t="s">
        <v>5794</v>
      </c>
      <c r="E115" s="170" t="s">
        <v>5797</v>
      </c>
      <c r="F115" s="171">
        <v>8.5730788345E10</v>
      </c>
      <c r="G115" s="172" t="s">
        <v>265</v>
      </c>
      <c r="H115" s="172" t="s">
        <v>5799</v>
      </c>
    </row>
    <row r="116">
      <c r="A116" s="169">
        <v>112.0</v>
      </c>
      <c r="B116" s="170" t="s">
        <v>5822</v>
      </c>
      <c r="C116" s="170" t="s">
        <v>5823</v>
      </c>
      <c r="D116" s="171" t="s">
        <v>5824</v>
      </c>
      <c r="E116" s="170" t="s">
        <v>6167</v>
      </c>
      <c r="F116" s="171">
        <v>8.563085121E9</v>
      </c>
      <c r="G116" s="172" t="s">
        <v>5829</v>
      </c>
      <c r="H116" s="172" t="s">
        <v>6168</v>
      </c>
    </row>
    <row r="117">
      <c r="A117" s="169">
        <v>113.0</v>
      </c>
      <c r="B117" s="170" t="s">
        <v>5934</v>
      </c>
      <c r="C117" s="170" t="s">
        <v>5935</v>
      </c>
      <c r="D117" s="171" t="s">
        <v>5936</v>
      </c>
      <c r="E117" s="170" t="s">
        <v>5939</v>
      </c>
      <c r="F117" s="171" t="s">
        <v>5940</v>
      </c>
      <c r="G117" s="172" t="s">
        <v>5941</v>
      </c>
      <c r="H117" s="172" t="s">
        <v>6169</v>
      </c>
    </row>
    <row r="118">
      <c r="A118" s="169">
        <v>114.0</v>
      </c>
      <c r="B118" s="170" t="s">
        <v>6008</v>
      </c>
      <c r="C118" s="170" t="s">
        <v>6009</v>
      </c>
      <c r="D118" s="171" t="s">
        <v>6011</v>
      </c>
      <c r="E118" s="170" t="s">
        <v>6012</v>
      </c>
      <c r="F118" s="171">
        <v>8.3856853927E10</v>
      </c>
      <c r="G118" s="172" t="s">
        <v>175</v>
      </c>
      <c r="H118" s="172" t="s">
        <v>6014</v>
      </c>
    </row>
    <row r="119">
      <c r="A119" s="169">
        <v>115.0</v>
      </c>
      <c r="B119" s="175" t="s">
        <v>6029</v>
      </c>
      <c r="C119" s="176" t="s">
        <v>6030</v>
      </c>
      <c r="D119" s="174" t="s">
        <v>6032</v>
      </c>
      <c r="E119" s="175" t="s">
        <v>6034</v>
      </c>
      <c r="F119" s="174">
        <v>8.1554248441E10</v>
      </c>
      <c r="G119" s="176" t="s">
        <v>265</v>
      </c>
      <c r="H119" s="176" t="s">
        <v>6036</v>
      </c>
    </row>
  </sheetData>
  <mergeCells count="8">
    <mergeCell ref="A2:A4"/>
    <mergeCell ref="B2:B4"/>
    <mergeCell ref="C2:C4"/>
    <mergeCell ref="D2:D4"/>
    <mergeCell ref="E2:E4"/>
    <mergeCell ref="F2:F4"/>
    <mergeCell ref="G2:G4"/>
    <mergeCell ref="H2:H4"/>
  </mergeCells>
  <hyperlinks>
    <hyperlink r:id="rId1" ref="C57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5.63"/>
    <col customWidth="1" min="6" max="6" width="14.38"/>
    <col customWidth="1" min="7" max="7" width="14.75"/>
  </cols>
  <sheetData>
    <row r="1">
      <c r="A1" s="186" t="s">
        <v>6170</v>
      </c>
      <c r="AX1" s="187"/>
      <c r="AY1" s="187"/>
      <c r="AZ1" s="187"/>
      <c r="BA1" s="187"/>
      <c r="BB1" s="187"/>
      <c r="BC1" s="187"/>
      <c r="BD1" s="187"/>
      <c r="BE1" s="187"/>
      <c r="BF1" s="187"/>
      <c r="BG1" s="187"/>
      <c r="BH1" s="187"/>
      <c r="BI1" s="187"/>
      <c r="BJ1" s="187"/>
      <c r="BK1" s="187"/>
      <c r="BL1" s="187"/>
      <c r="BM1" s="187"/>
      <c r="BN1" s="187"/>
      <c r="BO1" s="187"/>
      <c r="BP1" s="187"/>
      <c r="BQ1" s="187"/>
      <c r="BR1" s="187"/>
      <c r="BS1" s="187"/>
      <c r="BT1" s="187"/>
      <c r="BU1" s="187"/>
      <c r="BV1" s="187"/>
      <c r="BW1" s="187"/>
      <c r="BX1" s="187"/>
      <c r="BY1" s="187"/>
      <c r="BZ1" s="187"/>
      <c r="CA1" s="187"/>
      <c r="CB1" s="187"/>
      <c r="CC1" s="187"/>
      <c r="CD1" s="187"/>
      <c r="CE1" s="187"/>
      <c r="CF1" s="187"/>
      <c r="CG1" s="187"/>
      <c r="CH1" s="187"/>
      <c r="CI1" s="187"/>
      <c r="CJ1" s="187"/>
      <c r="CK1" s="187"/>
      <c r="CL1" s="187"/>
      <c r="CM1" s="187"/>
      <c r="CN1" s="187"/>
      <c r="CO1" s="187"/>
      <c r="CP1" s="187"/>
      <c r="CQ1" s="187"/>
      <c r="CR1" s="187"/>
      <c r="CS1" s="187"/>
      <c r="CT1" s="187"/>
      <c r="CU1" s="187"/>
      <c r="CV1" s="187"/>
      <c r="CW1" s="187"/>
      <c r="CX1" s="187"/>
      <c r="CY1" s="187"/>
      <c r="CZ1" s="187"/>
      <c r="DA1" s="187"/>
      <c r="DB1" s="187"/>
      <c r="DC1" s="187"/>
      <c r="DD1" s="187"/>
      <c r="DE1" s="187"/>
      <c r="DF1" s="187"/>
      <c r="DG1" s="187"/>
      <c r="DH1" s="187"/>
      <c r="DI1" s="187"/>
      <c r="DJ1" s="187"/>
      <c r="DK1" s="187"/>
      <c r="DL1" s="187"/>
      <c r="DM1" s="187"/>
      <c r="DN1" s="187"/>
      <c r="DO1" s="187"/>
      <c r="DP1" s="187"/>
      <c r="DQ1" s="187"/>
      <c r="DR1" s="187"/>
      <c r="DS1" s="187"/>
      <c r="DT1" s="187"/>
      <c r="DU1" s="187"/>
      <c r="DV1" s="187"/>
      <c r="DW1" s="187"/>
      <c r="DX1" s="187"/>
      <c r="DY1" s="187"/>
      <c r="DZ1" s="187"/>
      <c r="EA1" s="187"/>
      <c r="EB1" s="187"/>
      <c r="EC1" s="187"/>
      <c r="ED1" s="187"/>
      <c r="EE1" s="187"/>
      <c r="EF1" s="187"/>
      <c r="EG1" s="187"/>
      <c r="EH1" s="187"/>
      <c r="EI1" s="187"/>
      <c r="EJ1" s="187"/>
      <c r="EK1" s="187"/>
      <c r="EL1" s="187"/>
      <c r="EM1" s="187"/>
      <c r="EN1" s="187"/>
      <c r="EO1" s="187"/>
      <c r="EP1" s="187"/>
      <c r="EQ1" s="187"/>
      <c r="ER1" s="187"/>
      <c r="ES1" s="187"/>
      <c r="ET1" s="187"/>
      <c r="EU1" s="187"/>
      <c r="EV1" s="187"/>
      <c r="EW1" s="187"/>
      <c r="EX1" s="187"/>
      <c r="EY1" s="187"/>
      <c r="EZ1" s="187"/>
      <c r="FA1" s="187"/>
      <c r="FB1" s="187"/>
      <c r="FC1" s="187"/>
      <c r="FD1" s="187"/>
      <c r="FE1" s="187"/>
      <c r="FF1" s="187"/>
      <c r="FG1" s="187"/>
      <c r="FH1" s="187"/>
      <c r="FI1" s="187"/>
      <c r="FJ1" s="187"/>
      <c r="FK1" s="187"/>
      <c r="FL1" s="187"/>
      <c r="FM1" s="187"/>
      <c r="FN1" s="187"/>
      <c r="FO1" s="187"/>
      <c r="FP1" s="187"/>
      <c r="FQ1" s="187"/>
      <c r="FR1" s="187"/>
      <c r="FS1" s="187"/>
      <c r="FT1" s="187"/>
      <c r="FU1" s="187"/>
      <c r="FV1" s="187"/>
      <c r="FW1" s="187"/>
      <c r="FX1" s="187"/>
      <c r="FY1" s="187"/>
      <c r="FZ1" s="187"/>
      <c r="GA1" s="187"/>
      <c r="GB1" s="187"/>
      <c r="GC1" s="187"/>
    </row>
    <row r="2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7"/>
      <c r="AJ2" s="187"/>
      <c r="AK2" s="187"/>
      <c r="AL2" s="187"/>
      <c r="AM2" s="187"/>
      <c r="AN2" s="187"/>
      <c r="AO2" s="187"/>
      <c r="AP2" s="187"/>
      <c r="AQ2" s="187"/>
      <c r="AR2" s="187"/>
      <c r="AS2" s="187"/>
      <c r="AT2" s="187"/>
      <c r="AU2" s="187"/>
      <c r="AV2" s="187"/>
      <c r="AW2" s="187"/>
      <c r="AX2" s="187"/>
      <c r="AY2" s="187"/>
      <c r="AZ2" s="187"/>
      <c r="BA2" s="187"/>
      <c r="BB2" s="187"/>
      <c r="BC2" s="187"/>
      <c r="BD2" s="187"/>
      <c r="BE2" s="187"/>
      <c r="BF2" s="187"/>
      <c r="BG2" s="187"/>
      <c r="BH2" s="187"/>
      <c r="BI2" s="187"/>
      <c r="BJ2" s="187"/>
      <c r="BK2" s="187"/>
      <c r="BL2" s="187"/>
      <c r="BM2" s="187"/>
      <c r="BN2" s="187"/>
      <c r="BO2" s="187"/>
      <c r="BP2" s="187"/>
      <c r="BQ2" s="187"/>
      <c r="BR2" s="187"/>
      <c r="BS2" s="187"/>
      <c r="BT2" s="187"/>
      <c r="BU2" s="187"/>
      <c r="BV2" s="187"/>
      <c r="BW2" s="187"/>
      <c r="BX2" s="187"/>
      <c r="BY2" s="187"/>
      <c r="BZ2" s="187"/>
      <c r="CA2" s="187"/>
      <c r="CB2" s="187"/>
      <c r="CC2" s="187"/>
      <c r="CD2" s="187"/>
      <c r="CE2" s="187"/>
      <c r="CF2" s="187"/>
      <c r="CG2" s="187"/>
      <c r="CH2" s="187"/>
      <c r="CI2" s="187"/>
      <c r="CJ2" s="187"/>
      <c r="CK2" s="187"/>
      <c r="CL2" s="187"/>
      <c r="CM2" s="187"/>
      <c r="CN2" s="187"/>
      <c r="CO2" s="187"/>
      <c r="CP2" s="187"/>
      <c r="CQ2" s="187"/>
      <c r="CR2" s="187"/>
      <c r="CS2" s="187"/>
      <c r="CT2" s="187"/>
      <c r="CU2" s="187"/>
      <c r="CV2" s="187"/>
      <c r="CW2" s="187"/>
      <c r="CX2" s="187"/>
      <c r="CY2" s="187"/>
      <c r="CZ2" s="187"/>
      <c r="DA2" s="187"/>
      <c r="DB2" s="187"/>
      <c r="DC2" s="187"/>
      <c r="DD2" s="187"/>
      <c r="DE2" s="187"/>
      <c r="DF2" s="187"/>
      <c r="DG2" s="187"/>
      <c r="DH2" s="187"/>
      <c r="DI2" s="187"/>
      <c r="DJ2" s="187"/>
      <c r="DK2" s="187"/>
      <c r="DL2" s="187"/>
      <c r="DM2" s="187"/>
      <c r="DN2" s="187"/>
      <c r="DO2" s="187"/>
      <c r="DP2" s="187"/>
      <c r="DQ2" s="187"/>
      <c r="DR2" s="187"/>
      <c r="DS2" s="187"/>
      <c r="DT2" s="187"/>
      <c r="DU2" s="187"/>
      <c r="DV2" s="187"/>
      <c r="DW2" s="187"/>
      <c r="DX2" s="187"/>
      <c r="DY2" s="187"/>
      <c r="DZ2" s="187"/>
      <c r="EA2" s="187"/>
      <c r="EB2" s="187"/>
      <c r="EC2" s="187"/>
      <c r="ED2" s="187"/>
      <c r="EE2" s="187"/>
      <c r="EF2" s="187"/>
      <c r="EG2" s="187"/>
      <c r="EH2" s="187"/>
      <c r="EI2" s="187"/>
      <c r="EJ2" s="187"/>
      <c r="EK2" s="187"/>
      <c r="EL2" s="187"/>
      <c r="EM2" s="187"/>
      <c r="EN2" s="187"/>
      <c r="EO2" s="187"/>
      <c r="EP2" s="187"/>
      <c r="EQ2" s="187"/>
      <c r="ER2" s="187"/>
      <c r="ES2" s="187"/>
      <c r="ET2" s="187"/>
      <c r="EU2" s="187"/>
      <c r="EV2" s="187"/>
      <c r="EW2" s="187"/>
      <c r="EX2" s="187"/>
      <c r="EY2" s="187"/>
      <c r="EZ2" s="187"/>
      <c r="FA2" s="187"/>
      <c r="FB2" s="187"/>
      <c r="FC2" s="187"/>
      <c r="FD2" s="187"/>
      <c r="FE2" s="187"/>
      <c r="FF2" s="187"/>
      <c r="FG2" s="187"/>
      <c r="FH2" s="187"/>
      <c r="FI2" s="187"/>
      <c r="FJ2" s="187"/>
      <c r="FK2" s="187"/>
      <c r="FL2" s="187"/>
      <c r="FM2" s="187"/>
      <c r="FN2" s="187"/>
      <c r="FO2" s="187"/>
      <c r="FP2" s="187"/>
      <c r="FQ2" s="187"/>
      <c r="FR2" s="187"/>
      <c r="FS2" s="187"/>
      <c r="FT2" s="187"/>
      <c r="FU2" s="187"/>
      <c r="FV2" s="187"/>
      <c r="FW2" s="187"/>
      <c r="FX2" s="187"/>
      <c r="FY2" s="187"/>
      <c r="FZ2" s="187"/>
      <c r="GA2" s="187"/>
      <c r="GB2" s="187"/>
      <c r="GC2" s="187"/>
    </row>
    <row r="3">
      <c r="A3" s="162" t="s">
        <v>6048</v>
      </c>
      <c r="B3" s="162" t="s">
        <v>6049</v>
      </c>
      <c r="C3" s="162" t="s">
        <v>3</v>
      </c>
      <c r="D3" s="162" t="s">
        <v>4</v>
      </c>
      <c r="E3" s="162" t="s">
        <v>5</v>
      </c>
      <c r="F3" s="162" t="s">
        <v>6</v>
      </c>
      <c r="G3" s="162" t="s">
        <v>7</v>
      </c>
      <c r="H3" s="162" t="s">
        <v>8</v>
      </c>
      <c r="I3" s="162" t="s">
        <v>6050</v>
      </c>
      <c r="J3" s="162" t="s">
        <v>6171</v>
      </c>
      <c r="K3" s="162" t="s">
        <v>11</v>
      </c>
      <c r="L3" s="162" t="s">
        <v>12</v>
      </c>
      <c r="M3" s="162" t="s">
        <v>13</v>
      </c>
      <c r="N3" s="162" t="s">
        <v>14</v>
      </c>
      <c r="O3" s="162" t="s">
        <v>15</v>
      </c>
      <c r="P3" s="162" t="s">
        <v>16</v>
      </c>
      <c r="Q3" s="162" t="s">
        <v>17</v>
      </c>
      <c r="R3" s="162" t="s">
        <v>18</v>
      </c>
      <c r="S3" s="162" t="s">
        <v>19</v>
      </c>
      <c r="T3" s="162" t="s">
        <v>6172</v>
      </c>
      <c r="U3" s="162" t="s">
        <v>6173</v>
      </c>
      <c r="V3" s="162" t="s">
        <v>6174</v>
      </c>
      <c r="W3" s="188" t="s">
        <v>6175</v>
      </c>
      <c r="X3" s="189"/>
      <c r="Y3" s="189"/>
      <c r="Z3" s="189"/>
      <c r="AA3" s="189"/>
      <c r="AB3" s="189"/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89"/>
      <c r="AT3" s="190"/>
      <c r="AU3" s="162" t="s">
        <v>24</v>
      </c>
      <c r="AV3" s="162" t="s">
        <v>6176</v>
      </c>
      <c r="AW3" s="162" t="s">
        <v>26</v>
      </c>
      <c r="AX3" s="191"/>
      <c r="AY3" s="192" t="s">
        <v>6177</v>
      </c>
      <c r="AZ3" s="193"/>
      <c r="BA3" s="193"/>
      <c r="BB3" s="193"/>
      <c r="BC3" s="193"/>
      <c r="BD3" s="193"/>
      <c r="BE3" s="193"/>
      <c r="BF3" s="193"/>
      <c r="BG3" s="193"/>
      <c r="BH3" s="193"/>
      <c r="BI3" s="193"/>
      <c r="BJ3" s="193"/>
      <c r="BK3" s="193"/>
      <c r="BL3" s="193"/>
      <c r="BM3" s="193"/>
      <c r="BN3" s="193"/>
      <c r="BO3" s="193"/>
      <c r="BP3" s="193"/>
      <c r="BQ3" s="193"/>
      <c r="BR3" s="193"/>
      <c r="BS3" s="193"/>
      <c r="BT3" s="193"/>
      <c r="BU3" s="193"/>
      <c r="BV3" s="193"/>
      <c r="BW3" s="193"/>
      <c r="BX3" s="193"/>
      <c r="BY3" s="193"/>
      <c r="BZ3" s="193"/>
      <c r="CA3" s="193"/>
      <c r="CB3" s="193"/>
      <c r="CC3" s="193"/>
      <c r="CD3" s="193"/>
      <c r="CE3" s="193"/>
      <c r="CF3" s="193"/>
      <c r="CG3" s="193"/>
      <c r="CH3" s="193"/>
      <c r="CI3" s="193"/>
      <c r="CJ3" s="193"/>
      <c r="CK3" s="193"/>
      <c r="CL3" s="193"/>
      <c r="CM3" s="193"/>
      <c r="CN3" s="193"/>
      <c r="CO3" s="193"/>
      <c r="CP3" s="193"/>
      <c r="CQ3" s="193"/>
      <c r="CR3" s="193"/>
      <c r="CS3" s="193"/>
      <c r="CT3" s="193"/>
      <c r="CU3" s="193"/>
      <c r="CV3" s="193"/>
      <c r="CW3" s="193"/>
      <c r="CX3" s="193"/>
      <c r="CY3" s="193"/>
      <c r="CZ3" s="193"/>
      <c r="DA3" s="193"/>
      <c r="DB3" s="193"/>
      <c r="DC3" s="193"/>
      <c r="DD3" s="193"/>
      <c r="DE3" s="193"/>
      <c r="DF3" s="193"/>
      <c r="DG3" s="193"/>
      <c r="DH3" s="193"/>
      <c r="DI3" s="193"/>
      <c r="DJ3" s="193"/>
      <c r="DK3" s="193"/>
      <c r="DL3" s="193"/>
      <c r="DM3" s="193"/>
      <c r="DN3" s="193"/>
      <c r="DO3" s="193"/>
      <c r="DP3" s="193"/>
      <c r="DQ3" s="193"/>
      <c r="DR3" s="193"/>
      <c r="DS3" s="193"/>
      <c r="DT3" s="193"/>
      <c r="DU3" s="193"/>
      <c r="DV3" s="193"/>
      <c r="DW3" s="193"/>
      <c r="DX3" s="193"/>
      <c r="DY3" s="193"/>
      <c r="DZ3" s="193"/>
      <c r="EA3" s="193"/>
      <c r="EB3" s="193"/>
      <c r="EC3" s="193"/>
      <c r="ED3" s="193"/>
      <c r="EE3" s="193"/>
      <c r="EF3" s="193"/>
      <c r="EG3" s="193"/>
      <c r="EH3" s="193"/>
      <c r="EI3" s="193"/>
      <c r="EJ3" s="193"/>
      <c r="EK3" s="193"/>
      <c r="EL3" s="193"/>
      <c r="EM3" s="193"/>
      <c r="EN3" s="193"/>
      <c r="EO3" s="193"/>
      <c r="EP3" s="193"/>
      <c r="EQ3" s="193"/>
      <c r="ER3" s="193"/>
      <c r="ES3" s="193"/>
      <c r="ET3" s="193"/>
      <c r="EU3" s="193"/>
      <c r="EV3" s="193"/>
      <c r="EW3" s="193"/>
      <c r="EX3" s="193"/>
      <c r="EY3" s="193"/>
      <c r="EZ3" s="193"/>
      <c r="FA3" s="193"/>
      <c r="FB3" s="193"/>
      <c r="FC3" s="193"/>
      <c r="FD3" s="193"/>
      <c r="FE3" s="193"/>
      <c r="FF3" s="193"/>
      <c r="FG3" s="193"/>
      <c r="FH3" s="193"/>
      <c r="FI3" s="193"/>
      <c r="FJ3" s="193"/>
      <c r="FK3" s="193"/>
      <c r="FL3" s="193"/>
      <c r="FM3" s="193"/>
      <c r="FN3" s="193"/>
      <c r="FO3" s="193"/>
      <c r="FP3" s="193"/>
      <c r="FQ3" s="193"/>
      <c r="FR3" s="193"/>
      <c r="FS3" s="193"/>
      <c r="FT3" s="193"/>
      <c r="FU3" s="193"/>
      <c r="FV3" s="193"/>
      <c r="FW3" s="193"/>
      <c r="FX3" s="193"/>
      <c r="FY3" s="193"/>
      <c r="FZ3" s="193"/>
      <c r="GA3" s="193"/>
      <c r="GB3" s="193"/>
      <c r="GC3" s="193"/>
    </row>
    <row r="4">
      <c r="A4" s="163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88" t="s">
        <v>6178</v>
      </c>
      <c r="X4" s="190"/>
      <c r="Y4" s="188" t="s">
        <v>6179</v>
      </c>
      <c r="Z4" s="190"/>
      <c r="AA4" s="188" t="s">
        <v>6180</v>
      </c>
      <c r="AB4" s="190"/>
      <c r="AC4" s="188" t="s">
        <v>6181</v>
      </c>
      <c r="AD4" s="190"/>
      <c r="AE4" s="188" t="s">
        <v>6182</v>
      </c>
      <c r="AF4" s="190"/>
      <c r="AG4" s="188" t="s">
        <v>6183</v>
      </c>
      <c r="AH4" s="190"/>
      <c r="AI4" s="188" t="s">
        <v>6184</v>
      </c>
      <c r="AJ4" s="190"/>
      <c r="AK4" s="188" t="s">
        <v>6185</v>
      </c>
      <c r="AL4" s="190"/>
      <c r="AM4" s="188" t="s">
        <v>6186</v>
      </c>
      <c r="AN4" s="190"/>
      <c r="AO4" s="188" t="s">
        <v>6187</v>
      </c>
      <c r="AP4" s="190"/>
      <c r="AQ4" s="188" t="s">
        <v>6188</v>
      </c>
      <c r="AR4" s="190"/>
      <c r="AS4" s="188" t="s">
        <v>6189</v>
      </c>
      <c r="AT4" s="190"/>
      <c r="AU4" s="163"/>
      <c r="AV4" s="163"/>
      <c r="AW4" s="163"/>
      <c r="AX4" s="191"/>
      <c r="AY4" s="194"/>
      <c r="AZ4" s="193"/>
      <c r="BA4" s="193"/>
      <c r="BB4" s="193"/>
      <c r="BC4" s="193"/>
      <c r="BD4" s="193"/>
      <c r="BE4" s="193"/>
      <c r="BF4" s="193"/>
      <c r="BG4" s="193"/>
      <c r="BH4" s="193"/>
      <c r="BI4" s="193"/>
      <c r="BJ4" s="193"/>
      <c r="BK4" s="193"/>
      <c r="BL4" s="193"/>
      <c r="BM4" s="193"/>
      <c r="BN4" s="193"/>
      <c r="BO4" s="193"/>
      <c r="BP4" s="193"/>
      <c r="BQ4" s="193"/>
      <c r="BR4" s="193"/>
      <c r="BS4" s="193"/>
      <c r="BT4" s="193"/>
      <c r="BU4" s="193"/>
      <c r="BV4" s="193"/>
      <c r="BW4" s="193"/>
      <c r="BX4" s="193"/>
      <c r="BY4" s="193"/>
      <c r="BZ4" s="193"/>
      <c r="CA4" s="193"/>
      <c r="CB4" s="193"/>
      <c r="CC4" s="193"/>
      <c r="CD4" s="193"/>
      <c r="CE4" s="193"/>
      <c r="CF4" s="193"/>
      <c r="CG4" s="193"/>
      <c r="CH4" s="193"/>
      <c r="CI4" s="193"/>
      <c r="CJ4" s="193"/>
      <c r="CK4" s="193"/>
      <c r="CL4" s="193"/>
      <c r="CM4" s="193"/>
      <c r="CN4" s="193"/>
      <c r="CO4" s="193"/>
      <c r="CP4" s="193"/>
      <c r="CQ4" s="193"/>
      <c r="CR4" s="193"/>
      <c r="CS4" s="193"/>
      <c r="CT4" s="193"/>
      <c r="CU4" s="193"/>
      <c r="CV4" s="193"/>
      <c r="CW4" s="193"/>
      <c r="CX4" s="193"/>
      <c r="CY4" s="193"/>
      <c r="CZ4" s="193"/>
      <c r="DA4" s="193"/>
      <c r="DB4" s="193"/>
      <c r="DC4" s="193"/>
      <c r="DD4" s="193"/>
      <c r="DE4" s="193"/>
      <c r="DF4" s="193"/>
      <c r="DG4" s="193"/>
      <c r="DH4" s="193"/>
      <c r="DI4" s="193"/>
      <c r="DJ4" s="193"/>
      <c r="DK4" s="193"/>
      <c r="DL4" s="193"/>
      <c r="DM4" s="193"/>
      <c r="DN4" s="193"/>
      <c r="DO4" s="193"/>
      <c r="DP4" s="193"/>
      <c r="DQ4" s="193"/>
      <c r="DR4" s="193"/>
      <c r="DS4" s="193"/>
      <c r="DT4" s="193"/>
      <c r="DU4" s="193"/>
      <c r="DV4" s="193"/>
      <c r="DW4" s="193"/>
      <c r="DX4" s="193"/>
      <c r="DY4" s="193"/>
      <c r="DZ4" s="193"/>
      <c r="EA4" s="193"/>
      <c r="EB4" s="193"/>
      <c r="EC4" s="193"/>
      <c r="ED4" s="193"/>
      <c r="EE4" s="193"/>
      <c r="EF4" s="193"/>
      <c r="EG4" s="193"/>
      <c r="EH4" s="193"/>
      <c r="EI4" s="193"/>
      <c r="EJ4" s="193"/>
      <c r="EK4" s="193"/>
      <c r="EL4" s="193"/>
      <c r="EM4" s="193"/>
      <c r="EN4" s="193"/>
      <c r="EO4" s="193"/>
      <c r="EP4" s="193"/>
      <c r="EQ4" s="193"/>
      <c r="ER4" s="193"/>
      <c r="ES4" s="193"/>
      <c r="ET4" s="193"/>
      <c r="EU4" s="193"/>
      <c r="EV4" s="193"/>
      <c r="EW4" s="193"/>
      <c r="EX4" s="193"/>
      <c r="EY4" s="193"/>
      <c r="EZ4" s="193"/>
      <c r="FA4" s="193"/>
      <c r="FB4" s="193"/>
      <c r="FC4" s="193"/>
      <c r="FD4" s="193"/>
      <c r="FE4" s="193"/>
      <c r="FF4" s="193"/>
      <c r="FG4" s="193"/>
      <c r="FH4" s="193"/>
      <c r="FI4" s="193"/>
      <c r="FJ4" s="193"/>
      <c r="FK4" s="193"/>
      <c r="FL4" s="193"/>
      <c r="FM4" s="193"/>
      <c r="FN4" s="193"/>
      <c r="FO4" s="193"/>
      <c r="FP4" s="193"/>
      <c r="FQ4" s="193"/>
      <c r="FR4" s="193"/>
      <c r="FS4" s="193"/>
      <c r="FT4" s="193"/>
      <c r="FU4" s="193"/>
      <c r="FV4" s="193"/>
      <c r="FW4" s="193"/>
      <c r="FX4" s="193"/>
      <c r="FY4" s="193"/>
      <c r="FZ4" s="193"/>
      <c r="GA4" s="193"/>
      <c r="GB4" s="193"/>
      <c r="GC4" s="193"/>
    </row>
    <row r="5">
      <c r="A5" s="164"/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95" t="s">
        <v>6190</v>
      </c>
      <c r="X5" s="195" t="s">
        <v>6191</v>
      </c>
      <c r="Y5" s="195" t="s">
        <v>6190</v>
      </c>
      <c r="Z5" s="195" t="s">
        <v>6191</v>
      </c>
      <c r="AA5" s="195" t="s">
        <v>6190</v>
      </c>
      <c r="AB5" s="195" t="s">
        <v>6191</v>
      </c>
      <c r="AC5" s="195" t="s">
        <v>6190</v>
      </c>
      <c r="AD5" s="195" t="s">
        <v>6191</v>
      </c>
      <c r="AE5" s="195" t="s">
        <v>6190</v>
      </c>
      <c r="AF5" s="195" t="s">
        <v>6191</v>
      </c>
      <c r="AG5" s="195" t="s">
        <v>6190</v>
      </c>
      <c r="AH5" s="195" t="s">
        <v>6191</v>
      </c>
      <c r="AI5" s="195" t="s">
        <v>6190</v>
      </c>
      <c r="AJ5" s="195" t="s">
        <v>6191</v>
      </c>
      <c r="AK5" s="195" t="s">
        <v>6190</v>
      </c>
      <c r="AL5" s="195" t="s">
        <v>6191</v>
      </c>
      <c r="AM5" s="195" t="s">
        <v>6190</v>
      </c>
      <c r="AN5" s="195" t="s">
        <v>6191</v>
      </c>
      <c r="AO5" s="195" t="s">
        <v>6190</v>
      </c>
      <c r="AP5" s="195" t="s">
        <v>6191</v>
      </c>
      <c r="AQ5" s="195" t="s">
        <v>6190</v>
      </c>
      <c r="AR5" s="195" t="s">
        <v>6191</v>
      </c>
      <c r="AS5" s="195" t="s">
        <v>6190</v>
      </c>
      <c r="AT5" s="195" t="s">
        <v>6191</v>
      </c>
      <c r="AU5" s="164"/>
      <c r="AV5" s="164"/>
      <c r="AW5" s="164"/>
      <c r="AX5" s="191"/>
      <c r="AY5" s="196"/>
      <c r="AZ5" s="197"/>
      <c r="BA5" s="197"/>
      <c r="BB5" s="197"/>
      <c r="BC5" s="197"/>
      <c r="BD5" s="197"/>
      <c r="BE5" s="197"/>
      <c r="BF5" s="197"/>
      <c r="BG5" s="197"/>
      <c r="BH5" s="197"/>
      <c r="BI5" s="197"/>
      <c r="BJ5" s="197"/>
      <c r="BK5" s="197"/>
      <c r="BL5" s="197"/>
      <c r="BM5" s="197"/>
      <c r="BN5" s="197"/>
      <c r="BO5" s="197"/>
      <c r="BP5" s="197"/>
      <c r="BQ5" s="197"/>
      <c r="BR5" s="197"/>
      <c r="BS5" s="197"/>
      <c r="BT5" s="197"/>
      <c r="BU5" s="197"/>
      <c r="BV5" s="197"/>
      <c r="BW5" s="197"/>
      <c r="BX5" s="197"/>
      <c r="BY5" s="197"/>
      <c r="BZ5" s="197"/>
      <c r="CA5" s="197"/>
      <c r="CB5" s="197"/>
      <c r="CC5" s="197"/>
      <c r="CD5" s="197"/>
      <c r="CE5" s="197"/>
      <c r="CF5" s="197"/>
      <c r="CG5" s="197"/>
      <c r="CH5" s="197"/>
      <c r="CI5" s="197"/>
      <c r="CJ5" s="197"/>
      <c r="CK5" s="197"/>
      <c r="CL5" s="197"/>
      <c r="CM5" s="197"/>
      <c r="CN5" s="197"/>
      <c r="CO5" s="197"/>
      <c r="CP5" s="197"/>
      <c r="CQ5" s="197"/>
      <c r="CR5" s="197"/>
      <c r="CS5" s="197"/>
      <c r="CT5" s="197"/>
      <c r="CU5" s="197"/>
      <c r="CV5" s="197"/>
      <c r="CW5" s="197"/>
      <c r="CX5" s="197"/>
      <c r="CY5" s="197"/>
      <c r="CZ5" s="197"/>
      <c r="DA5" s="197"/>
      <c r="DB5" s="197"/>
      <c r="DC5" s="197"/>
      <c r="DD5" s="197"/>
      <c r="DE5" s="197"/>
      <c r="DF5" s="197"/>
      <c r="DG5" s="197"/>
      <c r="DH5" s="197"/>
      <c r="DI5" s="197"/>
      <c r="DJ5" s="197"/>
      <c r="DK5" s="197"/>
      <c r="DL5" s="197"/>
      <c r="DM5" s="197"/>
      <c r="DN5" s="197"/>
      <c r="DO5" s="197"/>
      <c r="DP5" s="197"/>
      <c r="DQ5" s="197"/>
      <c r="DR5" s="197"/>
      <c r="DS5" s="197"/>
      <c r="DT5" s="197"/>
      <c r="DU5" s="197"/>
      <c r="DV5" s="197"/>
      <c r="DW5" s="197"/>
      <c r="DX5" s="197"/>
      <c r="DY5" s="197"/>
      <c r="DZ5" s="197"/>
      <c r="EA5" s="197"/>
      <c r="EB5" s="197"/>
      <c r="EC5" s="197"/>
      <c r="ED5" s="197"/>
      <c r="EE5" s="197"/>
      <c r="EF5" s="197"/>
      <c r="EG5" s="197"/>
      <c r="EH5" s="197"/>
      <c r="EI5" s="197"/>
      <c r="EJ5" s="197"/>
      <c r="EK5" s="197"/>
      <c r="EL5" s="197"/>
      <c r="EM5" s="197"/>
      <c r="EN5" s="197"/>
      <c r="EO5" s="197"/>
      <c r="EP5" s="197"/>
      <c r="EQ5" s="197"/>
      <c r="ER5" s="197"/>
      <c r="ES5" s="197"/>
      <c r="ET5" s="197"/>
      <c r="EU5" s="197"/>
      <c r="EV5" s="197"/>
      <c r="EW5" s="197"/>
      <c r="EX5" s="197"/>
      <c r="EY5" s="197"/>
      <c r="EZ5" s="197"/>
      <c r="FA5" s="197"/>
      <c r="FB5" s="197"/>
      <c r="FC5" s="197"/>
      <c r="FD5" s="197"/>
      <c r="FE5" s="197"/>
      <c r="FF5" s="197"/>
      <c r="FG5" s="197"/>
      <c r="FH5" s="197"/>
      <c r="FI5" s="197"/>
      <c r="FJ5" s="197"/>
      <c r="FK5" s="197"/>
      <c r="FL5" s="197"/>
      <c r="FM5" s="197"/>
      <c r="FN5" s="197"/>
      <c r="FO5" s="197"/>
      <c r="FP5" s="197"/>
      <c r="FQ5" s="197"/>
      <c r="FR5" s="197"/>
      <c r="FS5" s="197"/>
      <c r="FT5" s="197"/>
      <c r="FU5" s="197"/>
      <c r="FV5" s="197"/>
      <c r="FW5" s="197"/>
      <c r="FX5" s="197"/>
      <c r="FY5" s="197"/>
      <c r="FZ5" s="197"/>
      <c r="GA5" s="197"/>
      <c r="GB5" s="197"/>
      <c r="GC5" s="197"/>
    </row>
    <row r="6">
      <c r="A6" s="198">
        <v>1.0</v>
      </c>
      <c r="B6" s="199" t="s">
        <v>76</v>
      </c>
      <c r="C6" s="200" t="s">
        <v>77</v>
      </c>
      <c r="D6" s="201" t="s">
        <v>32</v>
      </c>
      <c r="E6" s="202">
        <v>31520.0</v>
      </c>
      <c r="F6" s="201" t="s">
        <v>79</v>
      </c>
      <c r="G6" s="201" t="s">
        <v>6192</v>
      </c>
      <c r="H6" s="167" t="s">
        <v>80</v>
      </c>
      <c r="I6" s="200" t="s">
        <v>81</v>
      </c>
      <c r="J6" s="201" t="s">
        <v>82</v>
      </c>
      <c r="K6" s="201" t="s">
        <v>83</v>
      </c>
      <c r="L6" s="201">
        <v>8.1331122031E10</v>
      </c>
      <c r="M6" s="201" t="s">
        <v>40</v>
      </c>
      <c r="N6" s="201" t="s">
        <v>85</v>
      </c>
      <c r="O6" s="200" t="s">
        <v>86</v>
      </c>
      <c r="P6" s="200" t="s">
        <v>87</v>
      </c>
      <c r="Q6" s="201" t="s">
        <v>88</v>
      </c>
      <c r="R6" s="167" t="s">
        <v>89</v>
      </c>
      <c r="S6" s="167" t="s">
        <v>70</v>
      </c>
      <c r="T6" s="201" t="s">
        <v>47</v>
      </c>
      <c r="U6" s="201" t="s">
        <v>47</v>
      </c>
      <c r="V6" s="201" t="s">
        <v>47</v>
      </c>
      <c r="W6" s="167" t="s">
        <v>6193</v>
      </c>
      <c r="X6" s="167" t="s">
        <v>6193</v>
      </c>
      <c r="Y6" s="171" t="s">
        <v>6193</v>
      </c>
      <c r="Z6" s="171" t="s">
        <v>6193</v>
      </c>
      <c r="AA6" s="167" t="s">
        <v>6193</v>
      </c>
      <c r="AB6" s="167" t="s">
        <v>6193</v>
      </c>
      <c r="AC6" s="167" t="s">
        <v>6193</v>
      </c>
      <c r="AD6" s="167" t="s">
        <v>6193</v>
      </c>
      <c r="AE6" s="203"/>
      <c r="AF6" s="203"/>
      <c r="AG6" s="203"/>
      <c r="AH6" s="203"/>
      <c r="AI6" s="203"/>
      <c r="AJ6" s="203"/>
      <c r="AK6" s="204"/>
      <c r="AL6" s="204"/>
      <c r="AM6" s="204"/>
      <c r="AN6" s="204"/>
      <c r="AO6" s="204"/>
      <c r="AP6" s="204"/>
      <c r="AQ6" s="204"/>
      <c r="AR6" s="204"/>
      <c r="AS6" s="204"/>
      <c r="AT6" s="204"/>
      <c r="AU6" s="205" t="s">
        <v>127</v>
      </c>
      <c r="AV6" s="167" t="s">
        <v>48</v>
      </c>
      <c r="AW6" s="206" t="s">
        <v>162</v>
      </c>
      <c r="AX6" s="207"/>
      <c r="AY6" s="208"/>
      <c r="AZ6" s="208"/>
      <c r="BA6" s="208"/>
      <c r="BB6" s="208"/>
      <c r="BC6" s="208"/>
      <c r="BD6" s="208"/>
      <c r="BE6" s="208"/>
      <c r="BF6" s="208"/>
      <c r="BG6" s="208"/>
      <c r="BH6" s="208"/>
      <c r="BI6" s="208"/>
      <c r="BJ6" s="208"/>
      <c r="BK6" s="208"/>
      <c r="BL6" s="208"/>
      <c r="BM6" s="208"/>
      <c r="BN6" s="208"/>
      <c r="BO6" s="208"/>
      <c r="BP6" s="208"/>
      <c r="BQ6" s="208"/>
      <c r="BR6" s="208"/>
      <c r="BS6" s="208"/>
      <c r="BT6" s="208"/>
      <c r="BU6" s="208"/>
      <c r="BV6" s="208"/>
      <c r="BW6" s="208"/>
      <c r="BX6" s="208"/>
      <c r="BY6" s="208"/>
      <c r="BZ6" s="208"/>
      <c r="CA6" s="208"/>
      <c r="CB6" s="208"/>
      <c r="CC6" s="208"/>
      <c r="CD6" s="208"/>
      <c r="CE6" s="208"/>
      <c r="CF6" s="208"/>
      <c r="CG6" s="208"/>
      <c r="CH6" s="208"/>
      <c r="CI6" s="208"/>
      <c r="CJ6" s="208"/>
      <c r="CK6" s="208"/>
      <c r="CL6" s="208"/>
      <c r="CM6" s="208"/>
      <c r="CN6" s="208"/>
      <c r="CO6" s="208"/>
      <c r="CP6" s="208"/>
      <c r="CQ6" s="208"/>
      <c r="CR6" s="208"/>
      <c r="CS6" s="208"/>
      <c r="CT6" s="208"/>
      <c r="CU6" s="208"/>
      <c r="CV6" s="208"/>
      <c r="CW6" s="208"/>
      <c r="CX6" s="208"/>
      <c r="CY6" s="208"/>
      <c r="CZ6" s="208"/>
      <c r="DA6" s="208"/>
      <c r="DB6" s="208"/>
      <c r="DC6" s="208"/>
      <c r="DD6" s="208"/>
      <c r="DE6" s="208"/>
      <c r="DF6" s="208"/>
      <c r="DG6" s="208"/>
      <c r="DH6" s="208"/>
      <c r="DI6" s="208"/>
      <c r="DJ6" s="208"/>
      <c r="DK6" s="208"/>
      <c r="DL6" s="208"/>
      <c r="DM6" s="208"/>
      <c r="DN6" s="208"/>
      <c r="DO6" s="208"/>
      <c r="DP6" s="208"/>
      <c r="DQ6" s="208"/>
      <c r="DR6" s="208"/>
      <c r="DS6" s="208"/>
      <c r="DT6" s="208"/>
      <c r="DU6" s="208"/>
      <c r="DV6" s="208"/>
      <c r="DW6" s="208"/>
      <c r="DX6" s="208"/>
      <c r="DY6" s="208"/>
      <c r="DZ6" s="208"/>
      <c r="EA6" s="208"/>
      <c r="EB6" s="208"/>
      <c r="EC6" s="208"/>
      <c r="ED6" s="208"/>
      <c r="EE6" s="208"/>
      <c r="EF6" s="208"/>
      <c r="EG6" s="208"/>
      <c r="EH6" s="208"/>
      <c r="EI6" s="208"/>
      <c r="EJ6" s="208"/>
      <c r="EK6" s="208"/>
      <c r="EL6" s="208"/>
      <c r="EM6" s="208"/>
      <c r="EN6" s="208"/>
      <c r="EO6" s="208"/>
      <c r="EP6" s="208"/>
      <c r="EQ6" s="208"/>
      <c r="ER6" s="208"/>
      <c r="ES6" s="208"/>
      <c r="ET6" s="208"/>
      <c r="EU6" s="208"/>
      <c r="EV6" s="208"/>
      <c r="EW6" s="208"/>
      <c r="EX6" s="208"/>
      <c r="EY6" s="208"/>
      <c r="EZ6" s="208"/>
      <c r="FA6" s="208"/>
      <c r="FB6" s="208"/>
      <c r="FC6" s="208"/>
      <c r="FD6" s="208"/>
      <c r="FE6" s="208"/>
      <c r="FF6" s="208"/>
      <c r="FG6" s="208"/>
      <c r="FH6" s="208"/>
      <c r="FI6" s="208"/>
      <c r="FJ6" s="208"/>
      <c r="FK6" s="208"/>
      <c r="FL6" s="208"/>
      <c r="FM6" s="208"/>
      <c r="FN6" s="208"/>
      <c r="FO6" s="208"/>
      <c r="FP6" s="208"/>
      <c r="FQ6" s="208"/>
      <c r="FR6" s="208"/>
      <c r="FS6" s="208"/>
      <c r="FT6" s="208"/>
      <c r="FU6" s="208"/>
      <c r="FV6" s="208"/>
      <c r="FW6" s="208"/>
      <c r="FX6" s="208"/>
      <c r="FY6" s="208"/>
      <c r="FZ6" s="208"/>
      <c r="GA6" s="208"/>
      <c r="GB6" s="208"/>
      <c r="GC6" s="208"/>
    </row>
    <row r="7">
      <c r="A7" s="198">
        <v>2.0</v>
      </c>
      <c r="B7" s="209" t="s">
        <v>148</v>
      </c>
      <c r="C7" s="172" t="s">
        <v>149</v>
      </c>
      <c r="D7" s="174" t="s">
        <v>32</v>
      </c>
      <c r="E7" s="171" t="s">
        <v>150</v>
      </c>
      <c r="F7" s="171" t="s">
        <v>151</v>
      </c>
      <c r="G7" s="171">
        <v>3.57826020108795E15</v>
      </c>
      <c r="H7" s="171" t="s">
        <v>153</v>
      </c>
      <c r="I7" s="170" t="s">
        <v>154</v>
      </c>
      <c r="J7" s="171" t="s">
        <v>37</v>
      </c>
      <c r="K7" s="171" t="s">
        <v>38</v>
      </c>
      <c r="L7" s="171">
        <v>8.1233550131E10</v>
      </c>
      <c r="M7" s="174" t="s">
        <v>40</v>
      </c>
      <c r="N7" s="174" t="s">
        <v>41</v>
      </c>
      <c r="O7" s="172" t="s">
        <v>156</v>
      </c>
      <c r="P7" s="172" t="s">
        <v>157</v>
      </c>
      <c r="Q7" s="171" t="s">
        <v>158</v>
      </c>
      <c r="R7" s="171" t="s">
        <v>159</v>
      </c>
      <c r="S7" s="171" t="s">
        <v>70</v>
      </c>
      <c r="T7" s="174" t="s">
        <v>160</v>
      </c>
      <c r="U7" s="174" t="s">
        <v>161</v>
      </c>
      <c r="V7" s="171" t="s">
        <v>89</v>
      </c>
      <c r="W7" s="171" t="s">
        <v>6193</v>
      </c>
      <c r="X7" s="171" t="s">
        <v>6193</v>
      </c>
      <c r="Y7" s="171" t="s">
        <v>6193</v>
      </c>
      <c r="Z7" s="171" t="s">
        <v>6193</v>
      </c>
      <c r="AA7" s="171" t="s">
        <v>6193</v>
      </c>
      <c r="AB7" s="171" t="s">
        <v>6193</v>
      </c>
      <c r="AC7" s="171" t="s">
        <v>6193</v>
      </c>
      <c r="AD7" s="171" t="s">
        <v>6193</v>
      </c>
      <c r="AE7" s="210"/>
      <c r="AF7" s="210"/>
      <c r="AG7" s="210"/>
      <c r="AH7" s="210"/>
      <c r="AI7" s="210"/>
      <c r="AJ7" s="210"/>
      <c r="AK7" s="211"/>
      <c r="AL7" s="211"/>
      <c r="AM7" s="211"/>
      <c r="AN7" s="211"/>
      <c r="AO7" s="211"/>
      <c r="AP7" s="211"/>
      <c r="AQ7" s="211"/>
      <c r="AR7" s="211"/>
      <c r="AS7" s="211"/>
      <c r="AT7" s="211"/>
      <c r="AU7" s="212" t="s">
        <v>127</v>
      </c>
      <c r="AV7" s="174" t="s">
        <v>565</v>
      </c>
      <c r="AW7" s="213" t="s">
        <v>566</v>
      </c>
      <c r="AX7" s="207"/>
      <c r="AY7" s="208"/>
      <c r="AZ7" s="208"/>
      <c r="BA7" s="208"/>
      <c r="BB7" s="208"/>
      <c r="BC7" s="208"/>
      <c r="BD7" s="208"/>
      <c r="BE7" s="208"/>
      <c r="BF7" s="208"/>
      <c r="BG7" s="208"/>
      <c r="BH7" s="208"/>
      <c r="BI7" s="208"/>
      <c r="BJ7" s="208"/>
      <c r="BK7" s="208"/>
      <c r="BL7" s="208"/>
      <c r="BM7" s="208"/>
      <c r="BN7" s="208"/>
      <c r="BO7" s="208"/>
      <c r="BP7" s="208"/>
      <c r="BQ7" s="208"/>
      <c r="BR7" s="208"/>
      <c r="BS7" s="208"/>
      <c r="BT7" s="208"/>
      <c r="BU7" s="208"/>
      <c r="BV7" s="208"/>
      <c r="BW7" s="208"/>
      <c r="BX7" s="208"/>
      <c r="BY7" s="208"/>
      <c r="BZ7" s="208"/>
      <c r="CA7" s="208"/>
      <c r="CB7" s="208"/>
      <c r="CC7" s="208"/>
      <c r="CD7" s="208"/>
      <c r="CE7" s="208"/>
      <c r="CF7" s="208"/>
      <c r="CG7" s="208"/>
      <c r="CH7" s="208"/>
      <c r="CI7" s="208"/>
      <c r="CJ7" s="208"/>
      <c r="CK7" s="208"/>
      <c r="CL7" s="208"/>
      <c r="CM7" s="208"/>
      <c r="CN7" s="208"/>
      <c r="CO7" s="208"/>
      <c r="CP7" s="208"/>
      <c r="CQ7" s="208"/>
      <c r="CR7" s="208"/>
      <c r="CS7" s="208"/>
      <c r="CT7" s="208"/>
      <c r="CU7" s="208"/>
      <c r="CV7" s="208"/>
      <c r="CW7" s="208"/>
      <c r="CX7" s="208"/>
      <c r="CY7" s="208"/>
      <c r="CZ7" s="208"/>
      <c r="DA7" s="208"/>
      <c r="DB7" s="208"/>
      <c r="DC7" s="208"/>
      <c r="DD7" s="208"/>
      <c r="DE7" s="208"/>
      <c r="DF7" s="208"/>
      <c r="DG7" s="208"/>
      <c r="DH7" s="208"/>
      <c r="DI7" s="208"/>
      <c r="DJ7" s="208"/>
      <c r="DK7" s="208"/>
      <c r="DL7" s="208"/>
      <c r="DM7" s="208"/>
      <c r="DN7" s="208"/>
      <c r="DO7" s="208"/>
      <c r="DP7" s="208"/>
      <c r="DQ7" s="208"/>
      <c r="DR7" s="208"/>
      <c r="DS7" s="208"/>
      <c r="DT7" s="208"/>
      <c r="DU7" s="208"/>
      <c r="DV7" s="208"/>
      <c r="DW7" s="208"/>
      <c r="DX7" s="208"/>
      <c r="DY7" s="208"/>
      <c r="DZ7" s="208"/>
      <c r="EA7" s="208"/>
      <c r="EB7" s="208"/>
      <c r="EC7" s="208"/>
      <c r="ED7" s="208"/>
      <c r="EE7" s="208"/>
      <c r="EF7" s="208"/>
      <c r="EG7" s="208"/>
      <c r="EH7" s="208"/>
      <c r="EI7" s="208"/>
      <c r="EJ7" s="208"/>
      <c r="EK7" s="208"/>
      <c r="EL7" s="208"/>
      <c r="EM7" s="208"/>
      <c r="EN7" s="208"/>
      <c r="EO7" s="208"/>
      <c r="EP7" s="208"/>
      <c r="EQ7" s="208"/>
      <c r="ER7" s="208"/>
      <c r="ES7" s="208"/>
      <c r="ET7" s="208"/>
      <c r="EU7" s="208"/>
      <c r="EV7" s="208"/>
      <c r="EW7" s="208"/>
      <c r="EX7" s="208"/>
      <c r="EY7" s="208"/>
      <c r="EZ7" s="208"/>
      <c r="FA7" s="208"/>
      <c r="FB7" s="208"/>
      <c r="FC7" s="208"/>
      <c r="FD7" s="208"/>
      <c r="FE7" s="208"/>
      <c r="FF7" s="208"/>
      <c r="FG7" s="208"/>
      <c r="FH7" s="208"/>
      <c r="FI7" s="208"/>
      <c r="FJ7" s="208"/>
      <c r="FK7" s="208"/>
      <c r="FL7" s="208"/>
      <c r="FM7" s="208"/>
      <c r="FN7" s="208"/>
      <c r="FO7" s="208"/>
      <c r="FP7" s="208"/>
      <c r="FQ7" s="208"/>
      <c r="FR7" s="208"/>
      <c r="FS7" s="208"/>
      <c r="FT7" s="208"/>
      <c r="FU7" s="208"/>
      <c r="FV7" s="208"/>
      <c r="FW7" s="208"/>
      <c r="FX7" s="208"/>
      <c r="FY7" s="208"/>
      <c r="FZ7" s="208"/>
      <c r="GA7" s="208"/>
      <c r="GB7" s="208"/>
      <c r="GC7" s="208"/>
    </row>
    <row r="8">
      <c r="A8" s="198">
        <v>3.0</v>
      </c>
      <c r="B8" s="209" t="s">
        <v>552</v>
      </c>
      <c r="C8" s="172" t="s">
        <v>553</v>
      </c>
      <c r="D8" s="171" t="s">
        <v>32</v>
      </c>
      <c r="E8" s="214">
        <v>19751.0</v>
      </c>
      <c r="F8" s="171" t="s">
        <v>555</v>
      </c>
      <c r="G8" s="174" t="s">
        <v>556</v>
      </c>
      <c r="H8" s="171" t="s">
        <v>557</v>
      </c>
      <c r="I8" s="170" t="s">
        <v>558</v>
      </c>
      <c r="J8" s="171" t="s">
        <v>219</v>
      </c>
      <c r="K8" s="171" t="s">
        <v>559</v>
      </c>
      <c r="L8" s="171" t="s">
        <v>560</v>
      </c>
      <c r="M8" s="171" t="s">
        <v>64</v>
      </c>
      <c r="N8" s="174" t="s">
        <v>41</v>
      </c>
      <c r="O8" s="172" t="s">
        <v>561</v>
      </c>
      <c r="P8" s="172" t="s">
        <v>562</v>
      </c>
      <c r="Q8" s="171" t="s">
        <v>563</v>
      </c>
      <c r="R8" s="174">
        <v>1.30135126566E11</v>
      </c>
      <c r="S8" s="171" t="s">
        <v>89</v>
      </c>
      <c r="T8" s="174" t="s">
        <v>47</v>
      </c>
      <c r="U8" s="174" t="s">
        <v>47</v>
      </c>
      <c r="V8" s="174" t="s">
        <v>47</v>
      </c>
      <c r="W8" s="171" t="s">
        <v>6193</v>
      </c>
      <c r="X8" s="171" t="s">
        <v>6193</v>
      </c>
      <c r="Y8" s="171" t="s">
        <v>6193</v>
      </c>
      <c r="Z8" s="171" t="s">
        <v>6193</v>
      </c>
      <c r="AA8" s="171" t="s">
        <v>6193</v>
      </c>
      <c r="AB8" s="171" t="s">
        <v>6193</v>
      </c>
      <c r="AC8" s="171" t="s">
        <v>6193</v>
      </c>
      <c r="AD8" s="171" t="s">
        <v>6193</v>
      </c>
      <c r="AE8" s="210"/>
      <c r="AF8" s="210"/>
      <c r="AG8" s="210"/>
      <c r="AH8" s="210"/>
      <c r="AI8" s="210"/>
      <c r="AJ8" s="210"/>
      <c r="AK8" s="211"/>
      <c r="AL8" s="211"/>
      <c r="AM8" s="211"/>
      <c r="AN8" s="211"/>
      <c r="AO8" s="211"/>
      <c r="AP8" s="211"/>
      <c r="AQ8" s="211"/>
      <c r="AR8" s="211"/>
      <c r="AS8" s="211"/>
      <c r="AT8" s="211"/>
      <c r="AU8" s="212" t="s">
        <v>127</v>
      </c>
      <c r="AV8" s="174" t="s">
        <v>48</v>
      </c>
      <c r="AW8" s="176" t="s">
        <v>127</v>
      </c>
      <c r="AX8" s="207"/>
      <c r="AY8" s="208"/>
      <c r="AZ8" s="208"/>
      <c r="BA8" s="208"/>
      <c r="BB8" s="208"/>
      <c r="BC8" s="208"/>
      <c r="BD8" s="208"/>
      <c r="BE8" s="208"/>
      <c r="BF8" s="208"/>
      <c r="BG8" s="208"/>
      <c r="BH8" s="208"/>
      <c r="BI8" s="208"/>
      <c r="BJ8" s="208"/>
      <c r="BK8" s="208"/>
      <c r="BL8" s="208"/>
      <c r="BM8" s="208"/>
      <c r="BN8" s="208"/>
      <c r="BO8" s="208"/>
      <c r="BP8" s="208"/>
      <c r="BQ8" s="208"/>
      <c r="BR8" s="208"/>
      <c r="BS8" s="208"/>
      <c r="BT8" s="208"/>
      <c r="BU8" s="208"/>
      <c r="BV8" s="208"/>
      <c r="BW8" s="208"/>
      <c r="BX8" s="208"/>
      <c r="BY8" s="208"/>
      <c r="BZ8" s="208"/>
      <c r="CA8" s="208"/>
      <c r="CB8" s="208"/>
      <c r="CC8" s="208"/>
      <c r="CD8" s="208"/>
      <c r="CE8" s="208"/>
      <c r="CF8" s="208"/>
      <c r="CG8" s="208"/>
      <c r="CH8" s="208"/>
      <c r="CI8" s="208"/>
      <c r="CJ8" s="208"/>
      <c r="CK8" s="208"/>
      <c r="CL8" s="208"/>
      <c r="CM8" s="208"/>
      <c r="CN8" s="208"/>
      <c r="CO8" s="208"/>
      <c r="CP8" s="208"/>
      <c r="CQ8" s="208"/>
      <c r="CR8" s="208"/>
      <c r="CS8" s="208"/>
      <c r="CT8" s="208"/>
      <c r="CU8" s="208"/>
      <c r="CV8" s="208"/>
      <c r="CW8" s="208"/>
      <c r="CX8" s="208"/>
      <c r="CY8" s="208"/>
      <c r="CZ8" s="208"/>
      <c r="DA8" s="208"/>
      <c r="DB8" s="208"/>
      <c r="DC8" s="208"/>
      <c r="DD8" s="208"/>
      <c r="DE8" s="208"/>
      <c r="DF8" s="208"/>
      <c r="DG8" s="208"/>
      <c r="DH8" s="208"/>
      <c r="DI8" s="208"/>
      <c r="DJ8" s="208"/>
      <c r="DK8" s="208"/>
      <c r="DL8" s="208"/>
      <c r="DM8" s="208"/>
      <c r="DN8" s="208"/>
      <c r="DO8" s="208"/>
      <c r="DP8" s="208"/>
      <c r="DQ8" s="208"/>
      <c r="DR8" s="208"/>
      <c r="DS8" s="208"/>
      <c r="DT8" s="208"/>
      <c r="DU8" s="208"/>
      <c r="DV8" s="208"/>
      <c r="DW8" s="208"/>
      <c r="DX8" s="208"/>
      <c r="DY8" s="208"/>
      <c r="DZ8" s="208"/>
      <c r="EA8" s="208"/>
      <c r="EB8" s="208"/>
      <c r="EC8" s="208"/>
      <c r="ED8" s="208"/>
      <c r="EE8" s="208"/>
      <c r="EF8" s="208"/>
      <c r="EG8" s="208"/>
      <c r="EH8" s="208"/>
      <c r="EI8" s="208"/>
      <c r="EJ8" s="208"/>
      <c r="EK8" s="208"/>
      <c r="EL8" s="208"/>
      <c r="EM8" s="208"/>
      <c r="EN8" s="208"/>
      <c r="EO8" s="208"/>
      <c r="EP8" s="208"/>
      <c r="EQ8" s="208"/>
      <c r="ER8" s="208"/>
      <c r="ES8" s="208"/>
      <c r="ET8" s="208"/>
      <c r="EU8" s="208"/>
      <c r="EV8" s="208"/>
      <c r="EW8" s="208"/>
      <c r="EX8" s="208"/>
      <c r="EY8" s="208"/>
      <c r="EZ8" s="208"/>
      <c r="FA8" s="208"/>
      <c r="FB8" s="208"/>
      <c r="FC8" s="208"/>
      <c r="FD8" s="208"/>
      <c r="FE8" s="208"/>
      <c r="FF8" s="208"/>
      <c r="FG8" s="208"/>
      <c r="FH8" s="208"/>
      <c r="FI8" s="208"/>
      <c r="FJ8" s="208"/>
      <c r="FK8" s="208"/>
      <c r="FL8" s="208"/>
      <c r="FM8" s="208"/>
      <c r="FN8" s="208"/>
      <c r="FO8" s="208"/>
      <c r="FP8" s="208"/>
      <c r="FQ8" s="208"/>
      <c r="FR8" s="208"/>
      <c r="FS8" s="208"/>
      <c r="FT8" s="208"/>
      <c r="FU8" s="208"/>
      <c r="FV8" s="208"/>
      <c r="FW8" s="208"/>
      <c r="FX8" s="208"/>
      <c r="FY8" s="208"/>
      <c r="FZ8" s="208"/>
      <c r="GA8" s="208"/>
      <c r="GB8" s="208"/>
      <c r="GC8" s="208"/>
    </row>
    <row r="9">
      <c r="A9" s="198">
        <v>4.0</v>
      </c>
      <c r="B9" s="209" t="s">
        <v>775</v>
      </c>
      <c r="C9" s="172" t="s">
        <v>776</v>
      </c>
      <c r="D9" s="171" t="s">
        <v>32</v>
      </c>
      <c r="E9" s="215">
        <v>24637.0</v>
      </c>
      <c r="F9" s="171" t="s">
        <v>778</v>
      </c>
      <c r="G9" s="171" t="s">
        <v>779</v>
      </c>
      <c r="H9" s="171" t="s">
        <v>780</v>
      </c>
      <c r="I9" s="170" t="s">
        <v>781</v>
      </c>
      <c r="J9" s="171" t="s">
        <v>1274</v>
      </c>
      <c r="K9" s="171" t="s">
        <v>782</v>
      </c>
      <c r="L9" s="171">
        <v>8.5815641773E10</v>
      </c>
      <c r="M9" s="171" t="s">
        <v>40</v>
      </c>
      <c r="N9" s="174" t="s">
        <v>784</v>
      </c>
      <c r="O9" s="172" t="s">
        <v>175</v>
      </c>
      <c r="P9" s="172" t="s">
        <v>785</v>
      </c>
      <c r="Q9" s="174" t="s">
        <v>786</v>
      </c>
      <c r="R9" s="171" t="s">
        <v>89</v>
      </c>
      <c r="S9" s="171" t="s">
        <v>89</v>
      </c>
      <c r="T9" s="174" t="s">
        <v>47</v>
      </c>
      <c r="U9" s="174" t="s">
        <v>47</v>
      </c>
      <c r="V9" s="174" t="s">
        <v>47</v>
      </c>
      <c r="W9" s="171" t="s">
        <v>6193</v>
      </c>
      <c r="X9" s="171" t="s">
        <v>6193</v>
      </c>
      <c r="Y9" s="171" t="s">
        <v>6193</v>
      </c>
      <c r="Z9" s="171" t="s">
        <v>6193</v>
      </c>
      <c r="AA9" s="171" t="s">
        <v>6193</v>
      </c>
      <c r="AB9" s="171" t="s">
        <v>6193</v>
      </c>
      <c r="AC9" s="171" t="s">
        <v>6193</v>
      </c>
      <c r="AD9" s="171" t="s">
        <v>6193</v>
      </c>
      <c r="AE9" s="210"/>
      <c r="AF9" s="210"/>
      <c r="AG9" s="210"/>
      <c r="AH9" s="210"/>
      <c r="AI9" s="210"/>
      <c r="AJ9" s="210"/>
      <c r="AK9" s="211"/>
      <c r="AL9" s="211"/>
      <c r="AM9" s="211"/>
      <c r="AN9" s="211"/>
      <c r="AO9" s="211"/>
      <c r="AP9" s="211"/>
      <c r="AQ9" s="211"/>
      <c r="AR9" s="211"/>
      <c r="AS9" s="211"/>
      <c r="AT9" s="211"/>
      <c r="AU9" s="212" t="s">
        <v>127</v>
      </c>
      <c r="AV9" s="171" t="s">
        <v>833</v>
      </c>
      <c r="AW9" s="213" t="s">
        <v>834</v>
      </c>
      <c r="AX9" s="207"/>
      <c r="AY9" s="208"/>
      <c r="AZ9" s="208"/>
      <c r="BA9" s="208"/>
      <c r="BB9" s="208"/>
      <c r="BC9" s="208"/>
      <c r="BD9" s="208"/>
      <c r="BE9" s="208"/>
      <c r="BF9" s="208"/>
      <c r="BG9" s="208"/>
      <c r="BH9" s="208"/>
      <c r="BI9" s="208"/>
      <c r="BJ9" s="208"/>
      <c r="BK9" s="208"/>
      <c r="BL9" s="208"/>
      <c r="BM9" s="208"/>
      <c r="BN9" s="208"/>
      <c r="BO9" s="208"/>
      <c r="BP9" s="208"/>
      <c r="BQ9" s="208"/>
      <c r="BR9" s="208"/>
      <c r="BS9" s="208"/>
      <c r="BT9" s="208"/>
      <c r="BU9" s="208"/>
      <c r="BV9" s="208"/>
      <c r="BW9" s="208"/>
      <c r="BX9" s="208"/>
      <c r="BY9" s="208"/>
      <c r="BZ9" s="208"/>
      <c r="CA9" s="208"/>
      <c r="CB9" s="208"/>
      <c r="CC9" s="208"/>
      <c r="CD9" s="208"/>
      <c r="CE9" s="208"/>
      <c r="CF9" s="208"/>
      <c r="CG9" s="208"/>
      <c r="CH9" s="208"/>
      <c r="CI9" s="208"/>
      <c r="CJ9" s="208"/>
      <c r="CK9" s="208"/>
      <c r="CL9" s="208"/>
      <c r="CM9" s="208"/>
      <c r="CN9" s="208"/>
      <c r="CO9" s="208"/>
      <c r="CP9" s="208"/>
      <c r="CQ9" s="208"/>
      <c r="CR9" s="208"/>
      <c r="CS9" s="208"/>
      <c r="CT9" s="208"/>
      <c r="CU9" s="208"/>
      <c r="CV9" s="208"/>
      <c r="CW9" s="208"/>
      <c r="CX9" s="208"/>
      <c r="CY9" s="208"/>
      <c r="CZ9" s="208"/>
      <c r="DA9" s="208"/>
      <c r="DB9" s="208"/>
      <c r="DC9" s="208"/>
      <c r="DD9" s="208"/>
      <c r="DE9" s="208"/>
      <c r="DF9" s="208"/>
      <c r="DG9" s="208"/>
      <c r="DH9" s="208"/>
      <c r="DI9" s="208"/>
      <c r="DJ9" s="208"/>
      <c r="DK9" s="208"/>
      <c r="DL9" s="208"/>
      <c r="DM9" s="208"/>
      <c r="DN9" s="208"/>
      <c r="DO9" s="208"/>
      <c r="DP9" s="208"/>
      <c r="DQ9" s="208"/>
      <c r="DR9" s="208"/>
      <c r="DS9" s="208"/>
      <c r="DT9" s="208"/>
      <c r="DU9" s="208"/>
      <c r="DV9" s="208"/>
      <c r="DW9" s="208"/>
      <c r="DX9" s="208"/>
      <c r="DY9" s="208"/>
      <c r="DZ9" s="208"/>
      <c r="EA9" s="208"/>
      <c r="EB9" s="208"/>
      <c r="EC9" s="208"/>
      <c r="ED9" s="208"/>
      <c r="EE9" s="208"/>
      <c r="EF9" s="208"/>
      <c r="EG9" s="208"/>
      <c r="EH9" s="208"/>
      <c r="EI9" s="208"/>
      <c r="EJ9" s="208"/>
      <c r="EK9" s="208"/>
      <c r="EL9" s="208"/>
      <c r="EM9" s="208"/>
      <c r="EN9" s="208"/>
      <c r="EO9" s="208"/>
      <c r="EP9" s="208"/>
      <c r="EQ9" s="208"/>
      <c r="ER9" s="208"/>
      <c r="ES9" s="208"/>
      <c r="ET9" s="208"/>
      <c r="EU9" s="208"/>
      <c r="EV9" s="208"/>
      <c r="EW9" s="208"/>
      <c r="EX9" s="208"/>
      <c r="EY9" s="208"/>
      <c r="EZ9" s="208"/>
      <c r="FA9" s="208"/>
      <c r="FB9" s="208"/>
      <c r="FC9" s="208"/>
      <c r="FD9" s="208"/>
      <c r="FE9" s="208"/>
      <c r="FF9" s="208"/>
      <c r="FG9" s="208"/>
      <c r="FH9" s="208"/>
      <c r="FI9" s="208"/>
      <c r="FJ9" s="208"/>
      <c r="FK9" s="208"/>
      <c r="FL9" s="208"/>
      <c r="FM9" s="208"/>
      <c r="FN9" s="208"/>
      <c r="FO9" s="208"/>
      <c r="FP9" s="208"/>
      <c r="FQ9" s="208"/>
      <c r="FR9" s="208"/>
      <c r="FS9" s="208"/>
      <c r="FT9" s="208"/>
      <c r="FU9" s="208"/>
      <c r="FV9" s="208"/>
      <c r="FW9" s="208"/>
      <c r="FX9" s="208"/>
      <c r="FY9" s="208"/>
      <c r="FZ9" s="208"/>
      <c r="GA9" s="208"/>
      <c r="GB9" s="208"/>
      <c r="GC9" s="208"/>
    </row>
    <row r="10">
      <c r="A10" s="198">
        <v>5.0</v>
      </c>
      <c r="B10" s="209" t="s">
        <v>823</v>
      </c>
      <c r="C10" s="172" t="s">
        <v>824</v>
      </c>
      <c r="D10" s="174" t="s">
        <v>127</v>
      </c>
      <c r="E10" s="174" t="s">
        <v>127</v>
      </c>
      <c r="F10" s="171" t="s">
        <v>825</v>
      </c>
      <c r="G10" s="174" t="s">
        <v>826</v>
      </c>
      <c r="H10" s="174" t="s">
        <v>827</v>
      </c>
      <c r="I10" s="170" t="s">
        <v>828</v>
      </c>
      <c r="J10" s="171" t="s">
        <v>1274</v>
      </c>
      <c r="K10" s="174" t="s">
        <v>829</v>
      </c>
      <c r="L10" s="171" t="s">
        <v>6194</v>
      </c>
      <c r="M10" s="174" t="s">
        <v>40</v>
      </c>
      <c r="N10" s="174" t="s">
        <v>41</v>
      </c>
      <c r="O10" s="172" t="s">
        <v>265</v>
      </c>
      <c r="P10" s="172" t="s">
        <v>803</v>
      </c>
      <c r="Q10" s="171" t="s">
        <v>831</v>
      </c>
      <c r="R10" s="174" t="s">
        <v>832</v>
      </c>
      <c r="S10" s="171" t="s">
        <v>89</v>
      </c>
      <c r="T10" s="171" t="s">
        <v>47</v>
      </c>
      <c r="U10" s="171" t="s">
        <v>47</v>
      </c>
      <c r="V10" s="171" t="s">
        <v>47</v>
      </c>
      <c r="W10" s="171" t="s">
        <v>6193</v>
      </c>
      <c r="X10" s="171" t="s">
        <v>6193</v>
      </c>
      <c r="Y10" s="171" t="s">
        <v>6193</v>
      </c>
      <c r="Z10" s="171" t="s">
        <v>6193</v>
      </c>
      <c r="AA10" s="171" t="s">
        <v>6193</v>
      </c>
      <c r="AB10" s="171" t="s">
        <v>6193</v>
      </c>
      <c r="AC10" s="171" t="s">
        <v>6193</v>
      </c>
      <c r="AD10" s="171" t="s">
        <v>6193</v>
      </c>
      <c r="AE10" s="210"/>
      <c r="AF10" s="210"/>
      <c r="AG10" s="210"/>
      <c r="AH10" s="210"/>
      <c r="AI10" s="210"/>
      <c r="AJ10" s="210"/>
      <c r="AK10" s="211"/>
      <c r="AL10" s="211"/>
      <c r="AM10" s="211"/>
      <c r="AN10" s="211"/>
      <c r="AO10" s="211"/>
      <c r="AP10" s="211"/>
      <c r="AQ10" s="211"/>
      <c r="AR10" s="211"/>
      <c r="AS10" s="211"/>
      <c r="AT10" s="211"/>
      <c r="AU10" s="212" t="s">
        <v>127</v>
      </c>
      <c r="AV10" s="174" t="s">
        <v>48</v>
      </c>
      <c r="AW10" s="213" t="s">
        <v>6195</v>
      </c>
      <c r="AX10" s="187"/>
      <c r="AY10" s="187"/>
      <c r="AZ10" s="187"/>
      <c r="BA10" s="187"/>
      <c r="BB10" s="187"/>
      <c r="BC10" s="187"/>
      <c r="BD10" s="187"/>
      <c r="BE10" s="187"/>
      <c r="BF10" s="187"/>
      <c r="BG10" s="187"/>
      <c r="BH10" s="187"/>
      <c r="BI10" s="187"/>
      <c r="BJ10" s="187"/>
      <c r="BK10" s="187"/>
      <c r="BL10" s="187"/>
      <c r="BM10" s="187"/>
      <c r="BN10" s="187"/>
      <c r="BO10" s="187"/>
      <c r="BP10" s="187"/>
      <c r="BQ10" s="187"/>
      <c r="BR10" s="187"/>
      <c r="BS10" s="187"/>
      <c r="BT10" s="187"/>
      <c r="BU10" s="187"/>
      <c r="BV10" s="187"/>
      <c r="BW10" s="187"/>
      <c r="BX10" s="187"/>
      <c r="BY10" s="187"/>
      <c r="BZ10" s="187"/>
      <c r="CA10" s="187"/>
      <c r="CB10" s="187"/>
      <c r="CC10" s="187"/>
      <c r="CD10" s="187"/>
      <c r="CE10" s="187"/>
      <c r="CF10" s="187"/>
      <c r="CG10" s="187"/>
      <c r="CH10" s="187"/>
      <c r="CI10" s="187"/>
      <c r="CJ10" s="187"/>
      <c r="CK10" s="187"/>
      <c r="CL10" s="187"/>
      <c r="CM10" s="187"/>
      <c r="CN10" s="187"/>
      <c r="CO10" s="187"/>
      <c r="CP10" s="187"/>
      <c r="CQ10" s="187"/>
      <c r="CR10" s="187"/>
      <c r="CS10" s="187"/>
      <c r="CT10" s="187"/>
      <c r="CU10" s="187"/>
      <c r="CV10" s="187"/>
      <c r="CW10" s="187"/>
      <c r="CX10" s="187"/>
      <c r="CY10" s="187"/>
      <c r="CZ10" s="187"/>
      <c r="DA10" s="187"/>
      <c r="DB10" s="187"/>
      <c r="DC10" s="187"/>
      <c r="DD10" s="187"/>
      <c r="DE10" s="187"/>
      <c r="DF10" s="187"/>
      <c r="DG10" s="187"/>
      <c r="DH10" s="187"/>
      <c r="DI10" s="187"/>
      <c r="DJ10" s="187"/>
      <c r="DK10" s="187"/>
      <c r="DL10" s="187"/>
      <c r="DM10" s="187"/>
      <c r="DN10" s="187"/>
      <c r="DO10" s="187"/>
      <c r="DP10" s="187"/>
      <c r="DQ10" s="187"/>
      <c r="DR10" s="187"/>
      <c r="DS10" s="187"/>
      <c r="DT10" s="187"/>
      <c r="DU10" s="187"/>
      <c r="DV10" s="187"/>
      <c r="DW10" s="187"/>
      <c r="DX10" s="187"/>
      <c r="DY10" s="187"/>
      <c r="DZ10" s="187"/>
      <c r="EA10" s="187"/>
      <c r="EB10" s="187"/>
      <c r="EC10" s="187"/>
      <c r="ED10" s="187"/>
      <c r="EE10" s="187"/>
      <c r="EF10" s="187"/>
      <c r="EG10" s="187"/>
      <c r="EH10" s="187"/>
      <c r="EI10" s="187"/>
      <c r="EJ10" s="187"/>
      <c r="EK10" s="187"/>
      <c r="EL10" s="187"/>
      <c r="EM10" s="187"/>
      <c r="EN10" s="187"/>
      <c r="EO10" s="187"/>
      <c r="EP10" s="187"/>
      <c r="EQ10" s="187"/>
      <c r="ER10" s="187"/>
      <c r="ES10" s="187"/>
      <c r="ET10" s="187"/>
      <c r="EU10" s="187"/>
      <c r="EV10" s="187"/>
      <c r="EW10" s="187"/>
      <c r="EX10" s="187"/>
      <c r="EY10" s="187"/>
      <c r="EZ10" s="187"/>
      <c r="FA10" s="187"/>
      <c r="FB10" s="187"/>
      <c r="FC10" s="187"/>
      <c r="FD10" s="187"/>
      <c r="FE10" s="187"/>
      <c r="FF10" s="187"/>
      <c r="FG10" s="187"/>
      <c r="FH10" s="187"/>
      <c r="FI10" s="187"/>
      <c r="FJ10" s="187"/>
      <c r="FK10" s="187"/>
      <c r="FL10" s="187"/>
      <c r="FM10" s="187"/>
      <c r="FN10" s="187"/>
      <c r="FO10" s="187"/>
      <c r="FP10" s="187"/>
      <c r="FQ10" s="187"/>
      <c r="FR10" s="187"/>
      <c r="FS10" s="187"/>
      <c r="FT10" s="187"/>
      <c r="FU10" s="187"/>
      <c r="FV10" s="187"/>
      <c r="FW10" s="187"/>
      <c r="FX10" s="187"/>
      <c r="FY10" s="187"/>
      <c r="FZ10" s="187"/>
      <c r="GA10" s="187"/>
      <c r="GB10" s="187"/>
      <c r="GC10" s="187"/>
    </row>
    <row r="11">
      <c r="A11" s="198">
        <v>6.0</v>
      </c>
      <c r="B11" s="209" t="s">
        <v>6196</v>
      </c>
      <c r="C11" s="172" t="s">
        <v>5850</v>
      </c>
      <c r="D11" s="174" t="s">
        <v>1208</v>
      </c>
      <c r="E11" s="216">
        <v>27062.0</v>
      </c>
      <c r="F11" s="171" t="s">
        <v>5851</v>
      </c>
      <c r="G11" s="174" t="s">
        <v>6197</v>
      </c>
      <c r="H11" s="171" t="s">
        <v>89</v>
      </c>
      <c r="I11" s="170" t="s">
        <v>5853</v>
      </c>
      <c r="J11" s="171" t="s">
        <v>251</v>
      </c>
      <c r="K11" s="171" t="s">
        <v>815</v>
      </c>
      <c r="L11" s="171">
        <v>8.5781089858E10</v>
      </c>
      <c r="M11" s="174" t="s">
        <v>40</v>
      </c>
      <c r="N11" s="174" t="s">
        <v>784</v>
      </c>
      <c r="O11" s="172" t="s">
        <v>877</v>
      </c>
      <c r="P11" s="172" t="s">
        <v>6198</v>
      </c>
      <c r="Q11" s="171" t="s">
        <v>5857</v>
      </c>
      <c r="R11" s="171" t="s">
        <v>89</v>
      </c>
      <c r="S11" s="171" t="s">
        <v>127</v>
      </c>
      <c r="T11" s="171" t="s">
        <v>47</v>
      </c>
      <c r="U11" s="171" t="s">
        <v>47</v>
      </c>
      <c r="V11" s="171" t="s">
        <v>47</v>
      </c>
      <c r="W11" s="171" t="s">
        <v>6193</v>
      </c>
      <c r="X11" s="171" t="s">
        <v>6193</v>
      </c>
      <c r="Y11" s="171" t="s">
        <v>6193</v>
      </c>
      <c r="Z11" s="171" t="s">
        <v>6193</v>
      </c>
      <c r="AA11" s="171" t="s">
        <v>6193</v>
      </c>
      <c r="AB11" s="171" t="s">
        <v>6193</v>
      </c>
      <c r="AC11" s="171" t="s">
        <v>6193</v>
      </c>
      <c r="AD11" s="171" t="s">
        <v>6193</v>
      </c>
      <c r="AE11" s="210"/>
      <c r="AF11" s="210"/>
      <c r="AG11" s="210"/>
      <c r="AH11" s="210"/>
      <c r="AI11" s="210"/>
      <c r="AJ11" s="210"/>
      <c r="AK11" s="211"/>
      <c r="AL11" s="211"/>
      <c r="AM11" s="211"/>
      <c r="AN11" s="211"/>
      <c r="AO11" s="211"/>
      <c r="AP11" s="211"/>
      <c r="AQ11" s="211"/>
      <c r="AR11" s="211"/>
      <c r="AS11" s="211"/>
      <c r="AT11" s="211"/>
      <c r="AU11" s="212" t="s">
        <v>127</v>
      </c>
      <c r="AV11" s="174" t="s">
        <v>565</v>
      </c>
      <c r="AW11" s="176" t="s">
        <v>127</v>
      </c>
      <c r="AX11" s="187"/>
      <c r="AY11" s="187"/>
      <c r="AZ11" s="187"/>
      <c r="BA11" s="187"/>
      <c r="BB11" s="187"/>
      <c r="BC11" s="187"/>
      <c r="BD11" s="187"/>
      <c r="BE11" s="187"/>
      <c r="BF11" s="187"/>
      <c r="BG11" s="187"/>
      <c r="BH11" s="187"/>
      <c r="BI11" s="187"/>
      <c r="BJ11" s="187"/>
      <c r="BK11" s="187"/>
      <c r="BL11" s="187"/>
      <c r="BM11" s="187"/>
      <c r="BN11" s="187"/>
      <c r="BO11" s="187"/>
      <c r="BP11" s="187"/>
      <c r="BQ11" s="187"/>
      <c r="BR11" s="187"/>
      <c r="BS11" s="187"/>
      <c r="BT11" s="187"/>
      <c r="BU11" s="187"/>
      <c r="BV11" s="187"/>
      <c r="BW11" s="187"/>
      <c r="BX11" s="187"/>
      <c r="BY11" s="187"/>
      <c r="BZ11" s="187"/>
      <c r="CA11" s="187"/>
      <c r="CB11" s="187"/>
      <c r="CC11" s="187"/>
      <c r="CD11" s="187"/>
      <c r="CE11" s="187"/>
      <c r="CF11" s="187"/>
      <c r="CG11" s="187"/>
      <c r="CH11" s="187"/>
      <c r="CI11" s="187"/>
      <c r="CJ11" s="187"/>
      <c r="CK11" s="187"/>
      <c r="CL11" s="187"/>
      <c r="CM11" s="187"/>
      <c r="CN11" s="187"/>
      <c r="CO11" s="187"/>
      <c r="CP11" s="187"/>
      <c r="CQ11" s="187"/>
      <c r="CR11" s="187"/>
      <c r="CS11" s="187"/>
      <c r="CT11" s="187"/>
      <c r="CU11" s="187"/>
      <c r="CV11" s="187"/>
      <c r="CW11" s="187"/>
      <c r="CX11" s="187"/>
      <c r="CY11" s="187"/>
      <c r="CZ11" s="187"/>
      <c r="DA11" s="187"/>
      <c r="DB11" s="187"/>
      <c r="DC11" s="187"/>
      <c r="DD11" s="187"/>
      <c r="DE11" s="187"/>
      <c r="DF11" s="187"/>
      <c r="DG11" s="187"/>
      <c r="DH11" s="187"/>
      <c r="DI11" s="187"/>
      <c r="DJ11" s="187"/>
      <c r="DK11" s="187"/>
      <c r="DL11" s="187"/>
      <c r="DM11" s="187"/>
      <c r="DN11" s="187"/>
      <c r="DO11" s="187"/>
      <c r="DP11" s="187"/>
      <c r="DQ11" s="187"/>
      <c r="DR11" s="187"/>
      <c r="DS11" s="187"/>
      <c r="DT11" s="187"/>
      <c r="DU11" s="187"/>
      <c r="DV11" s="187"/>
      <c r="DW11" s="187"/>
      <c r="DX11" s="187"/>
      <c r="DY11" s="187"/>
      <c r="DZ11" s="187"/>
      <c r="EA11" s="187"/>
      <c r="EB11" s="187"/>
      <c r="EC11" s="187"/>
      <c r="ED11" s="187"/>
      <c r="EE11" s="187"/>
      <c r="EF11" s="187"/>
      <c r="EG11" s="187"/>
      <c r="EH11" s="187"/>
      <c r="EI11" s="187"/>
      <c r="EJ11" s="187"/>
      <c r="EK11" s="187"/>
      <c r="EL11" s="187"/>
      <c r="EM11" s="187"/>
      <c r="EN11" s="187"/>
      <c r="EO11" s="187"/>
      <c r="EP11" s="187"/>
      <c r="EQ11" s="187"/>
      <c r="ER11" s="187"/>
      <c r="ES11" s="187"/>
      <c r="ET11" s="187"/>
      <c r="EU11" s="187"/>
      <c r="EV11" s="187"/>
      <c r="EW11" s="187"/>
      <c r="EX11" s="187"/>
      <c r="EY11" s="187"/>
      <c r="EZ11" s="187"/>
      <c r="FA11" s="187"/>
      <c r="FB11" s="187"/>
      <c r="FC11" s="187"/>
      <c r="FD11" s="187"/>
      <c r="FE11" s="187"/>
      <c r="FF11" s="187"/>
      <c r="FG11" s="187"/>
      <c r="FH11" s="187"/>
      <c r="FI11" s="187"/>
      <c r="FJ11" s="187"/>
      <c r="FK11" s="187"/>
      <c r="FL11" s="187"/>
      <c r="FM11" s="187"/>
      <c r="FN11" s="187"/>
      <c r="FO11" s="187"/>
      <c r="FP11" s="187"/>
      <c r="FQ11" s="187"/>
      <c r="FR11" s="187"/>
      <c r="FS11" s="187"/>
      <c r="FT11" s="187"/>
      <c r="FU11" s="187"/>
      <c r="FV11" s="187"/>
      <c r="FW11" s="187"/>
      <c r="FX11" s="187"/>
      <c r="FY11" s="187"/>
      <c r="FZ11" s="187"/>
      <c r="GA11" s="187"/>
      <c r="GB11" s="187"/>
      <c r="GC11" s="187"/>
    </row>
    <row r="12">
      <c r="A12" s="198">
        <v>7.0</v>
      </c>
      <c r="B12" s="217" t="s">
        <v>868</v>
      </c>
      <c r="C12" s="172" t="s">
        <v>869</v>
      </c>
      <c r="D12" s="174" t="s">
        <v>870</v>
      </c>
      <c r="E12" s="214">
        <v>25199.0</v>
      </c>
      <c r="F12" s="174" t="s">
        <v>871</v>
      </c>
      <c r="G12" s="174" t="s">
        <v>872</v>
      </c>
      <c r="H12" s="174" t="s">
        <v>873</v>
      </c>
      <c r="I12" s="170" t="s">
        <v>874</v>
      </c>
      <c r="J12" s="171" t="s">
        <v>452</v>
      </c>
      <c r="K12" s="171" t="s">
        <v>452</v>
      </c>
      <c r="L12" s="171">
        <v>8.15516429E9</v>
      </c>
      <c r="M12" s="174" t="s">
        <v>40</v>
      </c>
      <c r="N12" s="174" t="s">
        <v>65</v>
      </c>
      <c r="O12" s="172" t="s">
        <v>877</v>
      </c>
      <c r="P12" s="172" t="s">
        <v>878</v>
      </c>
      <c r="Q12" s="174" t="s">
        <v>879</v>
      </c>
      <c r="R12" s="174" t="s">
        <v>880</v>
      </c>
      <c r="S12" s="174" t="s">
        <v>127</v>
      </c>
      <c r="T12" s="174" t="s">
        <v>47</v>
      </c>
      <c r="U12" s="174" t="s">
        <v>47</v>
      </c>
      <c r="V12" s="174" t="s">
        <v>47</v>
      </c>
      <c r="W12" s="171" t="s">
        <v>6193</v>
      </c>
      <c r="X12" s="171" t="s">
        <v>6193</v>
      </c>
      <c r="Y12" s="171" t="s">
        <v>6193</v>
      </c>
      <c r="Z12" s="171" t="s">
        <v>6193</v>
      </c>
      <c r="AA12" s="171" t="s">
        <v>6193</v>
      </c>
      <c r="AB12" s="171" t="s">
        <v>6193</v>
      </c>
      <c r="AC12" s="171" t="s">
        <v>6193</v>
      </c>
      <c r="AD12" s="171" t="s">
        <v>6193</v>
      </c>
      <c r="AE12" s="210"/>
      <c r="AF12" s="210"/>
      <c r="AG12" s="210"/>
      <c r="AH12" s="210"/>
      <c r="AI12" s="210"/>
      <c r="AJ12" s="210"/>
      <c r="AK12" s="211"/>
      <c r="AL12" s="211"/>
      <c r="AM12" s="211"/>
      <c r="AN12" s="211"/>
      <c r="AO12" s="211"/>
      <c r="AP12" s="211"/>
      <c r="AQ12" s="211"/>
      <c r="AR12" s="211"/>
      <c r="AS12" s="211"/>
      <c r="AT12" s="211"/>
      <c r="AU12" s="212" t="s">
        <v>127</v>
      </c>
      <c r="AV12" s="174" t="s">
        <v>48</v>
      </c>
      <c r="AW12" s="176" t="s">
        <v>127</v>
      </c>
      <c r="AX12" s="187"/>
      <c r="AY12" s="187"/>
      <c r="AZ12" s="187"/>
      <c r="BA12" s="187"/>
      <c r="BB12" s="187"/>
      <c r="BC12" s="187"/>
      <c r="BD12" s="187"/>
      <c r="BE12" s="187"/>
      <c r="BF12" s="187"/>
      <c r="BG12" s="187"/>
      <c r="BH12" s="187"/>
      <c r="BI12" s="187"/>
      <c r="BJ12" s="187"/>
      <c r="BK12" s="187"/>
      <c r="BL12" s="187"/>
      <c r="BM12" s="187"/>
      <c r="BN12" s="187"/>
      <c r="BO12" s="187"/>
      <c r="BP12" s="187"/>
      <c r="BQ12" s="187"/>
      <c r="BR12" s="187"/>
      <c r="BS12" s="187"/>
      <c r="BT12" s="187"/>
      <c r="BU12" s="187"/>
      <c r="BV12" s="187"/>
      <c r="BW12" s="187"/>
      <c r="BX12" s="187"/>
      <c r="BY12" s="187"/>
      <c r="BZ12" s="187"/>
      <c r="CA12" s="187"/>
      <c r="CB12" s="187"/>
      <c r="CC12" s="187"/>
      <c r="CD12" s="187"/>
      <c r="CE12" s="187"/>
      <c r="CF12" s="187"/>
      <c r="CG12" s="187"/>
      <c r="CH12" s="187"/>
      <c r="CI12" s="187"/>
      <c r="CJ12" s="187"/>
      <c r="CK12" s="187"/>
      <c r="CL12" s="187"/>
      <c r="CM12" s="187"/>
      <c r="CN12" s="187"/>
      <c r="CO12" s="187"/>
      <c r="CP12" s="187"/>
      <c r="CQ12" s="187"/>
      <c r="CR12" s="187"/>
      <c r="CS12" s="187"/>
      <c r="CT12" s="187"/>
      <c r="CU12" s="187"/>
      <c r="CV12" s="187"/>
      <c r="CW12" s="187"/>
      <c r="CX12" s="187"/>
      <c r="CY12" s="187"/>
      <c r="CZ12" s="187"/>
      <c r="DA12" s="187"/>
      <c r="DB12" s="187"/>
      <c r="DC12" s="187"/>
      <c r="DD12" s="187"/>
      <c r="DE12" s="187"/>
      <c r="DF12" s="187"/>
      <c r="DG12" s="187"/>
      <c r="DH12" s="187"/>
      <c r="DI12" s="187"/>
      <c r="DJ12" s="187"/>
      <c r="DK12" s="187"/>
      <c r="DL12" s="187"/>
      <c r="DM12" s="187"/>
      <c r="DN12" s="187"/>
      <c r="DO12" s="187"/>
      <c r="DP12" s="187"/>
      <c r="DQ12" s="187"/>
      <c r="DR12" s="187"/>
      <c r="DS12" s="187"/>
      <c r="DT12" s="187"/>
      <c r="DU12" s="187"/>
      <c r="DV12" s="187"/>
      <c r="DW12" s="187"/>
      <c r="DX12" s="187"/>
      <c r="DY12" s="187"/>
      <c r="DZ12" s="187"/>
      <c r="EA12" s="187"/>
      <c r="EB12" s="187"/>
      <c r="EC12" s="187"/>
      <c r="ED12" s="187"/>
      <c r="EE12" s="187"/>
      <c r="EF12" s="187"/>
      <c r="EG12" s="187"/>
      <c r="EH12" s="187"/>
      <c r="EI12" s="187"/>
      <c r="EJ12" s="187"/>
      <c r="EK12" s="187"/>
      <c r="EL12" s="187"/>
      <c r="EM12" s="187"/>
      <c r="EN12" s="187"/>
      <c r="EO12" s="187"/>
      <c r="EP12" s="187"/>
      <c r="EQ12" s="187"/>
      <c r="ER12" s="187"/>
      <c r="ES12" s="187"/>
      <c r="ET12" s="187"/>
      <c r="EU12" s="187"/>
      <c r="EV12" s="187"/>
      <c r="EW12" s="187"/>
      <c r="EX12" s="187"/>
      <c r="EY12" s="187"/>
      <c r="EZ12" s="187"/>
      <c r="FA12" s="187"/>
      <c r="FB12" s="187"/>
      <c r="FC12" s="187"/>
      <c r="FD12" s="187"/>
      <c r="FE12" s="187"/>
      <c r="FF12" s="187"/>
      <c r="FG12" s="187"/>
      <c r="FH12" s="187"/>
      <c r="FI12" s="187"/>
      <c r="FJ12" s="187"/>
      <c r="FK12" s="187"/>
      <c r="FL12" s="187"/>
      <c r="FM12" s="187"/>
      <c r="FN12" s="187"/>
      <c r="FO12" s="187"/>
      <c r="FP12" s="187"/>
      <c r="FQ12" s="187"/>
      <c r="FR12" s="187"/>
      <c r="FS12" s="187"/>
      <c r="FT12" s="187"/>
      <c r="FU12" s="187"/>
      <c r="FV12" s="187"/>
      <c r="FW12" s="187"/>
      <c r="FX12" s="187"/>
      <c r="FY12" s="187"/>
      <c r="FZ12" s="187"/>
      <c r="GA12" s="187"/>
      <c r="GB12" s="187"/>
      <c r="GC12" s="187"/>
    </row>
    <row r="13">
      <c r="A13" s="198">
        <v>8.0</v>
      </c>
      <c r="B13" s="209" t="s">
        <v>1003</v>
      </c>
      <c r="C13" s="172" t="s">
        <v>1004</v>
      </c>
      <c r="D13" s="174" t="s">
        <v>1005</v>
      </c>
      <c r="E13" s="216">
        <v>24570.0</v>
      </c>
      <c r="F13" s="171" t="s">
        <v>1006</v>
      </c>
      <c r="G13" s="174" t="s">
        <v>1007</v>
      </c>
      <c r="H13" s="171" t="s">
        <v>127</v>
      </c>
      <c r="I13" s="170" t="s">
        <v>1008</v>
      </c>
      <c r="J13" s="171" t="s">
        <v>1009</v>
      </c>
      <c r="K13" s="171" t="s">
        <v>1010</v>
      </c>
      <c r="L13" s="171">
        <v>8.2234855178E10</v>
      </c>
      <c r="M13" s="174" t="s">
        <v>40</v>
      </c>
      <c r="N13" s="174" t="s">
        <v>1012</v>
      </c>
      <c r="O13" s="172" t="s">
        <v>1013</v>
      </c>
      <c r="P13" s="172" t="s">
        <v>1014</v>
      </c>
      <c r="Q13" s="171" t="s">
        <v>1015</v>
      </c>
      <c r="R13" s="171" t="s">
        <v>127</v>
      </c>
      <c r="S13" s="171" t="s">
        <v>127</v>
      </c>
      <c r="T13" s="174" t="s">
        <v>47</v>
      </c>
      <c r="U13" s="174" t="s">
        <v>47</v>
      </c>
      <c r="V13" s="171" t="s">
        <v>47</v>
      </c>
      <c r="W13" s="171" t="s">
        <v>6193</v>
      </c>
      <c r="X13" s="171" t="s">
        <v>6193</v>
      </c>
      <c r="Y13" s="171" t="s">
        <v>6193</v>
      </c>
      <c r="Z13" s="171" t="s">
        <v>6193</v>
      </c>
      <c r="AA13" s="171" t="s">
        <v>6193</v>
      </c>
      <c r="AB13" s="171" t="s">
        <v>6193</v>
      </c>
      <c r="AC13" s="171" t="s">
        <v>6193</v>
      </c>
      <c r="AD13" s="171" t="s">
        <v>6193</v>
      </c>
      <c r="AE13" s="210"/>
      <c r="AF13" s="210"/>
      <c r="AG13" s="210"/>
      <c r="AH13" s="210"/>
      <c r="AI13" s="210"/>
      <c r="AJ13" s="210"/>
      <c r="AK13" s="211"/>
      <c r="AL13" s="211"/>
      <c r="AM13" s="211"/>
      <c r="AN13" s="211"/>
      <c r="AO13" s="211"/>
      <c r="AP13" s="211"/>
      <c r="AQ13" s="211"/>
      <c r="AR13" s="211"/>
      <c r="AS13" s="211"/>
      <c r="AT13" s="211"/>
      <c r="AU13" s="212" t="s">
        <v>127</v>
      </c>
      <c r="AV13" s="174" t="s">
        <v>48</v>
      </c>
      <c r="AW13" s="213" t="s">
        <v>1030</v>
      </c>
      <c r="AX13" s="187"/>
      <c r="AY13" s="187"/>
      <c r="AZ13" s="187"/>
      <c r="BA13" s="187"/>
      <c r="BB13" s="187"/>
      <c r="BC13" s="187"/>
      <c r="BD13" s="187"/>
      <c r="BE13" s="187"/>
      <c r="BF13" s="187"/>
      <c r="BG13" s="187"/>
      <c r="BH13" s="187"/>
      <c r="BI13" s="187"/>
      <c r="BJ13" s="187"/>
      <c r="BK13" s="187"/>
      <c r="BL13" s="187"/>
      <c r="BM13" s="187"/>
      <c r="BN13" s="187"/>
      <c r="BO13" s="187"/>
      <c r="BP13" s="187"/>
      <c r="BQ13" s="187"/>
      <c r="BR13" s="187"/>
      <c r="BS13" s="187"/>
      <c r="BT13" s="187"/>
      <c r="BU13" s="187"/>
      <c r="BV13" s="187"/>
      <c r="BW13" s="187"/>
      <c r="BX13" s="187"/>
      <c r="BY13" s="187"/>
      <c r="BZ13" s="187"/>
      <c r="CA13" s="187"/>
      <c r="CB13" s="187"/>
      <c r="CC13" s="187"/>
      <c r="CD13" s="187"/>
      <c r="CE13" s="187"/>
      <c r="CF13" s="187"/>
      <c r="CG13" s="187"/>
      <c r="CH13" s="187"/>
      <c r="CI13" s="187"/>
      <c r="CJ13" s="187"/>
      <c r="CK13" s="187"/>
      <c r="CL13" s="187"/>
      <c r="CM13" s="187"/>
      <c r="CN13" s="187"/>
      <c r="CO13" s="187"/>
      <c r="CP13" s="187"/>
      <c r="CQ13" s="187"/>
      <c r="CR13" s="187"/>
      <c r="CS13" s="187"/>
      <c r="CT13" s="187"/>
      <c r="CU13" s="187"/>
      <c r="CV13" s="187"/>
      <c r="CW13" s="187"/>
      <c r="CX13" s="187"/>
      <c r="CY13" s="187"/>
      <c r="CZ13" s="187"/>
      <c r="DA13" s="187"/>
      <c r="DB13" s="187"/>
      <c r="DC13" s="187"/>
      <c r="DD13" s="187"/>
      <c r="DE13" s="187"/>
      <c r="DF13" s="187"/>
      <c r="DG13" s="187"/>
      <c r="DH13" s="187"/>
      <c r="DI13" s="187"/>
      <c r="DJ13" s="187"/>
      <c r="DK13" s="187"/>
      <c r="DL13" s="187"/>
      <c r="DM13" s="187"/>
      <c r="DN13" s="187"/>
      <c r="DO13" s="187"/>
      <c r="DP13" s="187"/>
      <c r="DQ13" s="187"/>
      <c r="DR13" s="187"/>
      <c r="DS13" s="187"/>
      <c r="DT13" s="187"/>
      <c r="DU13" s="187"/>
      <c r="DV13" s="187"/>
      <c r="DW13" s="187"/>
      <c r="DX13" s="187"/>
      <c r="DY13" s="187"/>
      <c r="DZ13" s="187"/>
      <c r="EA13" s="187"/>
      <c r="EB13" s="187"/>
      <c r="EC13" s="187"/>
      <c r="ED13" s="187"/>
      <c r="EE13" s="187"/>
      <c r="EF13" s="187"/>
      <c r="EG13" s="187"/>
      <c r="EH13" s="187"/>
      <c r="EI13" s="187"/>
      <c r="EJ13" s="187"/>
      <c r="EK13" s="187"/>
      <c r="EL13" s="187"/>
      <c r="EM13" s="187"/>
      <c r="EN13" s="187"/>
      <c r="EO13" s="187"/>
      <c r="EP13" s="187"/>
      <c r="EQ13" s="187"/>
      <c r="ER13" s="187"/>
      <c r="ES13" s="187"/>
      <c r="ET13" s="187"/>
      <c r="EU13" s="187"/>
      <c r="EV13" s="187"/>
      <c r="EW13" s="187"/>
      <c r="EX13" s="187"/>
      <c r="EY13" s="187"/>
      <c r="EZ13" s="187"/>
      <c r="FA13" s="187"/>
      <c r="FB13" s="187"/>
      <c r="FC13" s="187"/>
      <c r="FD13" s="187"/>
      <c r="FE13" s="187"/>
      <c r="FF13" s="187"/>
      <c r="FG13" s="187"/>
      <c r="FH13" s="187"/>
      <c r="FI13" s="187"/>
      <c r="FJ13" s="187"/>
      <c r="FK13" s="187"/>
      <c r="FL13" s="187"/>
      <c r="FM13" s="187"/>
      <c r="FN13" s="187"/>
      <c r="FO13" s="187"/>
      <c r="FP13" s="187"/>
      <c r="FQ13" s="187"/>
      <c r="FR13" s="187"/>
      <c r="FS13" s="187"/>
      <c r="FT13" s="187"/>
      <c r="FU13" s="187"/>
      <c r="FV13" s="187"/>
      <c r="FW13" s="187"/>
      <c r="FX13" s="187"/>
      <c r="FY13" s="187"/>
      <c r="FZ13" s="187"/>
      <c r="GA13" s="187"/>
      <c r="GB13" s="187"/>
      <c r="GC13" s="187"/>
    </row>
    <row r="14">
      <c r="A14" s="198">
        <v>9.0</v>
      </c>
      <c r="B14" s="217" t="s">
        <v>1018</v>
      </c>
      <c r="C14" s="172" t="s">
        <v>1019</v>
      </c>
      <c r="D14" s="174" t="s">
        <v>1020</v>
      </c>
      <c r="E14" s="216">
        <v>23405.0</v>
      </c>
      <c r="F14" s="171" t="s">
        <v>1021</v>
      </c>
      <c r="G14" s="174" t="s">
        <v>1022</v>
      </c>
      <c r="H14" s="171" t="s">
        <v>1023</v>
      </c>
      <c r="I14" s="170" t="s">
        <v>1024</v>
      </c>
      <c r="J14" s="171" t="s">
        <v>1025</v>
      </c>
      <c r="K14" s="171" t="s">
        <v>1026</v>
      </c>
      <c r="L14" s="171">
        <v>8.133271932E10</v>
      </c>
      <c r="M14" s="171" t="s">
        <v>40</v>
      </c>
      <c r="N14" s="174" t="s">
        <v>41</v>
      </c>
      <c r="O14" s="176" t="s">
        <v>922</v>
      </c>
      <c r="P14" s="176" t="s">
        <v>1028</v>
      </c>
      <c r="Q14" s="171" t="s">
        <v>1029</v>
      </c>
      <c r="R14" s="171" t="s">
        <v>127</v>
      </c>
      <c r="S14" s="171" t="s">
        <v>127</v>
      </c>
      <c r="T14" s="174" t="s">
        <v>47</v>
      </c>
      <c r="U14" s="174" t="s">
        <v>47</v>
      </c>
      <c r="V14" s="174" t="s">
        <v>47</v>
      </c>
      <c r="W14" s="218"/>
      <c r="X14" s="218"/>
      <c r="Y14" s="218"/>
      <c r="Z14" s="218"/>
      <c r="AA14" s="218"/>
      <c r="AB14" s="218"/>
      <c r="AC14" s="218"/>
      <c r="AD14" s="218"/>
      <c r="AE14" s="218"/>
      <c r="AF14" s="218"/>
      <c r="AG14" s="218"/>
      <c r="AH14" s="218"/>
      <c r="AI14" s="218"/>
      <c r="AJ14" s="218"/>
      <c r="AK14" s="219"/>
      <c r="AL14" s="219"/>
      <c r="AM14" s="219"/>
      <c r="AN14" s="219"/>
      <c r="AO14" s="219"/>
      <c r="AP14" s="219"/>
      <c r="AQ14" s="219"/>
      <c r="AR14" s="219"/>
      <c r="AS14" s="219"/>
      <c r="AT14" s="219"/>
      <c r="AU14" s="220"/>
      <c r="AV14" s="218"/>
      <c r="AW14" s="219"/>
      <c r="AX14" s="187"/>
      <c r="AY14" s="187"/>
      <c r="AZ14" s="187"/>
      <c r="BA14" s="187"/>
      <c r="BB14" s="187"/>
      <c r="BC14" s="187"/>
      <c r="BD14" s="187"/>
      <c r="BE14" s="187"/>
      <c r="BF14" s="187"/>
      <c r="BG14" s="187"/>
      <c r="BH14" s="187"/>
      <c r="BI14" s="187"/>
      <c r="BJ14" s="187"/>
      <c r="BK14" s="187"/>
      <c r="BL14" s="187"/>
      <c r="BM14" s="187"/>
      <c r="BN14" s="187"/>
      <c r="BO14" s="187"/>
      <c r="BP14" s="187"/>
      <c r="BQ14" s="187"/>
      <c r="BR14" s="187"/>
      <c r="BS14" s="187"/>
      <c r="BT14" s="187"/>
      <c r="BU14" s="187"/>
      <c r="BV14" s="187"/>
      <c r="BW14" s="187"/>
      <c r="BX14" s="187"/>
      <c r="BY14" s="187"/>
      <c r="BZ14" s="187"/>
      <c r="CA14" s="187"/>
      <c r="CB14" s="187"/>
      <c r="CC14" s="187"/>
      <c r="CD14" s="187"/>
      <c r="CE14" s="187"/>
      <c r="CF14" s="187"/>
      <c r="CG14" s="187"/>
      <c r="CH14" s="187"/>
      <c r="CI14" s="187"/>
      <c r="CJ14" s="187"/>
      <c r="CK14" s="187"/>
      <c r="CL14" s="187"/>
      <c r="CM14" s="187"/>
      <c r="CN14" s="187"/>
      <c r="CO14" s="187"/>
      <c r="CP14" s="187"/>
      <c r="CQ14" s="187"/>
      <c r="CR14" s="187"/>
      <c r="CS14" s="187"/>
      <c r="CT14" s="187"/>
      <c r="CU14" s="187"/>
      <c r="CV14" s="187"/>
      <c r="CW14" s="187"/>
      <c r="CX14" s="187"/>
      <c r="CY14" s="187"/>
      <c r="CZ14" s="187"/>
      <c r="DA14" s="187"/>
      <c r="DB14" s="187"/>
      <c r="DC14" s="187"/>
      <c r="DD14" s="187"/>
      <c r="DE14" s="187"/>
      <c r="DF14" s="187"/>
      <c r="DG14" s="187"/>
      <c r="DH14" s="187"/>
      <c r="DI14" s="187"/>
      <c r="DJ14" s="187"/>
      <c r="DK14" s="187"/>
      <c r="DL14" s="187"/>
      <c r="DM14" s="187"/>
      <c r="DN14" s="187"/>
      <c r="DO14" s="187"/>
      <c r="DP14" s="187"/>
      <c r="DQ14" s="187"/>
      <c r="DR14" s="187"/>
      <c r="DS14" s="187"/>
      <c r="DT14" s="187"/>
      <c r="DU14" s="187"/>
      <c r="DV14" s="187"/>
      <c r="DW14" s="187"/>
      <c r="DX14" s="187"/>
      <c r="DY14" s="187"/>
      <c r="DZ14" s="187"/>
      <c r="EA14" s="187"/>
      <c r="EB14" s="187"/>
      <c r="EC14" s="187"/>
      <c r="ED14" s="187"/>
      <c r="EE14" s="187"/>
      <c r="EF14" s="187"/>
      <c r="EG14" s="187"/>
      <c r="EH14" s="187"/>
      <c r="EI14" s="187"/>
      <c r="EJ14" s="187"/>
      <c r="EK14" s="187"/>
      <c r="EL14" s="187"/>
      <c r="EM14" s="187"/>
      <c r="EN14" s="187"/>
      <c r="EO14" s="187"/>
      <c r="EP14" s="187"/>
      <c r="EQ14" s="187"/>
      <c r="ER14" s="187"/>
      <c r="ES14" s="187"/>
      <c r="ET14" s="187"/>
      <c r="EU14" s="187"/>
      <c r="EV14" s="187"/>
      <c r="EW14" s="187"/>
      <c r="EX14" s="187"/>
      <c r="EY14" s="187"/>
      <c r="EZ14" s="187"/>
      <c r="FA14" s="187"/>
      <c r="FB14" s="187"/>
      <c r="FC14" s="187"/>
      <c r="FD14" s="187"/>
      <c r="FE14" s="187"/>
      <c r="FF14" s="187"/>
      <c r="FG14" s="187"/>
      <c r="FH14" s="187"/>
      <c r="FI14" s="187"/>
      <c r="FJ14" s="187"/>
      <c r="FK14" s="187"/>
      <c r="FL14" s="187"/>
      <c r="FM14" s="187"/>
      <c r="FN14" s="187"/>
      <c r="FO14" s="187"/>
      <c r="FP14" s="187"/>
      <c r="FQ14" s="187"/>
      <c r="FR14" s="187"/>
      <c r="FS14" s="187"/>
      <c r="FT14" s="187"/>
      <c r="FU14" s="187"/>
      <c r="FV14" s="187"/>
      <c r="FW14" s="187"/>
      <c r="FX14" s="187"/>
      <c r="FY14" s="187"/>
      <c r="FZ14" s="187"/>
      <c r="GA14" s="187"/>
      <c r="GB14" s="187"/>
      <c r="GC14" s="187"/>
    </row>
    <row r="15">
      <c r="A15" s="198">
        <v>10.0</v>
      </c>
      <c r="B15" s="209" t="s">
        <v>1098</v>
      </c>
      <c r="C15" s="172" t="s">
        <v>6068</v>
      </c>
      <c r="D15" s="174" t="s">
        <v>32</v>
      </c>
      <c r="E15" s="216">
        <v>28333.0</v>
      </c>
      <c r="F15" s="171" t="s">
        <v>1100</v>
      </c>
      <c r="G15" s="174" t="s">
        <v>1101</v>
      </c>
      <c r="H15" s="171" t="s">
        <v>1102</v>
      </c>
      <c r="I15" s="170" t="s">
        <v>1103</v>
      </c>
      <c r="J15" s="171" t="s">
        <v>575</v>
      </c>
      <c r="K15" s="171" t="s">
        <v>659</v>
      </c>
      <c r="L15" s="171">
        <v>8.1331978219E10</v>
      </c>
      <c r="M15" s="174" t="s">
        <v>40</v>
      </c>
      <c r="N15" s="174" t="s">
        <v>65</v>
      </c>
      <c r="O15" s="172" t="s">
        <v>1105</v>
      </c>
      <c r="P15" s="172" t="s">
        <v>1106</v>
      </c>
      <c r="Q15" s="171" t="s">
        <v>1107</v>
      </c>
      <c r="R15" s="174">
        <v>1.30135134861E11</v>
      </c>
      <c r="S15" s="171" t="s">
        <v>1109</v>
      </c>
      <c r="T15" s="171">
        <v>1.700040510917E12</v>
      </c>
      <c r="U15" s="171" t="s">
        <v>1111</v>
      </c>
      <c r="V15" s="171" t="s">
        <v>127</v>
      </c>
      <c r="W15" s="218"/>
      <c r="X15" s="218"/>
      <c r="Y15" s="218"/>
      <c r="Z15" s="218"/>
      <c r="AA15" s="218"/>
      <c r="AB15" s="218"/>
      <c r="AC15" s="218"/>
      <c r="AD15" s="218"/>
      <c r="AE15" s="218"/>
      <c r="AF15" s="218"/>
      <c r="AG15" s="218"/>
      <c r="AH15" s="218"/>
      <c r="AI15" s="218"/>
      <c r="AJ15" s="218"/>
      <c r="AK15" s="219"/>
      <c r="AL15" s="219"/>
      <c r="AM15" s="219"/>
      <c r="AN15" s="219"/>
      <c r="AO15" s="219"/>
      <c r="AP15" s="219"/>
      <c r="AQ15" s="219"/>
      <c r="AR15" s="219"/>
      <c r="AS15" s="219"/>
      <c r="AT15" s="219"/>
      <c r="AU15" s="220"/>
      <c r="AV15" s="218"/>
      <c r="AW15" s="221"/>
      <c r="AX15" s="187"/>
      <c r="AY15" s="187"/>
      <c r="AZ15" s="187"/>
      <c r="BA15" s="187"/>
      <c r="BB15" s="187"/>
      <c r="BC15" s="187"/>
      <c r="BD15" s="187"/>
      <c r="BE15" s="187"/>
      <c r="BF15" s="187"/>
      <c r="BG15" s="187"/>
      <c r="BH15" s="187"/>
      <c r="BI15" s="187"/>
      <c r="BJ15" s="187"/>
      <c r="BK15" s="187"/>
      <c r="BL15" s="187"/>
      <c r="BM15" s="187"/>
      <c r="BN15" s="187"/>
      <c r="BO15" s="187"/>
      <c r="BP15" s="187"/>
      <c r="BQ15" s="187"/>
      <c r="BR15" s="187"/>
      <c r="BS15" s="187"/>
      <c r="BT15" s="187"/>
      <c r="BU15" s="187"/>
      <c r="BV15" s="187"/>
      <c r="BW15" s="187"/>
      <c r="BX15" s="187"/>
      <c r="BY15" s="187"/>
      <c r="BZ15" s="187"/>
      <c r="CA15" s="187"/>
      <c r="CB15" s="187"/>
      <c r="CC15" s="187"/>
      <c r="CD15" s="187"/>
      <c r="CE15" s="187"/>
      <c r="CF15" s="187"/>
      <c r="CG15" s="187"/>
      <c r="CH15" s="187"/>
      <c r="CI15" s="187"/>
      <c r="CJ15" s="187"/>
      <c r="CK15" s="187"/>
      <c r="CL15" s="187"/>
      <c r="CM15" s="187"/>
      <c r="CN15" s="187"/>
      <c r="CO15" s="187"/>
      <c r="CP15" s="187"/>
      <c r="CQ15" s="187"/>
      <c r="CR15" s="187"/>
      <c r="CS15" s="187"/>
      <c r="CT15" s="187"/>
      <c r="CU15" s="187"/>
      <c r="CV15" s="187"/>
      <c r="CW15" s="187"/>
      <c r="CX15" s="187"/>
      <c r="CY15" s="187"/>
      <c r="CZ15" s="187"/>
      <c r="DA15" s="187"/>
      <c r="DB15" s="187"/>
      <c r="DC15" s="187"/>
      <c r="DD15" s="187"/>
      <c r="DE15" s="187"/>
      <c r="DF15" s="187"/>
      <c r="DG15" s="187"/>
      <c r="DH15" s="187"/>
      <c r="DI15" s="187"/>
      <c r="DJ15" s="187"/>
      <c r="DK15" s="187"/>
      <c r="DL15" s="187"/>
      <c r="DM15" s="187"/>
      <c r="DN15" s="187"/>
      <c r="DO15" s="187"/>
      <c r="DP15" s="187"/>
      <c r="DQ15" s="187"/>
      <c r="DR15" s="187"/>
      <c r="DS15" s="187"/>
      <c r="DT15" s="187"/>
      <c r="DU15" s="187"/>
      <c r="DV15" s="187"/>
      <c r="DW15" s="187"/>
      <c r="DX15" s="187"/>
      <c r="DY15" s="187"/>
      <c r="DZ15" s="187"/>
      <c r="EA15" s="187"/>
      <c r="EB15" s="187"/>
      <c r="EC15" s="187"/>
      <c r="ED15" s="187"/>
      <c r="EE15" s="187"/>
      <c r="EF15" s="187"/>
      <c r="EG15" s="187"/>
      <c r="EH15" s="187"/>
      <c r="EI15" s="187"/>
      <c r="EJ15" s="187"/>
      <c r="EK15" s="187"/>
      <c r="EL15" s="187"/>
      <c r="EM15" s="187"/>
      <c r="EN15" s="187"/>
      <c r="EO15" s="187"/>
      <c r="EP15" s="187"/>
      <c r="EQ15" s="187"/>
      <c r="ER15" s="187"/>
      <c r="ES15" s="187"/>
      <c r="ET15" s="187"/>
      <c r="EU15" s="187"/>
      <c r="EV15" s="187"/>
      <c r="EW15" s="187"/>
      <c r="EX15" s="187"/>
      <c r="EY15" s="187"/>
      <c r="EZ15" s="187"/>
      <c r="FA15" s="187"/>
      <c r="FB15" s="187"/>
      <c r="FC15" s="187"/>
      <c r="FD15" s="187"/>
      <c r="FE15" s="187"/>
      <c r="FF15" s="187"/>
      <c r="FG15" s="187"/>
      <c r="FH15" s="187"/>
      <c r="FI15" s="187"/>
      <c r="FJ15" s="187"/>
      <c r="FK15" s="187"/>
      <c r="FL15" s="187"/>
      <c r="FM15" s="187"/>
      <c r="FN15" s="187"/>
      <c r="FO15" s="187"/>
      <c r="FP15" s="187"/>
      <c r="FQ15" s="187"/>
      <c r="FR15" s="187"/>
      <c r="FS15" s="187"/>
      <c r="FT15" s="187"/>
      <c r="FU15" s="187"/>
      <c r="FV15" s="187"/>
      <c r="FW15" s="187"/>
      <c r="FX15" s="187"/>
      <c r="FY15" s="187"/>
      <c r="FZ15" s="187"/>
      <c r="GA15" s="187"/>
      <c r="GB15" s="187"/>
      <c r="GC15" s="187"/>
    </row>
    <row r="16">
      <c r="A16" s="198">
        <v>11.0</v>
      </c>
      <c r="B16" s="209" t="s">
        <v>1115</v>
      </c>
      <c r="C16" s="172" t="s">
        <v>6199</v>
      </c>
      <c r="D16" s="171" t="s">
        <v>1117</v>
      </c>
      <c r="E16" s="222">
        <v>25780.0</v>
      </c>
      <c r="F16" s="171" t="s">
        <v>1119</v>
      </c>
      <c r="G16" s="171" t="s">
        <v>1120</v>
      </c>
      <c r="H16" s="175" t="s">
        <v>1121</v>
      </c>
      <c r="I16" s="170" t="s">
        <v>1122</v>
      </c>
      <c r="J16" s="171" t="s">
        <v>251</v>
      </c>
      <c r="K16" s="174" t="s">
        <v>252</v>
      </c>
      <c r="L16" s="171" t="s">
        <v>1123</v>
      </c>
      <c r="M16" s="174" t="s">
        <v>40</v>
      </c>
      <c r="N16" s="210"/>
      <c r="O16" s="172" t="s">
        <v>156</v>
      </c>
      <c r="P16" s="172" t="s">
        <v>1124</v>
      </c>
      <c r="Q16" s="171" t="s">
        <v>1125</v>
      </c>
      <c r="R16" s="171" t="s">
        <v>1126</v>
      </c>
      <c r="S16" s="171" t="s">
        <v>127</v>
      </c>
      <c r="T16" s="171">
        <v>7.060043081117E12</v>
      </c>
      <c r="U16" s="171" t="s">
        <v>1128</v>
      </c>
      <c r="V16" s="171" t="s">
        <v>127</v>
      </c>
      <c r="W16" s="218"/>
      <c r="X16" s="218"/>
      <c r="Y16" s="218"/>
      <c r="Z16" s="218"/>
      <c r="AA16" s="218"/>
      <c r="AB16" s="218"/>
      <c r="AC16" s="218"/>
      <c r="AD16" s="218"/>
      <c r="AE16" s="218"/>
      <c r="AF16" s="218"/>
      <c r="AG16" s="218"/>
      <c r="AH16" s="218"/>
      <c r="AI16" s="218"/>
      <c r="AJ16" s="218"/>
      <c r="AK16" s="219"/>
      <c r="AL16" s="219"/>
      <c r="AM16" s="219"/>
      <c r="AN16" s="219"/>
      <c r="AO16" s="219"/>
      <c r="AP16" s="219"/>
      <c r="AQ16" s="219"/>
      <c r="AR16" s="219"/>
      <c r="AS16" s="219"/>
      <c r="AT16" s="219"/>
      <c r="AU16" s="220"/>
      <c r="AV16" s="218"/>
      <c r="AW16" s="221"/>
      <c r="AX16" s="187"/>
      <c r="AY16" s="187"/>
      <c r="AZ16" s="187"/>
      <c r="BA16" s="187"/>
      <c r="BB16" s="187"/>
      <c r="BC16" s="187"/>
      <c r="BD16" s="187"/>
      <c r="BE16" s="187"/>
      <c r="BF16" s="187"/>
      <c r="BG16" s="187"/>
      <c r="BH16" s="187"/>
      <c r="BI16" s="187"/>
      <c r="BJ16" s="187"/>
      <c r="BK16" s="187"/>
      <c r="BL16" s="187"/>
      <c r="BM16" s="187"/>
      <c r="BN16" s="187"/>
      <c r="BO16" s="187"/>
      <c r="BP16" s="187"/>
      <c r="BQ16" s="187"/>
      <c r="BR16" s="187"/>
      <c r="BS16" s="187"/>
      <c r="BT16" s="187"/>
      <c r="BU16" s="187"/>
      <c r="BV16" s="187"/>
      <c r="BW16" s="187"/>
      <c r="BX16" s="187"/>
      <c r="BY16" s="187"/>
      <c r="BZ16" s="187"/>
      <c r="CA16" s="187"/>
      <c r="CB16" s="187"/>
      <c r="CC16" s="187"/>
      <c r="CD16" s="187"/>
      <c r="CE16" s="187"/>
      <c r="CF16" s="187"/>
      <c r="CG16" s="187"/>
      <c r="CH16" s="187"/>
      <c r="CI16" s="187"/>
      <c r="CJ16" s="187"/>
      <c r="CK16" s="187"/>
      <c r="CL16" s="187"/>
      <c r="CM16" s="187"/>
      <c r="CN16" s="187"/>
      <c r="CO16" s="187"/>
      <c r="CP16" s="187"/>
      <c r="CQ16" s="187"/>
      <c r="CR16" s="187"/>
      <c r="CS16" s="187"/>
      <c r="CT16" s="187"/>
      <c r="CU16" s="187"/>
      <c r="CV16" s="187"/>
      <c r="CW16" s="187"/>
      <c r="CX16" s="187"/>
      <c r="CY16" s="187"/>
      <c r="CZ16" s="187"/>
      <c r="DA16" s="187"/>
      <c r="DB16" s="187"/>
      <c r="DC16" s="187"/>
      <c r="DD16" s="187"/>
      <c r="DE16" s="187"/>
      <c r="DF16" s="187"/>
      <c r="DG16" s="187"/>
      <c r="DH16" s="187"/>
      <c r="DI16" s="187"/>
      <c r="DJ16" s="187"/>
      <c r="DK16" s="187"/>
      <c r="DL16" s="187"/>
      <c r="DM16" s="187"/>
      <c r="DN16" s="187"/>
      <c r="DO16" s="187"/>
      <c r="DP16" s="187"/>
      <c r="DQ16" s="187"/>
      <c r="DR16" s="187"/>
      <c r="DS16" s="187"/>
      <c r="DT16" s="187"/>
      <c r="DU16" s="187"/>
      <c r="DV16" s="187"/>
      <c r="DW16" s="187"/>
      <c r="DX16" s="187"/>
      <c r="DY16" s="187"/>
      <c r="DZ16" s="187"/>
      <c r="EA16" s="187"/>
      <c r="EB16" s="187"/>
      <c r="EC16" s="187"/>
      <c r="ED16" s="187"/>
      <c r="EE16" s="187"/>
      <c r="EF16" s="187"/>
      <c r="EG16" s="187"/>
      <c r="EH16" s="187"/>
      <c r="EI16" s="187"/>
      <c r="EJ16" s="187"/>
      <c r="EK16" s="187"/>
      <c r="EL16" s="187"/>
      <c r="EM16" s="187"/>
      <c r="EN16" s="187"/>
      <c r="EO16" s="187"/>
      <c r="EP16" s="187"/>
      <c r="EQ16" s="187"/>
      <c r="ER16" s="187"/>
      <c r="ES16" s="187"/>
      <c r="ET16" s="187"/>
      <c r="EU16" s="187"/>
      <c r="EV16" s="187"/>
      <c r="EW16" s="187"/>
      <c r="EX16" s="187"/>
      <c r="EY16" s="187"/>
      <c r="EZ16" s="187"/>
      <c r="FA16" s="187"/>
      <c r="FB16" s="187"/>
      <c r="FC16" s="187"/>
      <c r="FD16" s="187"/>
      <c r="FE16" s="187"/>
      <c r="FF16" s="187"/>
      <c r="FG16" s="187"/>
      <c r="FH16" s="187"/>
      <c r="FI16" s="187"/>
      <c r="FJ16" s="187"/>
      <c r="FK16" s="187"/>
      <c r="FL16" s="187"/>
      <c r="FM16" s="187"/>
      <c r="FN16" s="187"/>
      <c r="FO16" s="187"/>
      <c r="FP16" s="187"/>
      <c r="FQ16" s="187"/>
      <c r="FR16" s="187"/>
      <c r="FS16" s="187"/>
      <c r="FT16" s="187"/>
      <c r="FU16" s="187"/>
      <c r="FV16" s="187"/>
      <c r="FW16" s="187"/>
      <c r="FX16" s="187"/>
      <c r="FY16" s="187"/>
      <c r="FZ16" s="187"/>
      <c r="GA16" s="187"/>
      <c r="GB16" s="187"/>
      <c r="GC16" s="187"/>
    </row>
    <row r="17">
      <c r="A17" s="198">
        <v>12.0</v>
      </c>
      <c r="B17" s="209" t="s">
        <v>1141</v>
      </c>
      <c r="C17" s="172" t="s">
        <v>6200</v>
      </c>
      <c r="D17" s="174" t="s">
        <v>32</v>
      </c>
      <c r="E17" s="214">
        <v>28508.0</v>
      </c>
      <c r="F17" s="171" t="s">
        <v>1144</v>
      </c>
      <c r="G17" s="174" t="s">
        <v>1145</v>
      </c>
      <c r="H17" s="171" t="s">
        <v>1146</v>
      </c>
      <c r="I17" s="170" t="s">
        <v>1147</v>
      </c>
      <c r="J17" s="171" t="s">
        <v>61</v>
      </c>
      <c r="K17" s="171" t="s">
        <v>1052</v>
      </c>
      <c r="L17" s="171" t="s">
        <v>6201</v>
      </c>
      <c r="M17" s="174" t="s">
        <v>40</v>
      </c>
      <c r="N17" s="174" t="s">
        <v>103</v>
      </c>
      <c r="O17" s="172" t="s">
        <v>156</v>
      </c>
      <c r="P17" s="172" t="s">
        <v>1149</v>
      </c>
      <c r="Q17" s="171" t="s">
        <v>1150</v>
      </c>
      <c r="R17" s="171" t="s">
        <v>89</v>
      </c>
      <c r="S17" s="171" t="s">
        <v>1151</v>
      </c>
      <c r="T17" s="171">
        <v>7.190046880418E12</v>
      </c>
      <c r="U17" s="171" t="s">
        <v>1153</v>
      </c>
      <c r="V17" s="171" t="s">
        <v>89</v>
      </c>
      <c r="W17" s="223"/>
      <c r="X17" s="223"/>
      <c r="Y17" s="223"/>
      <c r="Z17" s="223"/>
      <c r="AA17" s="223"/>
      <c r="AB17" s="223"/>
      <c r="AC17" s="223"/>
      <c r="AD17" s="223"/>
      <c r="AE17" s="223"/>
      <c r="AF17" s="223"/>
      <c r="AG17" s="223"/>
      <c r="AH17" s="223"/>
      <c r="AI17" s="223"/>
      <c r="AJ17" s="223"/>
      <c r="AK17" s="224"/>
      <c r="AL17" s="224"/>
      <c r="AM17" s="224"/>
      <c r="AN17" s="224"/>
      <c r="AO17" s="224"/>
      <c r="AP17" s="224"/>
      <c r="AQ17" s="224"/>
      <c r="AR17" s="224"/>
      <c r="AS17" s="224"/>
      <c r="AT17" s="224"/>
      <c r="AU17" s="225"/>
      <c r="AV17" s="223"/>
      <c r="AW17" s="221"/>
      <c r="AX17" s="187"/>
      <c r="AY17" s="187"/>
      <c r="AZ17" s="187"/>
      <c r="BA17" s="187"/>
      <c r="BB17" s="187"/>
      <c r="BC17" s="187"/>
      <c r="BD17" s="187"/>
      <c r="BE17" s="187"/>
      <c r="BF17" s="187"/>
      <c r="BG17" s="187"/>
      <c r="BH17" s="187"/>
      <c r="BI17" s="187"/>
      <c r="BJ17" s="187"/>
      <c r="BK17" s="187"/>
      <c r="BL17" s="187"/>
      <c r="BM17" s="187"/>
      <c r="BN17" s="187"/>
      <c r="BO17" s="187"/>
      <c r="BP17" s="187"/>
      <c r="BQ17" s="187"/>
      <c r="BR17" s="187"/>
      <c r="BS17" s="187"/>
      <c r="BT17" s="187"/>
      <c r="BU17" s="187"/>
      <c r="BV17" s="187"/>
      <c r="BW17" s="187"/>
      <c r="BX17" s="187"/>
      <c r="BY17" s="187"/>
      <c r="BZ17" s="187"/>
      <c r="CA17" s="187"/>
      <c r="CB17" s="187"/>
      <c r="CC17" s="187"/>
      <c r="CD17" s="187"/>
      <c r="CE17" s="187"/>
      <c r="CF17" s="187"/>
      <c r="CG17" s="187"/>
      <c r="CH17" s="187"/>
      <c r="CI17" s="187"/>
      <c r="CJ17" s="187"/>
      <c r="CK17" s="187"/>
      <c r="CL17" s="187"/>
      <c r="CM17" s="187"/>
      <c r="CN17" s="187"/>
      <c r="CO17" s="187"/>
      <c r="CP17" s="187"/>
      <c r="CQ17" s="187"/>
      <c r="CR17" s="187"/>
      <c r="CS17" s="187"/>
      <c r="CT17" s="187"/>
      <c r="CU17" s="187"/>
      <c r="CV17" s="187"/>
      <c r="CW17" s="187"/>
      <c r="CX17" s="187"/>
      <c r="CY17" s="187"/>
      <c r="CZ17" s="187"/>
      <c r="DA17" s="187"/>
      <c r="DB17" s="187"/>
      <c r="DC17" s="187"/>
      <c r="DD17" s="187"/>
      <c r="DE17" s="187"/>
      <c r="DF17" s="187"/>
      <c r="DG17" s="187"/>
      <c r="DH17" s="187"/>
      <c r="DI17" s="187"/>
      <c r="DJ17" s="187"/>
      <c r="DK17" s="187"/>
      <c r="DL17" s="187"/>
      <c r="DM17" s="187"/>
      <c r="DN17" s="187"/>
      <c r="DO17" s="187"/>
      <c r="DP17" s="187"/>
      <c r="DQ17" s="187"/>
      <c r="DR17" s="187"/>
      <c r="DS17" s="187"/>
      <c r="DT17" s="187"/>
      <c r="DU17" s="187"/>
      <c r="DV17" s="187"/>
      <c r="DW17" s="187"/>
      <c r="DX17" s="187"/>
      <c r="DY17" s="187"/>
      <c r="DZ17" s="187"/>
      <c r="EA17" s="187"/>
      <c r="EB17" s="187"/>
      <c r="EC17" s="187"/>
      <c r="ED17" s="187"/>
      <c r="EE17" s="187"/>
      <c r="EF17" s="187"/>
      <c r="EG17" s="187"/>
      <c r="EH17" s="187"/>
      <c r="EI17" s="187"/>
      <c r="EJ17" s="187"/>
      <c r="EK17" s="187"/>
      <c r="EL17" s="187"/>
      <c r="EM17" s="187"/>
      <c r="EN17" s="187"/>
      <c r="EO17" s="187"/>
      <c r="EP17" s="187"/>
      <c r="EQ17" s="187"/>
      <c r="ER17" s="187"/>
      <c r="ES17" s="187"/>
      <c r="ET17" s="187"/>
      <c r="EU17" s="187"/>
      <c r="EV17" s="187"/>
      <c r="EW17" s="187"/>
      <c r="EX17" s="187"/>
      <c r="EY17" s="187"/>
      <c r="EZ17" s="187"/>
      <c r="FA17" s="187"/>
      <c r="FB17" s="187"/>
      <c r="FC17" s="187"/>
      <c r="FD17" s="187"/>
      <c r="FE17" s="187"/>
      <c r="FF17" s="187"/>
      <c r="FG17" s="187"/>
      <c r="FH17" s="187"/>
      <c r="FI17" s="187"/>
      <c r="FJ17" s="187"/>
      <c r="FK17" s="187"/>
      <c r="FL17" s="187"/>
      <c r="FM17" s="187"/>
      <c r="FN17" s="187"/>
      <c r="FO17" s="187"/>
      <c r="FP17" s="187"/>
      <c r="FQ17" s="187"/>
      <c r="FR17" s="187"/>
      <c r="FS17" s="187"/>
      <c r="FT17" s="187"/>
      <c r="FU17" s="187"/>
      <c r="FV17" s="187"/>
      <c r="FW17" s="187"/>
      <c r="FX17" s="187"/>
      <c r="FY17" s="187"/>
      <c r="FZ17" s="187"/>
      <c r="GA17" s="187"/>
      <c r="GB17" s="187"/>
      <c r="GC17" s="187"/>
    </row>
    <row r="18">
      <c r="A18" s="198">
        <v>13.0</v>
      </c>
      <c r="B18" s="217" t="s">
        <v>1157</v>
      </c>
      <c r="C18" s="172" t="s">
        <v>1158</v>
      </c>
      <c r="D18" s="174" t="s">
        <v>197</v>
      </c>
      <c r="E18" s="214">
        <v>32437.0</v>
      </c>
      <c r="F18" s="171" t="s">
        <v>1160</v>
      </c>
      <c r="G18" s="174" t="s">
        <v>1161</v>
      </c>
      <c r="H18" s="171" t="s">
        <v>127</v>
      </c>
      <c r="I18" s="170" t="s">
        <v>1162</v>
      </c>
      <c r="J18" s="171" t="s">
        <v>324</v>
      </c>
      <c r="K18" s="174" t="s">
        <v>801</v>
      </c>
      <c r="L18" s="171">
        <v>8.18310612E8</v>
      </c>
      <c r="M18" s="174" t="s">
        <v>40</v>
      </c>
      <c r="N18" s="174" t="s">
        <v>65</v>
      </c>
      <c r="O18" s="172" t="s">
        <v>1164</v>
      </c>
      <c r="P18" s="172" t="s">
        <v>1164</v>
      </c>
      <c r="Q18" s="171" t="s">
        <v>1165</v>
      </c>
      <c r="R18" s="171" t="s">
        <v>89</v>
      </c>
      <c r="S18" s="171" t="s">
        <v>89</v>
      </c>
      <c r="T18" s="171">
        <v>7.330046240118E12</v>
      </c>
      <c r="U18" s="174">
        <v>7.330046240118E12</v>
      </c>
      <c r="V18" s="171" t="s">
        <v>89</v>
      </c>
      <c r="W18" s="196"/>
      <c r="X18" s="196"/>
      <c r="Y18" s="196"/>
      <c r="Z18" s="196"/>
      <c r="AA18" s="196"/>
      <c r="AB18" s="196"/>
      <c r="AC18" s="196"/>
      <c r="AD18" s="196"/>
      <c r="AE18" s="196"/>
      <c r="AF18" s="196"/>
      <c r="AG18" s="196"/>
      <c r="AH18" s="196"/>
      <c r="AI18" s="196"/>
      <c r="AJ18" s="196"/>
      <c r="AK18" s="196"/>
      <c r="AL18" s="196"/>
      <c r="AM18" s="196"/>
      <c r="AN18" s="196"/>
      <c r="AO18" s="196"/>
      <c r="AP18" s="196"/>
      <c r="AQ18" s="196"/>
      <c r="AR18" s="196"/>
      <c r="AS18" s="196"/>
      <c r="AT18" s="196"/>
      <c r="AU18" s="196"/>
      <c r="AV18" s="196"/>
      <c r="AW18" s="221"/>
      <c r="AX18" s="187"/>
      <c r="AY18" s="187"/>
      <c r="AZ18" s="187"/>
      <c r="BA18" s="187"/>
      <c r="BB18" s="187"/>
      <c r="BC18" s="187"/>
      <c r="BD18" s="187"/>
      <c r="BE18" s="187"/>
      <c r="BF18" s="187"/>
      <c r="BG18" s="187"/>
      <c r="BH18" s="187"/>
      <c r="BI18" s="187"/>
      <c r="BJ18" s="187"/>
      <c r="BK18" s="187"/>
      <c r="BL18" s="187"/>
      <c r="BM18" s="187"/>
      <c r="BN18" s="187"/>
      <c r="BO18" s="187"/>
      <c r="BP18" s="187"/>
      <c r="BQ18" s="187"/>
      <c r="BR18" s="187"/>
      <c r="BS18" s="187"/>
      <c r="BT18" s="187"/>
      <c r="BU18" s="187"/>
      <c r="BV18" s="187"/>
      <c r="BW18" s="187"/>
      <c r="BX18" s="187"/>
      <c r="BY18" s="187"/>
      <c r="BZ18" s="187"/>
      <c r="CA18" s="187"/>
      <c r="CB18" s="187"/>
      <c r="CC18" s="187"/>
      <c r="CD18" s="187"/>
      <c r="CE18" s="187"/>
      <c r="CF18" s="187"/>
      <c r="CG18" s="187"/>
      <c r="CH18" s="187"/>
      <c r="CI18" s="187"/>
      <c r="CJ18" s="187"/>
      <c r="CK18" s="187"/>
      <c r="CL18" s="187"/>
      <c r="CM18" s="187"/>
      <c r="CN18" s="187"/>
      <c r="CO18" s="187"/>
      <c r="CP18" s="187"/>
      <c r="CQ18" s="187"/>
      <c r="CR18" s="187"/>
      <c r="CS18" s="187"/>
      <c r="CT18" s="187"/>
      <c r="CU18" s="187"/>
      <c r="CV18" s="187"/>
      <c r="CW18" s="187"/>
      <c r="CX18" s="187"/>
      <c r="CY18" s="187"/>
      <c r="CZ18" s="187"/>
      <c r="DA18" s="187"/>
      <c r="DB18" s="187"/>
      <c r="DC18" s="187"/>
      <c r="DD18" s="187"/>
      <c r="DE18" s="187"/>
      <c r="DF18" s="187"/>
      <c r="DG18" s="187"/>
      <c r="DH18" s="187"/>
      <c r="DI18" s="187"/>
      <c r="DJ18" s="187"/>
      <c r="DK18" s="187"/>
      <c r="DL18" s="187"/>
      <c r="DM18" s="187"/>
      <c r="DN18" s="187"/>
      <c r="DO18" s="187"/>
      <c r="DP18" s="187"/>
      <c r="DQ18" s="187"/>
      <c r="DR18" s="187"/>
      <c r="DS18" s="187"/>
      <c r="DT18" s="187"/>
      <c r="DU18" s="187"/>
      <c r="DV18" s="187"/>
      <c r="DW18" s="187"/>
      <c r="DX18" s="187"/>
      <c r="DY18" s="187"/>
      <c r="DZ18" s="187"/>
      <c r="EA18" s="187"/>
      <c r="EB18" s="187"/>
      <c r="EC18" s="187"/>
      <c r="ED18" s="187"/>
      <c r="EE18" s="187"/>
      <c r="EF18" s="187"/>
      <c r="EG18" s="187"/>
      <c r="EH18" s="187"/>
      <c r="EI18" s="187"/>
      <c r="EJ18" s="187"/>
      <c r="EK18" s="187"/>
      <c r="EL18" s="187"/>
      <c r="EM18" s="187"/>
      <c r="EN18" s="187"/>
      <c r="EO18" s="187"/>
      <c r="EP18" s="187"/>
      <c r="EQ18" s="187"/>
      <c r="ER18" s="187"/>
      <c r="ES18" s="187"/>
      <c r="ET18" s="187"/>
      <c r="EU18" s="187"/>
      <c r="EV18" s="187"/>
      <c r="EW18" s="187"/>
      <c r="EX18" s="187"/>
      <c r="EY18" s="187"/>
      <c r="EZ18" s="187"/>
      <c r="FA18" s="187"/>
      <c r="FB18" s="187"/>
      <c r="FC18" s="187"/>
      <c r="FD18" s="187"/>
      <c r="FE18" s="187"/>
      <c r="FF18" s="187"/>
      <c r="FG18" s="187"/>
      <c r="FH18" s="187"/>
      <c r="FI18" s="187"/>
      <c r="FJ18" s="187"/>
      <c r="FK18" s="187"/>
      <c r="FL18" s="187"/>
      <c r="FM18" s="187"/>
      <c r="FN18" s="187"/>
      <c r="FO18" s="187"/>
      <c r="FP18" s="187"/>
      <c r="FQ18" s="187"/>
      <c r="FR18" s="187"/>
      <c r="FS18" s="187"/>
      <c r="FT18" s="187"/>
      <c r="FU18" s="187"/>
      <c r="FV18" s="187"/>
      <c r="FW18" s="187"/>
      <c r="FX18" s="187"/>
      <c r="FY18" s="187"/>
      <c r="FZ18" s="187"/>
      <c r="GA18" s="187"/>
      <c r="GB18" s="187"/>
      <c r="GC18" s="187"/>
    </row>
    <row r="19">
      <c r="A19" s="198">
        <v>14.0</v>
      </c>
      <c r="B19" s="226" t="s">
        <v>1328</v>
      </c>
      <c r="C19" s="172" t="s">
        <v>1329</v>
      </c>
      <c r="D19" s="174" t="s">
        <v>32</v>
      </c>
      <c r="E19" s="216">
        <v>27289.0</v>
      </c>
      <c r="F19" s="171" t="s">
        <v>1330</v>
      </c>
      <c r="G19" s="174" t="s">
        <v>1331</v>
      </c>
      <c r="H19" s="171" t="s">
        <v>127</v>
      </c>
      <c r="I19" s="170" t="s">
        <v>1332</v>
      </c>
      <c r="J19" s="171" t="s">
        <v>306</v>
      </c>
      <c r="K19" s="171" t="s">
        <v>1333</v>
      </c>
      <c r="L19" s="174">
        <v>8.1357438989E10</v>
      </c>
      <c r="M19" s="174" t="s">
        <v>64</v>
      </c>
      <c r="N19" s="174" t="s">
        <v>65</v>
      </c>
      <c r="O19" s="172" t="s">
        <v>265</v>
      </c>
      <c r="P19" s="172" t="s">
        <v>1335</v>
      </c>
      <c r="Q19" s="174" t="s">
        <v>1336</v>
      </c>
      <c r="R19" s="171" t="s">
        <v>127</v>
      </c>
      <c r="S19" s="171" t="s">
        <v>127</v>
      </c>
      <c r="T19" s="171" t="s">
        <v>47</v>
      </c>
      <c r="U19" s="171" t="s">
        <v>47</v>
      </c>
      <c r="V19" s="171" t="s">
        <v>47</v>
      </c>
      <c r="W19" s="218"/>
      <c r="X19" s="218"/>
      <c r="Y19" s="218"/>
      <c r="Z19" s="218"/>
      <c r="AA19" s="218"/>
      <c r="AB19" s="218"/>
      <c r="AC19" s="218"/>
      <c r="AD19" s="218"/>
      <c r="AE19" s="218"/>
      <c r="AF19" s="218"/>
      <c r="AG19" s="218"/>
      <c r="AH19" s="218"/>
      <c r="AI19" s="218"/>
      <c r="AJ19" s="218"/>
      <c r="AK19" s="219"/>
      <c r="AL19" s="219"/>
      <c r="AM19" s="219"/>
      <c r="AN19" s="219"/>
      <c r="AO19" s="219"/>
      <c r="AP19" s="219"/>
      <c r="AQ19" s="219"/>
      <c r="AR19" s="219"/>
      <c r="AS19" s="219"/>
      <c r="AT19" s="219"/>
      <c r="AU19" s="220"/>
      <c r="AV19" s="218"/>
      <c r="AW19" s="221"/>
      <c r="AX19" s="187"/>
      <c r="AY19" s="187"/>
      <c r="AZ19" s="187"/>
      <c r="BA19" s="187"/>
      <c r="BB19" s="187"/>
      <c r="BC19" s="187"/>
      <c r="BD19" s="187"/>
      <c r="BE19" s="187"/>
      <c r="BF19" s="187"/>
      <c r="BG19" s="187"/>
      <c r="BH19" s="187"/>
      <c r="BI19" s="187"/>
      <c r="BJ19" s="187"/>
      <c r="BK19" s="187"/>
      <c r="BL19" s="187"/>
      <c r="BM19" s="187"/>
      <c r="BN19" s="187"/>
      <c r="BO19" s="187"/>
      <c r="BP19" s="187"/>
      <c r="BQ19" s="187"/>
      <c r="BR19" s="187"/>
      <c r="BS19" s="187"/>
      <c r="BT19" s="187"/>
      <c r="BU19" s="187"/>
      <c r="BV19" s="187"/>
      <c r="BW19" s="187"/>
      <c r="BX19" s="187"/>
      <c r="BY19" s="187"/>
      <c r="BZ19" s="187"/>
      <c r="CA19" s="187"/>
      <c r="CB19" s="187"/>
      <c r="CC19" s="187"/>
      <c r="CD19" s="187"/>
      <c r="CE19" s="187"/>
      <c r="CF19" s="187"/>
      <c r="CG19" s="187"/>
      <c r="CH19" s="187"/>
      <c r="CI19" s="187"/>
      <c r="CJ19" s="187"/>
      <c r="CK19" s="187"/>
      <c r="CL19" s="187"/>
      <c r="CM19" s="187"/>
      <c r="CN19" s="187"/>
      <c r="CO19" s="187"/>
      <c r="CP19" s="187"/>
      <c r="CQ19" s="187"/>
      <c r="CR19" s="187"/>
      <c r="CS19" s="187"/>
      <c r="CT19" s="187"/>
      <c r="CU19" s="187"/>
      <c r="CV19" s="187"/>
      <c r="CW19" s="187"/>
      <c r="CX19" s="187"/>
      <c r="CY19" s="187"/>
      <c r="CZ19" s="187"/>
      <c r="DA19" s="187"/>
      <c r="DB19" s="187"/>
      <c r="DC19" s="187"/>
      <c r="DD19" s="187"/>
      <c r="DE19" s="187"/>
      <c r="DF19" s="187"/>
      <c r="DG19" s="187"/>
      <c r="DH19" s="187"/>
      <c r="DI19" s="187"/>
      <c r="DJ19" s="187"/>
      <c r="DK19" s="187"/>
      <c r="DL19" s="187"/>
      <c r="DM19" s="187"/>
      <c r="DN19" s="187"/>
      <c r="DO19" s="187"/>
      <c r="DP19" s="187"/>
      <c r="DQ19" s="187"/>
      <c r="DR19" s="187"/>
      <c r="DS19" s="187"/>
      <c r="DT19" s="187"/>
      <c r="DU19" s="187"/>
      <c r="DV19" s="187"/>
      <c r="DW19" s="187"/>
      <c r="DX19" s="187"/>
      <c r="DY19" s="187"/>
      <c r="DZ19" s="187"/>
      <c r="EA19" s="187"/>
      <c r="EB19" s="187"/>
      <c r="EC19" s="187"/>
      <c r="ED19" s="187"/>
      <c r="EE19" s="187"/>
      <c r="EF19" s="187"/>
      <c r="EG19" s="187"/>
      <c r="EH19" s="187"/>
      <c r="EI19" s="187"/>
      <c r="EJ19" s="187"/>
      <c r="EK19" s="187"/>
      <c r="EL19" s="187"/>
      <c r="EM19" s="187"/>
      <c r="EN19" s="187"/>
      <c r="EO19" s="187"/>
      <c r="EP19" s="187"/>
      <c r="EQ19" s="187"/>
      <c r="ER19" s="187"/>
      <c r="ES19" s="187"/>
      <c r="ET19" s="187"/>
      <c r="EU19" s="187"/>
      <c r="EV19" s="187"/>
      <c r="EW19" s="187"/>
      <c r="EX19" s="187"/>
      <c r="EY19" s="187"/>
      <c r="EZ19" s="187"/>
      <c r="FA19" s="187"/>
      <c r="FB19" s="187"/>
      <c r="FC19" s="187"/>
      <c r="FD19" s="187"/>
      <c r="FE19" s="187"/>
      <c r="FF19" s="187"/>
      <c r="FG19" s="187"/>
      <c r="FH19" s="187"/>
      <c r="FI19" s="187"/>
      <c r="FJ19" s="187"/>
      <c r="FK19" s="187"/>
      <c r="FL19" s="187"/>
      <c r="FM19" s="187"/>
      <c r="FN19" s="187"/>
      <c r="FO19" s="187"/>
      <c r="FP19" s="187"/>
      <c r="FQ19" s="187"/>
      <c r="FR19" s="187"/>
      <c r="FS19" s="187"/>
      <c r="FT19" s="187"/>
      <c r="FU19" s="187"/>
      <c r="FV19" s="187"/>
      <c r="FW19" s="187"/>
      <c r="FX19" s="187"/>
      <c r="FY19" s="187"/>
      <c r="FZ19" s="187"/>
      <c r="GA19" s="187"/>
      <c r="GB19" s="187"/>
      <c r="GC19" s="187"/>
    </row>
    <row r="20">
      <c r="A20" s="198">
        <v>15.0</v>
      </c>
      <c r="B20" s="209" t="s">
        <v>1451</v>
      </c>
      <c r="C20" s="172" t="s">
        <v>1452</v>
      </c>
      <c r="D20" s="174" t="s">
        <v>32</v>
      </c>
      <c r="E20" s="216">
        <v>26908.0</v>
      </c>
      <c r="F20" s="171" t="s">
        <v>1453</v>
      </c>
      <c r="G20" s="174" t="s">
        <v>1454</v>
      </c>
      <c r="H20" s="171" t="s">
        <v>127</v>
      </c>
      <c r="I20" s="170" t="s">
        <v>1455</v>
      </c>
      <c r="J20" s="174" t="s">
        <v>262</v>
      </c>
      <c r="K20" s="174" t="s">
        <v>1299</v>
      </c>
      <c r="L20" s="171" t="s">
        <v>6202</v>
      </c>
      <c r="M20" s="174" t="s">
        <v>40</v>
      </c>
      <c r="N20" s="174" t="s">
        <v>41</v>
      </c>
      <c r="O20" s="172" t="s">
        <v>1457</v>
      </c>
      <c r="P20" s="172" t="s">
        <v>1458</v>
      </c>
      <c r="Q20" s="174" t="s">
        <v>1459</v>
      </c>
      <c r="R20" s="171" t="s">
        <v>127</v>
      </c>
      <c r="S20" s="171" t="s">
        <v>127</v>
      </c>
      <c r="T20" s="171" t="s">
        <v>47</v>
      </c>
      <c r="U20" s="171" t="s">
        <v>47</v>
      </c>
      <c r="V20" s="171" t="s">
        <v>47</v>
      </c>
      <c r="W20" s="218"/>
      <c r="X20" s="218"/>
      <c r="Y20" s="218"/>
      <c r="Z20" s="218"/>
      <c r="AA20" s="218"/>
      <c r="AB20" s="218"/>
      <c r="AC20" s="218"/>
      <c r="AD20" s="218"/>
      <c r="AE20" s="218"/>
      <c r="AF20" s="218"/>
      <c r="AG20" s="218"/>
      <c r="AH20" s="218"/>
      <c r="AI20" s="218"/>
      <c r="AJ20" s="218"/>
      <c r="AK20" s="219"/>
      <c r="AL20" s="219"/>
      <c r="AM20" s="219"/>
      <c r="AN20" s="219"/>
      <c r="AO20" s="219"/>
      <c r="AP20" s="219"/>
      <c r="AQ20" s="219"/>
      <c r="AR20" s="219"/>
      <c r="AS20" s="219"/>
      <c r="AT20" s="219"/>
      <c r="AU20" s="220"/>
      <c r="AV20" s="218"/>
      <c r="AW20" s="221"/>
      <c r="AX20" s="187"/>
      <c r="AY20" s="187"/>
      <c r="AZ20" s="187"/>
      <c r="BA20" s="187"/>
      <c r="BB20" s="187"/>
      <c r="BC20" s="187"/>
      <c r="BD20" s="187"/>
      <c r="BE20" s="187"/>
      <c r="BF20" s="187"/>
      <c r="BG20" s="187"/>
      <c r="BH20" s="187"/>
      <c r="BI20" s="187"/>
      <c r="BJ20" s="187"/>
      <c r="BK20" s="187"/>
      <c r="BL20" s="187"/>
      <c r="BM20" s="187"/>
      <c r="BN20" s="187"/>
      <c r="BO20" s="187"/>
      <c r="BP20" s="187"/>
      <c r="BQ20" s="187"/>
      <c r="BR20" s="187"/>
      <c r="BS20" s="187"/>
      <c r="BT20" s="187"/>
      <c r="BU20" s="187"/>
      <c r="BV20" s="187"/>
      <c r="BW20" s="187"/>
      <c r="BX20" s="187"/>
      <c r="BY20" s="187"/>
      <c r="BZ20" s="187"/>
      <c r="CA20" s="187"/>
      <c r="CB20" s="187"/>
      <c r="CC20" s="187"/>
      <c r="CD20" s="187"/>
      <c r="CE20" s="187"/>
      <c r="CF20" s="187"/>
      <c r="CG20" s="187"/>
      <c r="CH20" s="187"/>
      <c r="CI20" s="187"/>
      <c r="CJ20" s="187"/>
      <c r="CK20" s="187"/>
      <c r="CL20" s="187"/>
      <c r="CM20" s="187"/>
      <c r="CN20" s="187"/>
      <c r="CO20" s="187"/>
      <c r="CP20" s="187"/>
      <c r="CQ20" s="187"/>
      <c r="CR20" s="187"/>
      <c r="CS20" s="187"/>
      <c r="CT20" s="187"/>
      <c r="CU20" s="187"/>
      <c r="CV20" s="187"/>
      <c r="CW20" s="187"/>
      <c r="CX20" s="187"/>
      <c r="CY20" s="187"/>
      <c r="CZ20" s="187"/>
      <c r="DA20" s="187"/>
      <c r="DB20" s="187"/>
      <c r="DC20" s="187"/>
      <c r="DD20" s="187"/>
      <c r="DE20" s="187"/>
      <c r="DF20" s="187"/>
      <c r="DG20" s="187"/>
      <c r="DH20" s="187"/>
      <c r="DI20" s="187"/>
      <c r="DJ20" s="187"/>
      <c r="DK20" s="187"/>
      <c r="DL20" s="187"/>
      <c r="DM20" s="187"/>
      <c r="DN20" s="187"/>
      <c r="DO20" s="187"/>
      <c r="DP20" s="187"/>
      <c r="DQ20" s="187"/>
      <c r="DR20" s="187"/>
      <c r="DS20" s="187"/>
      <c r="DT20" s="187"/>
      <c r="DU20" s="187"/>
      <c r="DV20" s="187"/>
      <c r="DW20" s="187"/>
      <c r="DX20" s="187"/>
      <c r="DY20" s="187"/>
      <c r="DZ20" s="187"/>
      <c r="EA20" s="187"/>
      <c r="EB20" s="187"/>
      <c r="EC20" s="187"/>
      <c r="ED20" s="187"/>
      <c r="EE20" s="187"/>
      <c r="EF20" s="187"/>
      <c r="EG20" s="187"/>
      <c r="EH20" s="187"/>
      <c r="EI20" s="187"/>
      <c r="EJ20" s="187"/>
      <c r="EK20" s="187"/>
      <c r="EL20" s="187"/>
      <c r="EM20" s="187"/>
      <c r="EN20" s="187"/>
      <c r="EO20" s="187"/>
      <c r="EP20" s="187"/>
      <c r="EQ20" s="187"/>
      <c r="ER20" s="187"/>
      <c r="ES20" s="187"/>
      <c r="ET20" s="187"/>
      <c r="EU20" s="187"/>
      <c r="EV20" s="187"/>
      <c r="EW20" s="187"/>
      <c r="EX20" s="187"/>
      <c r="EY20" s="187"/>
      <c r="EZ20" s="187"/>
      <c r="FA20" s="187"/>
      <c r="FB20" s="187"/>
      <c r="FC20" s="187"/>
      <c r="FD20" s="187"/>
      <c r="FE20" s="187"/>
      <c r="FF20" s="187"/>
      <c r="FG20" s="187"/>
      <c r="FH20" s="187"/>
      <c r="FI20" s="187"/>
      <c r="FJ20" s="187"/>
      <c r="FK20" s="187"/>
      <c r="FL20" s="187"/>
      <c r="FM20" s="187"/>
      <c r="FN20" s="187"/>
      <c r="FO20" s="187"/>
      <c r="FP20" s="187"/>
      <c r="FQ20" s="187"/>
      <c r="FR20" s="187"/>
      <c r="FS20" s="187"/>
      <c r="FT20" s="187"/>
      <c r="FU20" s="187"/>
      <c r="FV20" s="187"/>
      <c r="FW20" s="187"/>
      <c r="FX20" s="187"/>
      <c r="FY20" s="187"/>
      <c r="FZ20" s="187"/>
      <c r="GA20" s="187"/>
      <c r="GB20" s="187"/>
      <c r="GC20" s="187"/>
    </row>
    <row r="21">
      <c r="A21" s="198">
        <v>16.0</v>
      </c>
      <c r="B21" s="209" t="s">
        <v>1462</v>
      </c>
      <c r="C21" s="172" t="s">
        <v>1463</v>
      </c>
      <c r="D21" s="174" t="s">
        <v>245</v>
      </c>
      <c r="E21" s="214">
        <v>26316.0</v>
      </c>
      <c r="F21" s="171">
        <v>3.57803580172001E14</v>
      </c>
      <c r="G21" s="174" t="s">
        <v>1466</v>
      </c>
      <c r="H21" s="174" t="s">
        <v>1467</v>
      </c>
      <c r="I21" s="170" t="s">
        <v>1468</v>
      </c>
      <c r="J21" s="171" t="s">
        <v>324</v>
      </c>
      <c r="K21" s="171" t="s">
        <v>801</v>
      </c>
      <c r="L21" s="171" t="s">
        <v>6203</v>
      </c>
      <c r="M21" s="174" t="s">
        <v>40</v>
      </c>
      <c r="N21" s="174" t="s">
        <v>41</v>
      </c>
      <c r="O21" s="172" t="s">
        <v>1470</v>
      </c>
      <c r="P21" s="172" t="s">
        <v>1470</v>
      </c>
      <c r="Q21" s="174" t="s">
        <v>1471</v>
      </c>
      <c r="R21" s="174" t="s">
        <v>1472</v>
      </c>
      <c r="S21" s="171" t="s">
        <v>127</v>
      </c>
      <c r="T21" s="174" t="s">
        <v>47</v>
      </c>
      <c r="U21" s="174" t="s">
        <v>47</v>
      </c>
      <c r="V21" s="174" t="s">
        <v>47</v>
      </c>
      <c r="W21" s="218"/>
      <c r="X21" s="218"/>
      <c r="Y21" s="218"/>
      <c r="Z21" s="218"/>
      <c r="AA21" s="218"/>
      <c r="AB21" s="218"/>
      <c r="AC21" s="218"/>
      <c r="AD21" s="218"/>
      <c r="AE21" s="218"/>
      <c r="AF21" s="218"/>
      <c r="AG21" s="218"/>
      <c r="AH21" s="218"/>
      <c r="AI21" s="218"/>
      <c r="AJ21" s="218"/>
      <c r="AK21" s="219"/>
      <c r="AL21" s="219"/>
      <c r="AM21" s="219"/>
      <c r="AN21" s="219"/>
      <c r="AO21" s="219"/>
      <c r="AP21" s="219"/>
      <c r="AQ21" s="219"/>
      <c r="AR21" s="219"/>
      <c r="AS21" s="219"/>
      <c r="AT21" s="219"/>
      <c r="AU21" s="220"/>
      <c r="AV21" s="218"/>
      <c r="AW21" s="221"/>
      <c r="AX21" s="187"/>
      <c r="AY21" s="187"/>
      <c r="AZ21" s="187"/>
      <c r="BA21" s="187"/>
      <c r="BB21" s="187"/>
      <c r="BC21" s="187"/>
      <c r="BD21" s="187"/>
      <c r="BE21" s="187"/>
      <c r="BF21" s="187"/>
      <c r="BG21" s="187"/>
      <c r="BH21" s="187"/>
      <c r="BI21" s="187"/>
      <c r="BJ21" s="187"/>
      <c r="BK21" s="187"/>
      <c r="BL21" s="187"/>
      <c r="BM21" s="187"/>
      <c r="BN21" s="187"/>
      <c r="BO21" s="187"/>
      <c r="BP21" s="187"/>
      <c r="BQ21" s="187"/>
      <c r="BR21" s="187"/>
      <c r="BS21" s="187"/>
      <c r="BT21" s="187"/>
      <c r="BU21" s="187"/>
      <c r="BV21" s="187"/>
      <c r="BW21" s="187"/>
      <c r="BX21" s="187"/>
      <c r="BY21" s="187"/>
      <c r="BZ21" s="187"/>
      <c r="CA21" s="187"/>
      <c r="CB21" s="187"/>
      <c r="CC21" s="187"/>
      <c r="CD21" s="187"/>
      <c r="CE21" s="187"/>
      <c r="CF21" s="187"/>
      <c r="CG21" s="187"/>
      <c r="CH21" s="187"/>
      <c r="CI21" s="187"/>
      <c r="CJ21" s="187"/>
      <c r="CK21" s="187"/>
      <c r="CL21" s="187"/>
      <c r="CM21" s="187"/>
      <c r="CN21" s="187"/>
      <c r="CO21" s="187"/>
      <c r="CP21" s="187"/>
      <c r="CQ21" s="187"/>
      <c r="CR21" s="187"/>
      <c r="CS21" s="187"/>
      <c r="CT21" s="187"/>
      <c r="CU21" s="187"/>
      <c r="CV21" s="187"/>
      <c r="CW21" s="187"/>
      <c r="CX21" s="187"/>
      <c r="CY21" s="187"/>
      <c r="CZ21" s="187"/>
      <c r="DA21" s="187"/>
      <c r="DB21" s="187"/>
      <c r="DC21" s="187"/>
      <c r="DD21" s="187"/>
      <c r="DE21" s="187"/>
      <c r="DF21" s="187"/>
      <c r="DG21" s="187"/>
      <c r="DH21" s="187"/>
      <c r="DI21" s="187"/>
      <c r="DJ21" s="187"/>
      <c r="DK21" s="187"/>
      <c r="DL21" s="187"/>
      <c r="DM21" s="187"/>
      <c r="DN21" s="187"/>
      <c r="DO21" s="187"/>
      <c r="DP21" s="187"/>
      <c r="DQ21" s="187"/>
      <c r="DR21" s="187"/>
      <c r="DS21" s="187"/>
      <c r="DT21" s="187"/>
      <c r="DU21" s="187"/>
      <c r="DV21" s="187"/>
      <c r="DW21" s="187"/>
      <c r="DX21" s="187"/>
      <c r="DY21" s="187"/>
      <c r="DZ21" s="187"/>
      <c r="EA21" s="187"/>
      <c r="EB21" s="187"/>
      <c r="EC21" s="187"/>
      <c r="ED21" s="187"/>
      <c r="EE21" s="187"/>
      <c r="EF21" s="187"/>
      <c r="EG21" s="187"/>
      <c r="EH21" s="187"/>
      <c r="EI21" s="187"/>
      <c r="EJ21" s="187"/>
      <c r="EK21" s="187"/>
      <c r="EL21" s="187"/>
      <c r="EM21" s="187"/>
      <c r="EN21" s="187"/>
      <c r="EO21" s="187"/>
      <c r="EP21" s="187"/>
      <c r="EQ21" s="187"/>
      <c r="ER21" s="187"/>
      <c r="ES21" s="187"/>
      <c r="ET21" s="187"/>
      <c r="EU21" s="187"/>
      <c r="EV21" s="187"/>
      <c r="EW21" s="187"/>
      <c r="EX21" s="187"/>
      <c r="EY21" s="187"/>
      <c r="EZ21" s="187"/>
      <c r="FA21" s="187"/>
      <c r="FB21" s="187"/>
      <c r="FC21" s="187"/>
      <c r="FD21" s="187"/>
      <c r="FE21" s="187"/>
      <c r="FF21" s="187"/>
      <c r="FG21" s="187"/>
      <c r="FH21" s="187"/>
      <c r="FI21" s="187"/>
      <c r="FJ21" s="187"/>
      <c r="FK21" s="187"/>
      <c r="FL21" s="187"/>
      <c r="FM21" s="187"/>
      <c r="FN21" s="187"/>
      <c r="FO21" s="187"/>
      <c r="FP21" s="187"/>
      <c r="FQ21" s="187"/>
      <c r="FR21" s="187"/>
      <c r="FS21" s="187"/>
      <c r="FT21" s="187"/>
      <c r="FU21" s="187"/>
      <c r="FV21" s="187"/>
      <c r="FW21" s="187"/>
      <c r="FX21" s="187"/>
      <c r="FY21" s="187"/>
      <c r="FZ21" s="187"/>
      <c r="GA21" s="187"/>
      <c r="GB21" s="187"/>
      <c r="GC21" s="187"/>
    </row>
    <row r="22">
      <c r="A22" s="198">
        <v>17.0</v>
      </c>
      <c r="B22" s="209" t="s">
        <v>1693</v>
      </c>
      <c r="C22" s="172" t="s">
        <v>1694</v>
      </c>
      <c r="D22" s="174" t="s">
        <v>32</v>
      </c>
      <c r="E22" s="215">
        <v>25693.0</v>
      </c>
      <c r="F22" s="171" t="s">
        <v>1695</v>
      </c>
      <c r="G22" s="171" t="s">
        <v>1696</v>
      </c>
      <c r="H22" s="171" t="s">
        <v>1697</v>
      </c>
      <c r="I22" s="170" t="s">
        <v>1698</v>
      </c>
      <c r="J22" s="171" t="s">
        <v>100</v>
      </c>
      <c r="K22" s="171" t="s">
        <v>1699</v>
      </c>
      <c r="L22" s="171">
        <v>8.1332911141E10</v>
      </c>
      <c r="M22" s="171" t="s">
        <v>40</v>
      </c>
      <c r="N22" s="174" t="s">
        <v>41</v>
      </c>
      <c r="O22" s="172" t="s">
        <v>237</v>
      </c>
      <c r="P22" s="172" t="s">
        <v>1701</v>
      </c>
      <c r="Q22" s="171" t="s">
        <v>1702</v>
      </c>
      <c r="R22" s="171" t="s">
        <v>89</v>
      </c>
      <c r="S22" s="171" t="s">
        <v>89</v>
      </c>
      <c r="T22" s="171">
        <v>7.120070531219E12</v>
      </c>
      <c r="U22" s="171" t="s">
        <v>127</v>
      </c>
      <c r="V22" s="171" t="s">
        <v>127</v>
      </c>
      <c r="W22" s="218"/>
      <c r="X22" s="218"/>
      <c r="Y22" s="218"/>
      <c r="Z22" s="218"/>
      <c r="AA22" s="218"/>
      <c r="AB22" s="218"/>
      <c r="AC22" s="218"/>
      <c r="AD22" s="218"/>
      <c r="AE22" s="218"/>
      <c r="AF22" s="218"/>
      <c r="AG22" s="218"/>
      <c r="AH22" s="218"/>
      <c r="AI22" s="218"/>
      <c r="AJ22" s="218"/>
      <c r="AK22" s="219"/>
      <c r="AL22" s="219"/>
      <c r="AM22" s="219"/>
      <c r="AN22" s="219"/>
      <c r="AO22" s="219"/>
      <c r="AP22" s="219"/>
      <c r="AQ22" s="219"/>
      <c r="AR22" s="219"/>
      <c r="AS22" s="219"/>
      <c r="AT22" s="219"/>
      <c r="AU22" s="220"/>
      <c r="AV22" s="218"/>
      <c r="AW22" s="219"/>
      <c r="AX22" s="187"/>
      <c r="AY22" s="187"/>
      <c r="AZ22" s="187"/>
      <c r="BA22" s="187"/>
      <c r="BB22" s="187"/>
      <c r="BC22" s="187"/>
      <c r="BD22" s="187"/>
      <c r="BE22" s="187"/>
      <c r="BF22" s="187"/>
      <c r="BG22" s="187"/>
      <c r="BH22" s="187"/>
      <c r="BI22" s="187"/>
      <c r="BJ22" s="187"/>
      <c r="BK22" s="187"/>
      <c r="BL22" s="187"/>
      <c r="BM22" s="187"/>
      <c r="BN22" s="187"/>
      <c r="BO22" s="187"/>
      <c r="BP22" s="187"/>
      <c r="BQ22" s="187"/>
      <c r="BR22" s="187"/>
      <c r="BS22" s="187"/>
      <c r="BT22" s="187"/>
      <c r="BU22" s="187"/>
      <c r="BV22" s="187"/>
      <c r="BW22" s="187"/>
      <c r="BX22" s="187"/>
      <c r="BY22" s="187"/>
      <c r="BZ22" s="187"/>
      <c r="CA22" s="187"/>
      <c r="CB22" s="187"/>
      <c r="CC22" s="187"/>
      <c r="CD22" s="187"/>
      <c r="CE22" s="187"/>
      <c r="CF22" s="187"/>
      <c r="CG22" s="187"/>
      <c r="CH22" s="187"/>
      <c r="CI22" s="187"/>
      <c r="CJ22" s="187"/>
      <c r="CK22" s="187"/>
      <c r="CL22" s="187"/>
      <c r="CM22" s="187"/>
      <c r="CN22" s="187"/>
      <c r="CO22" s="187"/>
      <c r="CP22" s="187"/>
      <c r="CQ22" s="187"/>
      <c r="CR22" s="187"/>
      <c r="CS22" s="187"/>
      <c r="CT22" s="187"/>
      <c r="CU22" s="187"/>
      <c r="CV22" s="187"/>
      <c r="CW22" s="187"/>
      <c r="CX22" s="187"/>
      <c r="CY22" s="187"/>
      <c r="CZ22" s="187"/>
      <c r="DA22" s="187"/>
      <c r="DB22" s="187"/>
      <c r="DC22" s="187"/>
      <c r="DD22" s="187"/>
      <c r="DE22" s="187"/>
      <c r="DF22" s="187"/>
      <c r="DG22" s="187"/>
      <c r="DH22" s="187"/>
      <c r="DI22" s="187"/>
      <c r="DJ22" s="187"/>
      <c r="DK22" s="187"/>
      <c r="DL22" s="187"/>
      <c r="DM22" s="187"/>
      <c r="DN22" s="187"/>
      <c r="DO22" s="187"/>
      <c r="DP22" s="187"/>
      <c r="DQ22" s="187"/>
      <c r="DR22" s="187"/>
      <c r="DS22" s="187"/>
      <c r="DT22" s="187"/>
      <c r="DU22" s="187"/>
      <c r="DV22" s="187"/>
      <c r="DW22" s="187"/>
      <c r="DX22" s="187"/>
      <c r="DY22" s="187"/>
      <c r="DZ22" s="187"/>
      <c r="EA22" s="187"/>
      <c r="EB22" s="187"/>
      <c r="EC22" s="187"/>
      <c r="ED22" s="187"/>
      <c r="EE22" s="187"/>
      <c r="EF22" s="187"/>
      <c r="EG22" s="187"/>
      <c r="EH22" s="187"/>
      <c r="EI22" s="187"/>
      <c r="EJ22" s="187"/>
      <c r="EK22" s="187"/>
      <c r="EL22" s="187"/>
      <c r="EM22" s="187"/>
      <c r="EN22" s="187"/>
      <c r="EO22" s="187"/>
      <c r="EP22" s="187"/>
      <c r="EQ22" s="187"/>
      <c r="ER22" s="187"/>
      <c r="ES22" s="187"/>
      <c r="ET22" s="187"/>
      <c r="EU22" s="187"/>
      <c r="EV22" s="187"/>
      <c r="EW22" s="187"/>
      <c r="EX22" s="187"/>
      <c r="EY22" s="187"/>
      <c r="EZ22" s="187"/>
      <c r="FA22" s="187"/>
      <c r="FB22" s="187"/>
      <c r="FC22" s="187"/>
      <c r="FD22" s="187"/>
      <c r="FE22" s="187"/>
      <c r="FF22" s="187"/>
      <c r="FG22" s="187"/>
      <c r="FH22" s="187"/>
      <c r="FI22" s="187"/>
      <c r="FJ22" s="187"/>
      <c r="FK22" s="187"/>
      <c r="FL22" s="187"/>
      <c r="FM22" s="187"/>
      <c r="FN22" s="187"/>
      <c r="FO22" s="187"/>
      <c r="FP22" s="187"/>
      <c r="FQ22" s="187"/>
      <c r="FR22" s="187"/>
      <c r="FS22" s="187"/>
      <c r="FT22" s="187"/>
      <c r="FU22" s="187"/>
      <c r="FV22" s="187"/>
      <c r="FW22" s="187"/>
      <c r="FX22" s="187"/>
      <c r="FY22" s="187"/>
      <c r="FZ22" s="187"/>
      <c r="GA22" s="187"/>
      <c r="GB22" s="187"/>
      <c r="GC22" s="187"/>
    </row>
    <row r="23">
      <c r="A23" s="198">
        <v>18.0</v>
      </c>
      <c r="B23" s="217" t="s">
        <v>1737</v>
      </c>
      <c r="C23" s="172" t="s">
        <v>1738</v>
      </c>
      <c r="D23" s="174" t="s">
        <v>32</v>
      </c>
      <c r="E23" s="216">
        <v>31089.0</v>
      </c>
      <c r="F23" s="171" t="s">
        <v>1739</v>
      </c>
      <c r="G23" s="174" t="s">
        <v>1740</v>
      </c>
      <c r="H23" s="171" t="s">
        <v>127</v>
      </c>
      <c r="I23" s="170" t="s">
        <v>1741</v>
      </c>
      <c r="J23" s="171" t="s">
        <v>324</v>
      </c>
      <c r="K23" s="171" t="s">
        <v>422</v>
      </c>
      <c r="L23" s="171">
        <v>8.5733137397E10</v>
      </c>
      <c r="M23" s="174" t="s">
        <v>40</v>
      </c>
      <c r="N23" s="174" t="s">
        <v>1743</v>
      </c>
      <c r="O23" s="172" t="s">
        <v>1744</v>
      </c>
      <c r="P23" s="172" t="s">
        <v>1745</v>
      </c>
      <c r="Q23" s="174" t="s">
        <v>1746</v>
      </c>
      <c r="R23" s="174" t="s">
        <v>127</v>
      </c>
      <c r="S23" s="171" t="s">
        <v>127</v>
      </c>
      <c r="T23" s="174" t="s">
        <v>127</v>
      </c>
      <c r="U23" s="174" t="s">
        <v>127</v>
      </c>
      <c r="V23" s="171" t="s">
        <v>127</v>
      </c>
      <c r="W23" s="218"/>
      <c r="X23" s="218"/>
      <c r="Y23" s="218"/>
      <c r="Z23" s="218"/>
      <c r="AA23" s="218"/>
      <c r="AB23" s="218"/>
      <c r="AC23" s="218"/>
      <c r="AD23" s="218"/>
      <c r="AE23" s="218"/>
      <c r="AF23" s="218"/>
      <c r="AG23" s="218"/>
      <c r="AH23" s="218"/>
      <c r="AI23" s="218"/>
      <c r="AJ23" s="218"/>
      <c r="AK23" s="219"/>
      <c r="AL23" s="219"/>
      <c r="AM23" s="219"/>
      <c r="AN23" s="219"/>
      <c r="AO23" s="219"/>
      <c r="AP23" s="219"/>
      <c r="AQ23" s="219"/>
      <c r="AR23" s="219"/>
      <c r="AS23" s="219"/>
      <c r="AT23" s="219"/>
      <c r="AU23" s="220"/>
      <c r="AV23" s="218"/>
      <c r="AW23" s="219"/>
      <c r="AX23" s="187"/>
      <c r="AY23" s="187"/>
      <c r="AZ23" s="187"/>
      <c r="BA23" s="187"/>
      <c r="BB23" s="187"/>
      <c r="BC23" s="187"/>
      <c r="BD23" s="187"/>
      <c r="BE23" s="187"/>
      <c r="BF23" s="187"/>
      <c r="BG23" s="187"/>
      <c r="BH23" s="187"/>
      <c r="BI23" s="187"/>
      <c r="BJ23" s="187"/>
      <c r="BK23" s="187"/>
      <c r="BL23" s="187"/>
      <c r="BM23" s="187"/>
      <c r="BN23" s="187"/>
      <c r="BO23" s="187"/>
      <c r="BP23" s="187"/>
      <c r="BQ23" s="187"/>
      <c r="BR23" s="187"/>
      <c r="BS23" s="187"/>
      <c r="BT23" s="187"/>
      <c r="BU23" s="187"/>
      <c r="BV23" s="187"/>
      <c r="BW23" s="187"/>
      <c r="BX23" s="187"/>
      <c r="BY23" s="187"/>
      <c r="BZ23" s="187"/>
      <c r="CA23" s="187"/>
      <c r="CB23" s="187"/>
      <c r="CC23" s="187"/>
      <c r="CD23" s="187"/>
      <c r="CE23" s="187"/>
      <c r="CF23" s="187"/>
      <c r="CG23" s="187"/>
      <c r="CH23" s="187"/>
      <c r="CI23" s="187"/>
      <c r="CJ23" s="187"/>
      <c r="CK23" s="187"/>
      <c r="CL23" s="187"/>
      <c r="CM23" s="187"/>
      <c r="CN23" s="187"/>
      <c r="CO23" s="187"/>
      <c r="CP23" s="187"/>
      <c r="CQ23" s="187"/>
      <c r="CR23" s="187"/>
      <c r="CS23" s="187"/>
      <c r="CT23" s="187"/>
      <c r="CU23" s="187"/>
      <c r="CV23" s="187"/>
      <c r="CW23" s="187"/>
      <c r="CX23" s="187"/>
      <c r="CY23" s="187"/>
      <c r="CZ23" s="187"/>
      <c r="DA23" s="187"/>
      <c r="DB23" s="187"/>
      <c r="DC23" s="187"/>
      <c r="DD23" s="187"/>
      <c r="DE23" s="187"/>
      <c r="DF23" s="187"/>
      <c r="DG23" s="187"/>
      <c r="DH23" s="187"/>
      <c r="DI23" s="187"/>
      <c r="DJ23" s="187"/>
      <c r="DK23" s="187"/>
      <c r="DL23" s="187"/>
      <c r="DM23" s="187"/>
      <c r="DN23" s="187"/>
      <c r="DO23" s="187"/>
      <c r="DP23" s="187"/>
      <c r="DQ23" s="187"/>
      <c r="DR23" s="187"/>
      <c r="DS23" s="187"/>
      <c r="DT23" s="187"/>
      <c r="DU23" s="187"/>
      <c r="DV23" s="187"/>
      <c r="DW23" s="187"/>
      <c r="DX23" s="187"/>
      <c r="DY23" s="187"/>
      <c r="DZ23" s="187"/>
      <c r="EA23" s="187"/>
      <c r="EB23" s="187"/>
      <c r="EC23" s="187"/>
      <c r="ED23" s="187"/>
      <c r="EE23" s="187"/>
      <c r="EF23" s="187"/>
      <c r="EG23" s="187"/>
      <c r="EH23" s="187"/>
      <c r="EI23" s="187"/>
      <c r="EJ23" s="187"/>
      <c r="EK23" s="187"/>
      <c r="EL23" s="187"/>
      <c r="EM23" s="187"/>
      <c r="EN23" s="187"/>
      <c r="EO23" s="187"/>
      <c r="EP23" s="187"/>
      <c r="EQ23" s="187"/>
      <c r="ER23" s="187"/>
      <c r="ES23" s="187"/>
      <c r="ET23" s="187"/>
      <c r="EU23" s="187"/>
      <c r="EV23" s="187"/>
      <c r="EW23" s="187"/>
      <c r="EX23" s="187"/>
      <c r="EY23" s="187"/>
      <c r="EZ23" s="187"/>
      <c r="FA23" s="187"/>
      <c r="FB23" s="187"/>
      <c r="FC23" s="187"/>
      <c r="FD23" s="187"/>
      <c r="FE23" s="187"/>
      <c r="FF23" s="187"/>
      <c r="FG23" s="187"/>
      <c r="FH23" s="187"/>
      <c r="FI23" s="187"/>
      <c r="FJ23" s="187"/>
      <c r="FK23" s="187"/>
      <c r="FL23" s="187"/>
      <c r="FM23" s="187"/>
      <c r="FN23" s="187"/>
      <c r="FO23" s="187"/>
      <c r="FP23" s="187"/>
      <c r="FQ23" s="187"/>
      <c r="FR23" s="187"/>
      <c r="FS23" s="187"/>
      <c r="FT23" s="187"/>
      <c r="FU23" s="187"/>
      <c r="FV23" s="187"/>
      <c r="FW23" s="187"/>
      <c r="FX23" s="187"/>
      <c r="FY23" s="187"/>
      <c r="FZ23" s="187"/>
      <c r="GA23" s="187"/>
      <c r="GB23" s="187"/>
      <c r="GC23" s="187"/>
    </row>
    <row r="24">
      <c r="A24" s="198">
        <v>19.0</v>
      </c>
      <c r="B24" s="209" t="s">
        <v>1842</v>
      </c>
      <c r="C24" s="172" t="s">
        <v>1843</v>
      </c>
      <c r="D24" s="174" t="s">
        <v>1844</v>
      </c>
      <c r="E24" s="216">
        <v>30115.0</v>
      </c>
      <c r="F24" s="171" t="s">
        <v>1845</v>
      </c>
      <c r="G24" s="174" t="s">
        <v>1846</v>
      </c>
      <c r="H24" s="171" t="s">
        <v>1847</v>
      </c>
      <c r="I24" s="170" t="s">
        <v>1848</v>
      </c>
      <c r="J24" s="171" t="s">
        <v>841</v>
      </c>
      <c r="K24" s="171" t="s">
        <v>842</v>
      </c>
      <c r="L24" s="171">
        <v>8.2234998231E10</v>
      </c>
      <c r="M24" s="174" t="s">
        <v>64</v>
      </c>
      <c r="N24" s="174" t="s">
        <v>41</v>
      </c>
      <c r="O24" s="172" t="s">
        <v>1850</v>
      </c>
      <c r="P24" s="172" t="s">
        <v>1851</v>
      </c>
      <c r="Q24" s="171" t="s">
        <v>1852</v>
      </c>
      <c r="R24" s="171" t="s">
        <v>127</v>
      </c>
      <c r="S24" s="171" t="s">
        <v>127</v>
      </c>
      <c r="T24" s="174">
        <v>7.120040010717E12</v>
      </c>
      <c r="U24" s="174" t="s">
        <v>1854</v>
      </c>
      <c r="V24" s="171" t="s">
        <v>89</v>
      </c>
      <c r="W24" s="218"/>
      <c r="X24" s="218"/>
      <c r="Y24" s="218"/>
      <c r="Z24" s="218"/>
      <c r="AA24" s="218"/>
      <c r="AB24" s="218"/>
      <c r="AC24" s="218"/>
      <c r="AD24" s="218"/>
      <c r="AE24" s="218"/>
      <c r="AF24" s="218"/>
      <c r="AG24" s="218"/>
      <c r="AH24" s="218"/>
      <c r="AI24" s="218"/>
      <c r="AJ24" s="218"/>
      <c r="AK24" s="219"/>
      <c r="AL24" s="219"/>
      <c r="AM24" s="219"/>
      <c r="AN24" s="219"/>
      <c r="AO24" s="219"/>
      <c r="AP24" s="219"/>
      <c r="AQ24" s="219"/>
      <c r="AR24" s="219"/>
      <c r="AS24" s="219"/>
      <c r="AT24" s="219"/>
      <c r="AU24" s="220"/>
      <c r="AV24" s="218"/>
      <c r="AW24" s="219"/>
      <c r="AX24" s="187"/>
      <c r="AY24" s="187"/>
      <c r="AZ24" s="187"/>
      <c r="BA24" s="187"/>
      <c r="BB24" s="187"/>
      <c r="BC24" s="187"/>
      <c r="BD24" s="187"/>
      <c r="BE24" s="187"/>
      <c r="BF24" s="187"/>
      <c r="BG24" s="187"/>
      <c r="BH24" s="187"/>
      <c r="BI24" s="187"/>
      <c r="BJ24" s="187"/>
      <c r="BK24" s="187"/>
      <c r="BL24" s="187"/>
      <c r="BM24" s="187"/>
      <c r="BN24" s="187"/>
      <c r="BO24" s="187"/>
      <c r="BP24" s="187"/>
      <c r="BQ24" s="187"/>
      <c r="BR24" s="187"/>
      <c r="BS24" s="187"/>
      <c r="BT24" s="187"/>
      <c r="BU24" s="187"/>
      <c r="BV24" s="187"/>
      <c r="BW24" s="187"/>
      <c r="BX24" s="187"/>
      <c r="BY24" s="187"/>
      <c r="BZ24" s="187"/>
      <c r="CA24" s="187"/>
      <c r="CB24" s="187"/>
      <c r="CC24" s="187"/>
      <c r="CD24" s="187"/>
      <c r="CE24" s="187"/>
      <c r="CF24" s="187"/>
      <c r="CG24" s="187"/>
      <c r="CH24" s="187"/>
      <c r="CI24" s="187"/>
      <c r="CJ24" s="187"/>
      <c r="CK24" s="187"/>
      <c r="CL24" s="187"/>
      <c r="CM24" s="187"/>
      <c r="CN24" s="187"/>
      <c r="CO24" s="187"/>
      <c r="CP24" s="187"/>
      <c r="CQ24" s="187"/>
      <c r="CR24" s="187"/>
      <c r="CS24" s="187"/>
      <c r="CT24" s="187"/>
      <c r="CU24" s="187"/>
      <c r="CV24" s="187"/>
      <c r="CW24" s="187"/>
      <c r="CX24" s="187"/>
      <c r="CY24" s="187"/>
      <c r="CZ24" s="187"/>
      <c r="DA24" s="187"/>
      <c r="DB24" s="187"/>
      <c r="DC24" s="187"/>
      <c r="DD24" s="187"/>
      <c r="DE24" s="187"/>
      <c r="DF24" s="187"/>
      <c r="DG24" s="187"/>
      <c r="DH24" s="187"/>
      <c r="DI24" s="187"/>
      <c r="DJ24" s="187"/>
      <c r="DK24" s="187"/>
      <c r="DL24" s="187"/>
      <c r="DM24" s="187"/>
      <c r="DN24" s="187"/>
      <c r="DO24" s="187"/>
      <c r="DP24" s="187"/>
      <c r="DQ24" s="187"/>
      <c r="DR24" s="187"/>
      <c r="DS24" s="187"/>
      <c r="DT24" s="187"/>
      <c r="DU24" s="187"/>
      <c r="DV24" s="187"/>
      <c r="DW24" s="187"/>
      <c r="DX24" s="187"/>
      <c r="DY24" s="187"/>
      <c r="DZ24" s="187"/>
      <c r="EA24" s="187"/>
      <c r="EB24" s="187"/>
      <c r="EC24" s="187"/>
      <c r="ED24" s="187"/>
      <c r="EE24" s="187"/>
      <c r="EF24" s="187"/>
      <c r="EG24" s="187"/>
      <c r="EH24" s="187"/>
      <c r="EI24" s="187"/>
      <c r="EJ24" s="187"/>
      <c r="EK24" s="187"/>
      <c r="EL24" s="187"/>
      <c r="EM24" s="187"/>
      <c r="EN24" s="187"/>
      <c r="EO24" s="187"/>
      <c r="EP24" s="187"/>
      <c r="EQ24" s="187"/>
      <c r="ER24" s="187"/>
      <c r="ES24" s="187"/>
      <c r="ET24" s="187"/>
      <c r="EU24" s="187"/>
      <c r="EV24" s="187"/>
      <c r="EW24" s="187"/>
      <c r="EX24" s="187"/>
      <c r="EY24" s="187"/>
      <c r="EZ24" s="187"/>
      <c r="FA24" s="187"/>
      <c r="FB24" s="187"/>
      <c r="FC24" s="187"/>
      <c r="FD24" s="187"/>
      <c r="FE24" s="187"/>
      <c r="FF24" s="187"/>
      <c r="FG24" s="187"/>
      <c r="FH24" s="187"/>
      <c r="FI24" s="187"/>
      <c r="FJ24" s="187"/>
      <c r="FK24" s="187"/>
      <c r="FL24" s="187"/>
      <c r="FM24" s="187"/>
      <c r="FN24" s="187"/>
      <c r="FO24" s="187"/>
      <c r="FP24" s="187"/>
      <c r="FQ24" s="187"/>
      <c r="FR24" s="187"/>
      <c r="FS24" s="187"/>
      <c r="FT24" s="187"/>
      <c r="FU24" s="187"/>
      <c r="FV24" s="187"/>
      <c r="FW24" s="187"/>
      <c r="FX24" s="187"/>
      <c r="FY24" s="187"/>
      <c r="FZ24" s="187"/>
      <c r="GA24" s="187"/>
      <c r="GB24" s="187"/>
      <c r="GC24" s="187"/>
    </row>
    <row r="25">
      <c r="A25" s="198">
        <v>20.0</v>
      </c>
      <c r="B25" s="217" t="s">
        <v>1857</v>
      </c>
      <c r="C25" s="172" t="s">
        <v>1858</v>
      </c>
      <c r="D25" s="174" t="s">
        <v>348</v>
      </c>
      <c r="E25" s="214">
        <v>27782.0</v>
      </c>
      <c r="F25" s="174" t="s">
        <v>1860</v>
      </c>
      <c r="G25" s="174">
        <v>3.57817051212001E15</v>
      </c>
      <c r="H25" s="171" t="s">
        <v>1862</v>
      </c>
      <c r="I25" s="170" t="s">
        <v>6204</v>
      </c>
      <c r="J25" s="171" t="s">
        <v>172</v>
      </c>
      <c r="K25" s="171" t="s">
        <v>496</v>
      </c>
      <c r="L25" s="171" t="s">
        <v>6205</v>
      </c>
      <c r="M25" s="174" t="s">
        <v>40</v>
      </c>
      <c r="N25" s="174" t="s">
        <v>65</v>
      </c>
      <c r="O25" s="176" t="s">
        <v>1865</v>
      </c>
      <c r="P25" s="176" t="s">
        <v>699</v>
      </c>
      <c r="Q25" s="174" t="s">
        <v>1866</v>
      </c>
      <c r="R25" s="174">
        <v>1.30165134861E11</v>
      </c>
      <c r="S25" s="174" t="s">
        <v>127</v>
      </c>
      <c r="T25" s="171" t="s">
        <v>47</v>
      </c>
      <c r="U25" s="171" t="s">
        <v>47</v>
      </c>
      <c r="V25" s="171" t="s">
        <v>47</v>
      </c>
      <c r="W25" s="218"/>
      <c r="X25" s="218"/>
      <c r="Y25" s="218"/>
      <c r="Z25" s="218"/>
      <c r="AA25" s="218"/>
      <c r="AB25" s="218"/>
      <c r="AC25" s="218"/>
      <c r="AD25" s="218"/>
      <c r="AE25" s="218"/>
      <c r="AF25" s="218"/>
      <c r="AG25" s="218"/>
      <c r="AH25" s="218"/>
      <c r="AI25" s="218"/>
      <c r="AJ25" s="218"/>
      <c r="AK25" s="219"/>
      <c r="AL25" s="219"/>
      <c r="AM25" s="219"/>
      <c r="AN25" s="219"/>
      <c r="AO25" s="219"/>
      <c r="AP25" s="219"/>
      <c r="AQ25" s="219"/>
      <c r="AR25" s="219"/>
      <c r="AS25" s="219"/>
      <c r="AT25" s="219"/>
      <c r="AU25" s="220"/>
      <c r="AV25" s="218"/>
      <c r="AW25" s="221"/>
      <c r="AX25" s="187"/>
      <c r="AY25" s="187"/>
      <c r="AZ25" s="187"/>
      <c r="BA25" s="187"/>
      <c r="BB25" s="187"/>
      <c r="BC25" s="187"/>
      <c r="BD25" s="187"/>
      <c r="BE25" s="187"/>
      <c r="BF25" s="187"/>
      <c r="BG25" s="187"/>
      <c r="BH25" s="187"/>
      <c r="BI25" s="187"/>
      <c r="BJ25" s="187"/>
      <c r="BK25" s="187"/>
      <c r="BL25" s="187"/>
      <c r="BM25" s="187"/>
      <c r="BN25" s="187"/>
      <c r="BO25" s="187"/>
      <c r="BP25" s="187"/>
      <c r="BQ25" s="187"/>
      <c r="BR25" s="187"/>
      <c r="BS25" s="187"/>
      <c r="BT25" s="187"/>
      <c r="BU25" s="187"/>
      <c r="BV25" s="187"/>
      <c r="BW25" s="187"/>
      <c r="BX25" s="187"/>
      <c r="BY25" s="187"/>
      <c r="BZ25" s="187"/>
      <c r="CA25" s="187"/>
      <c r="CB25" s="187"/>
      <c r="CC25" s="187"/>
      <c r="CD25" s="187"/>
      <c r="CE25" s="187"/>
      <c r="CF25" s="187"/>
      <c r="CG25" s="187"/>
      <c r="CH25" s="187"/>
      <c r="CI25" s="187"/>
      <c r="CJ25" s="187"/>
      <c r="CK25" s="187"/>
      <c r="CL25" s="187"/>
      <c r="CM25" s="187"/>
      <c r="CN25" s="187"/>
      <c r="CO25" s="187"/>
      <c r="CP25" s="187"/>
      <c r="CQ25" s="187"/>
      <c r="CR25" s="187"/>
      <c r="CS25" s="187"/>
      <c r="CT25" s="187"/>
      <c r="CU25" s="187"/>
      <c r="CV25" s="187"/>
      <c r="CW25" s="187"/>
      <c r="CX25" s="187"/>
      <c r="CY25" s="187"/>
      <c r="CZ25" s="187"/>
      <c r="DA25" s="187"/>
      <c r="DB25" s="187"/>
      <c r="DC25" s="187"/>
      <c r="DD25" s="187"/>
      <c r="DE25" s="187"/>
      <c r="DF25" s="187"/>
      <c r="DG25" s="187"/>
      <c r="DH25" s="187"/>
      <c r="DI25" s="187"/>
      <c r="DJ25" s="187"/>
      <c r="DK25" s="187"/>
      <c r="DL25" s="187"/>
      <c r="DM25" s="187"/>
      <c r="DN25" s="187"/>
      <c r="DO25" s="187"/>
      <c r="DP25" s="187"/>
      <c r="DQ25" s="187"/>
      <c r="DR25" s="187"/>
      <c r="DS25" s="187"/>
      <c r="DT25" s="187"/>
      <c r="DU25" s="187"/>
      <c r="DV25" s="187"/>
      <c r="DW25" s="187"/>
      <c r="DX25" s="187"/>
      <c r="DY25" s="187"/>
      <c r="DZ25" s="187"/>
      <c r="EA25" s="187"/>
      <c r="EB25" s="187"/>
      <c r="EC25" s="187"/>
      <c r="ED25" s="187"/>
      <c r="EE25" s="187"/>
      <c r="EF25" s="187"/>
      <c r="EG25" s="187"/>
      <c r="EH25" s="187"/>
      <c r="EI25" s="187"/>
      <c r="EJ25" s="187"/>
      <c r="EK25" s="187"/>
      <c r="EL25" s="187"/>
      <c r="EM25" s="187"/>
      <c r="EN25" s="187"/>
      <c r="EO25" s="187"/>
      <c r="EP25" s="187"/>
      <c r="EQ25" s="187"/>
      <c r="ER25" s="187"/>
      <c r="ES25" s="187"/>
      <c r="ET25" s="187"/>
      <c r="EU25" s="187"/>
      <c r="EV25" s="187"/>
      <c r="EW25" s="187"/>
      <c r="EX25" s="187"/>
      <c r="EY25" s="187"/>
      <c r="EZ25" s="187"/>
      <c r="FA25" s="187"/>
      <c r="FB25" s="187"/>
      <c r="FC25" s="187"/>
      <c r="FD25" s="187"/>
      <c r="FE25" s="187"/>
      <c r="FF25" s="187"/>
      <c r="FG25" s="187"/>
      <c r="FH25" s="187"/>
      <c r="FI25" s="187"/>
      <c r="FJ25" s="187"/>
      <c r="FK25" s="187"/>
      <c r="FL25" s="187"/>
      <c r="FM25" s="187"/>
      <c r="FN25" s="187"/>
      <c r="FO25" s="187"/>
      <c r="FP25" s="187"/>
      <c r="FQ25" s="187"/>
      <c r="FR25" s="187"/>
      <c r="FS25" s="187"/>
      <c r="FT25" s="187"/>
      <c r="FU25" s="187"/>
      <c r="FV25" s="187"/>
      <c r="FW25" s="187"/>
      <c r="FX25" s="187"/>
      <c r="FY25" s="187"/>
      <c r="FZ25" s="187"/>
      <c r="GA25" s="187"/>
      <c r="GB25" s="187"/>
      <c r="GC25" s="187"/>
    </row>
    <row r="26">
      <c r="A26" s="198">
        <v>21.0</v>
      </c>
      <c r="B26" s="209" t="s">
        <v>2038</v>
      </c>
      <c r="C26" s="172" t="s">
        <v>2039</v>
      </c>
      <c r="D26" s="174" t="s">
        <v>127</v>
      </c>
      <c r="E26" s="174" t="s">
        <v>127</v>
      </c>
      <c r="F26" s="171" t="s">
        <v>2040</v>
      </c>
      <c r="G26" s="174" t="s">
        <v>2041</v>
      </c>
      <c r="H26" s="171" t="s">
        <v>127</v>
      </c>
      <c r="I26" s="170" t="s">
        <v>2042</v>
      </c>
      <c r="J26" s="171" t="s">
        <v>1359</v>
      </c>
      <c r="K26" s="174" t="s">
        <v>127</v>
      </c>
      <c r="L26" s="171">
        <v>8.1515483929E10</v>
      </c>
      <c r="M26" s="174" t="s">
        <v>40</v>
      </c>
      <c r="N26" s="171" t="s">
        <v>127</v>
      </c>
      <c r="O26" s="172" t="s">
        <v>265</v>
      </c>
      <c r="P26" s="172" t="s">
        <v>2044</v>
      </c>
      <c r="Q26" s="171" t="s">
        <v>2045</v>
      </c>
      <c r="R26" s="171" t="s">
        <v>127</v>
      </c>
      <c r="S26" s="171" t="s">
        <v>127</v>
      </c>
      <c r="T26" s="171" t="s">
        <v>47</v>
      </c>
      <c r="U26" s="171" t="s">
        <v>47</v>
      </c>
      <c r="V26" s="171" t="s">
        <v>47</v>
      </c>
      <c r="W26" s="218"/>
      <c r="X26" s="218"/>
      <c r="Y26" s="218"/>
      <c r="Z26" s="218"/>
      <c r="AA26" s="218"/>
      <c r="AB26" s="218"/>
      <c r="AC26" s="218"/>
      <c r="AD26" s="218"/>
      <c r="AE26" s="218"/>
      <c r="AF26" s="218"/>
      <c r="AG26" s="218"/>
      <c r="AH26" s="218"/>
      <c r="AI26" s="218"/>
      <c r="AJ26" s="218"/>
      <c r="AK26" s="219"/>
      <c r="AL26" s="219"/>
      <c r="AM26" s="219"/>
      <c r="AN26" s="219"/>
      <c r="AO26" s="219"/>
      <c r="AP26" s="219"/>
      <c r="AQ26" s="219"/>
      <c r="AR26" s="219"/>
      <c r="AS26" s="219"/>
      <c r="AT26" s="219"/>
      <c r="AU26" s="220"/>
      <c r="AV26" s="218"/>
      <c r="AW26" s="219"/>
      <c r="AX26" s="187"/>
      <c r="AY26" s="187"/>
      <c r="AZ26" s="187"/>
      <c r="BA26" s="187"/>
      <c r="BB26" s="187"/>
      <c r="BC26" s="187"/>
      <c r="BD26" s="187"/>
      <c r="BE26" s="187"/>
      <c r="BF26" s="187"/>
      <c r="BG26" s="187"/>
      <c r="BH26" s="187"/>
      <c r="BI26" s="187"/>
      <c r="BJ26" s="187"/>
      <c r="BK26" s="187"/>
      <c r="BL26" s="187"/>
      <c r="BM26" s="187"/>
      <c r="BN26" s="187"/>
      <c r="BO26" s="187"/>
      <c r="BP26" s="187"/>
      <c r="BQ26" s="187"/>
      <c r="BR26" s="187"/>
      <c r="BS26" s="187"/>
      <c r="BT26" s="187"/>
      <c r="BU26" s="187"/>
      <c r="BV26" s="187"/>
      <c r="BW26" s="187"/>
      <c r="BX26" s="187"/>
      <c r="BY26" s="187"/>
      <c r="BZ26" s="187"/>
      <c r="CA26" s="187"/>
      <c r="CB26" s="187"/>
      <c r="CC26" s="187"/>
      <c r="CD26" s="187"/>
      <c r="CE26" s="187"/>
      <c r="CF26" s="187"/>
      <c r="CG26" s="187"/>
      <c r="CH26" s="187"/>
      <c r="CI26" s="187"/>
      <c r="CJ26" s="187"/>
      <c r="CK26" s="187"/>
      <c r="CL26" s="187"/>
      <c r="CM26" s="187"/>
      <c r="CN26" s="187"/>
      <c r="CO26" s="187"/>
      <c r="CP26" s="187"/>
      <c r="CQ26" s="187"/>
      <c r="CR26" s="187"/>
      <c r="CS26" s="187"/>
      <c r="CT26" s="187"/>
      <c r="CU26" s="187"/>
      <c r="CV26" s="187"/>
      <c r="CW26" s="187"/>
      <c r="CX26" s="187"/>
      <c r="CY26" s="187"/>
      <c r="CZ26" s="187"/>
      <c r="DA26" s="187"/>
      <c r="DB26" s="187"/>
      <c r="DC26" s="187"/>
      <c r="DD26" s="187"/>
      <c r="DE26" s="187"/>
      <c r="DF26" s="187"/>
      <c r="DG26" s="187"/>
      <c r="DH26" s="187"/>
      <c r="DI26" s="187"/>
      <c r="DJ26" s="187"/>
      <c r="DK26" s="187"/>
      <c r="DL26" s="187"/>
      <c r="DM26" s="187"/>
      <c r="DN26" s="187"/>
      <c r="DO26" s="187"/>
      <c r="DP26" s="187"/>
      <c r="DQ26" s="187"/>
      <c r="DR26" s="187"/>
      <c r="DS26" s="187"/>
      <c r="DT26" s="187"/>
      <c r="DU26" s="187"/>
      <c r="DV26" s="187"/>
      <c r="DW26" s="187"/>
      <c r="DX26" s="187"/>
      <c r="DY26" s="187"/>
      <c r="DZ26" s="187"/>
      <c r="EA26" s="187"/>
      <c r="EB26" s="187"/>
      <c r="EC26" s="187"/>
      <c r="ED26" s="187"/>
      <c r="EE26" s="187"/>
      <c r="EF26" s="187"/>
      <c r="EG26" s="187"/>
      <c r="EH26" s="187"/>
      <c r="EI26" s="187"/>
      <c r="EJ26" s="187"/>
      <c r="EK26" s="187"/>
      <c r="EL26" s="187"/>
      <c r="EM26" s="187"/>
      <c r="EN26" s="187"/>
      <c r="EO26" s="187"/>
      <c r="EP26" s="187"/>
      <c r="EQ26" s="187"/>
      <c r="ER26" s="187"/>
      <c r="ES26" s="187"/>
      <c r="ET26" s="187"/>
      <c r="EU26" s="187"/>
      <c r="EV26" s="187"/>
      <c r="EW26" s="187"/>
      <c r="EX26" s="187"/>
      <c r="EY26" s="187"/>
      <c r="EZ26" s="187"/>
      <c r="FA26" s="187"/>
      <c r="FB26" s="187"/>
      <c r="FC26" s="187"/>
      <c r="FD26" s="187"/>
      <c r="FE26" s="187"/>
      <c r="FF26" s="187"/>
      <c r="FG26" s="187"/>
      <c r="FH26" s="187"/>
      <c r="FI26" s="187"/>
      <c r="FJ26" s="187"/>
      <c r="FK26" s="187"/>
      <c r="FL26" s="187"/>
      <c r="FM26" s="187"/>
      <c r="FN26" s="187"/>
      <c r="FO26" s="187"/>
      <c r="FP26" s="187"/>
      <c r="FQ26" s="187"/>
      <c r="FR26" s="187"/>
      <c r="FS26" s="187"/>
      <c r="FT26" s="187"/>
      <c r="FU26" s="187"/>
      <c r="FV26" s="187"/>
      <c r="FW26" s="187"/>
      <c r="FX26" s="187"/>
      <c r="FY26" s="187"/>
      <c r="FZ26" s="187"/>
      <c r="GA26" s="187"/>
      <c r="GB26" s="187"/>
      <c r="GC26" s="187"/>
    </row>
    <row r="27">
      <c r="A27" s="198">
        <v>22.0</v>
      </c>
      <c r="B27" s="209" t="s">
        <v>2147</v>
      </c>
      <c r="C27" s="172" t="s">
        <v>2148</v>
      </c>
      <c r="D27" s="171" t="s">
        <v>127</v>
      </c>
      <c r="E27" s="171" t="s">
        <v>127</v>
      </c>
      <c r="F27" s="171" t="s">
        <v>2150</v>
      </c>
      <c r="G27" s="171" t="s">
        <v>127</v>
      </c>
      <c r="H27" s="171" t="s">
        <v>127</v>
      </c>
      <c r="I27" s="170" t="s">
        <v>2151</v>
      </c>
      <c r="J27" s="174" t="s">
        <v>100</v>
      </c>
      <c r="K27" s="174" t="s">
        <v>3225</v>
      </c>
      <c r="L27" s="174">
        <v>8.56330626E9</v>
      </c>
      <c r="M27" s="174" t="s">
        <v>64</v>
      </c>
      <c r="N27" s="184"/>
      <c r="O27" s="172" t="s">
        <v>265</v>
      </c>
      <c r="P27" s="172" t="s">
        <v>6206</v>
      </c>
      <c r="Q27" s="174" t="s">
        <v>2155</v>
      </c>
      <c r="R27" s="171" t="s">
        <v>127</v>
      </c>
      <c r="S27" s="171" t="s">
        <v>127</v>
      </c>
      <c r="T27" s="171" t="s">
        <v>47</v>
      </c>
      <c r="U27" s="171" t="s">
        <v>47</v>
      </c>
      <c r="V27" s="171" t="s">
        <v>47</v>
      </c>
      <c r="W27" s="218"/>
      <c r="X27" s="218"/>
      <c r="Y27" s="218"/>
      <c r="Z27" s="218"/>
      <c r="AA27" s="218"/>
      <c r="AB27" s="218"/>
      <c r="AC27" s="218"/>
      <c r="AD27" s="218"/>
      <c r="AE27" s="218"/>
      <c r="AF27" s="218"/>
      <c r="AG27" s="218"/>
      <c r="AH27" s="218"/>
      <c r="AI27" s="218"/>
      <c r="AJ27" s="218"/>
      <c r="AK27" s="219"/>
      <c r="AL27" s="219"/>
      <c r="AM27" s="219"/>
      <c r="AN27" s="219"/>
      <c r="AO27" s="219"/>
      <c r="AP27" s="219"/>
      <c r="AQ27" s="219"/>
      <c r="AR27" s="219"/>
      <c r="AS27" s="219"/>
      <c r="AT27" s="219"/>
      <c r="AU27" s="220"/>
      <c r="AV27" s="218"/>
      <c r="AW27" s="221"/>
      <c r="AX27" s="187"/>
      <c r="AY27" s="187"/>
      <c r="AZ27" s="187"/>
      <c r="BA27" s="187"/>
      <c r="BB27" s="187"/>
      <c r="BC27" s="187"/>
      <c r="BD27" s="187"/>
      <c r="BE27" s="187"/>
      <c r="BF27" s="187"/>
      <c r="BG27" s="187"/>
      <c r="BH27" s="187"/>
      <c r="BI27" s="187"/>
      <c r="BJ27" s="187"/>
      <c r="BK27" s="187"/>
      <c r="BL27" s="187"/>
      <c r="BM27" s="187"/>
      <c r="BN27" s="187"/>
      <c r="BO27" s="187"/>
      <c r="BP27" s="187"/>
      <c r="BQ27" s="187"/>
      <c r="BR27" s="187"/>
      <c r="BS27" s="187"/>
      <c r="BT27" s="187"/>
      <c r="BU27" s="187"/>
      <c r="BV27" s="187"/>
      <c r="BW27" s="187"/>
      <c r="BX27" s="187"/>
      <c r="BY27" s="187"/>
      <c r="BZ27" s="187"/>
      <c r="CA27" s="187"/>
      <c r="CB27" s="187"/>
      <c r="CC27" s="187"/>
      <c r="CD27" s="187"/>
      <c r="CE27" s="187"/>
      <c r="CF27" s="187"/>
      <c r="CG27" s="187"/>
      <c r="CH27" s="187"/>
      <c r="CI27" s="187"/>
      <c r="CJ27" s="187"/>
      <c r="CK27" s="187"/>
      <c r="CL27" s="187"/>
      <c r="CM27" s="187"/>
      <c r="CN27" s="187"/>
      <c r="CO27" s="187"/>
      <c r="CP27" s="187"/>
      <c r="CQ27" s="187"/>
      <c r="CR27" s="187"/>
      <c r="CS27" s="187"/>
      <c r="CT27" s="187"/>
      <c r="CU27" s="187"/>
      <c r="CV27" s="187"/>
      <c r="CW27" s="187"/>
      <c r="CX27" s="187"/>
      <c r="CY27" s="187"/>
      <c r="CZ27" s="187"/>
      <c r="DA27" s="187"/>
      <c r="DB27" s="187"/>
      <c r="DC27" s="187"/>
      <c r="DD27" s="187"/>
      <c r="DE27" s="187"/>
      <c r="DF27" s="187"/>
      <c r="DG27" s="187"/>
      <c r="DH27" s="187"/>
      <c r="DI27" s="187"/>
      <c r="DJ27" s="187"/>
      <c r="DK27" s="187"/>
      <c r="DL27" s="187"/>
      <c r="DM27" s="187"/>
      <c r="DN27" s="187"/>
      <c r="DO27" s="187"/>
      <c r="DP27" s="187"/>
      <c r="DQ27" s="187"/>
      <c r="DR27" s="187"/>
      <c r="DS27" s="187"/>
      <c r="DT27" s="187"/>
      <c r="DU27" s="187"/>
      <c r="DV27" s="187"/>
      <c r="DW27" s="187"/>
      <c r="DX27" s="187"/>
      <c r="DY27" s="187"/>
      <c r="DZ27" s="187"/>
      <c r="EA27" s="187"/>
      <c r="EB27" s="187"/>
      <c r="EC27" s="187"/>
      <c r="ED27" s="187"/>
      <c r="EE27" s="187"/>
      <c r="EF27" s="187"/>
      <c r="EG27" s="187"/>
      <c r="EH27" s="187"/>
      <c r="EI27" s="187"/>
      <c r="EJ27" s="187"/>
      <c r="EK27" s="187"/>
      <c r="EL27" s="187"/>
      <c r="EM27" s="187"/>
      <c r="EN27" s="187"/>
      <c r="EO27" s="187"/>
      <c r="EP27" s="187"/>
      <c r="EQ27" s="187"/>
      <c r="ER27" s="187"/>
      <c r="ES27" s="187"/>
      <c r="ET27" s="187"/>
      <c r="EU27" s="187"/>
      <c r="EV27" s="187"/>
      <c r="EW27" s="187"/>
      <c r="EX27" s="187"/>
      <c r="EY27" s="187"/>
      <c r="EZ27" s="187"/>
      <c r="FA27" s="187"/>
      <c r="FB27" s="187"/>
      <c r="FC27" s="187"/>
      <c r="FD27" s="187"/>
      <c r="FE27" s="187"/>
      <c r="FF27" s="187"/>
      <c r="FG27" s="187"/>
      <c r="FH27" s="187"/>
      <c r="FI27" s="187"/>
      <c r="FJ27" s="187"/>
      <c r="FK27" s="187"/>
      <c r="FL27" s="187"/>
      <c r="FM27" s="187"/>
      <c r="FN27" s="187"/>
      <c r="FO27" s="187"/>
      <c r="FP27" s="187"/>
      <c r="FQ27" s="187"/>
      <c r="FR27" s="187"/>
      <c r="FS27" s="187"/>
      <c r="FT27" s="187"/>
      <c r="FU27" s="187"/>
      <c r="FV27" s="187"/>
      <c r="FW27" s="187"/>
      <c r="FX27" s="187"/>
      <c r="FY27" s="187"/>
      <c r="FZ27" s="187"/>
      <c r="GA27" s="187"/>
      <c r="GB27" s="187"/>
      <c r="GC27" s="187"/>
    </row>
    <row r="28">
      <c r="A28" s="198">
        <v>23.0</v>
      </c>
      <c r="B28" s="209" t="s">
        <v>2246</v>
      </c>
      <c r="C28" s="172" t="s">
        <v>6085</v>
      </c>
      <c r="D28" s="174" t="s">
        <v>32</v>
      </c>
      <c r="E28" s="216">
        <v>27999.0</v>
      </c>
      <c r="F28" s="171" t="s">
        <v>2248</v>
      </c>
      <c r="G28" s="174" t="s">
        <v>2249</v>
      </c>
      <c r="H28" s="171" t="s">
        <v>2250</v>
      </c>
      <c r="I28" s="170" t="s">
        <v>2251</v>
      </c>
      <c r="J28" s="171" t="s">
        <v>353</v>
      </c>
      <c r="K28" s="171" t="s">
        <v>2252</v>
      </c>
      <c r="L28" s="171">
        <v>8.5850668581E10</v>
      </c>
      <c r="M28" s="174" t="s">
        <v>64</v>
      </c>
      <c r="N28" s="174" t="s">
        <v>1012</v>
      </c>
      <c r="O28" s="172" t="s">
        <v>2254</v>
      </c>
      <c r="P28" s="172" t="s">
        <v>2255</v>
      </c>
      <c r="Q28" s="171" t="s">
        <v>2256</v>
      </c>
      <c r="R28" s="171" t="s">
        <v>2257</v>
      </c>
      <c r="S28" s="171" t="s">
        <v>89</v>
      </c>
      <c r="T28" s="171" t="s">
        <v>47</v>
      </c>
      <c r="U28" s="171" t="s">
        <v>47</v>
      </c>
      <c r="V28" s="171" t="s">
        <v>47</v>
      </c>
      <c r="W28" s="218"/>
      <c r="X28" s="218"/>
      <c r="Y28" s="218"/>
      <c r="Z28" s="218"/>
      <c r="AA28" s="218"/>
      <c r="AB28" s="218"/>
      <c r="AC28" s="218"/>
      <c r="AD28" s="218"/>
      <c r="AE28" s="218"/>
      <c r="AF28" s="218"/>
      <c r="AG28" s="218"/>
      <c r="AH28" s="218"/>
      <c r="AI28" s="218"/>
      <c r="AJ28" s="218"/>
      <c r="AK28" s="219"/>
      <c r="AL28" s="219"/>
      <c r="AM28" s="219"/>
      <c r="AN28" s="219"/>
      <c r="AO28" s="219"/>
      <c r="AP28" s="219"/>
      <c r="AQ28" s="219"/>
      <c r="AR28" s="219"/>
      <c r="AS28" s="219"/>
      <c r="AT28" s="219"/>
      <c r="AU28" s="220"/>
      <c r="AV28" s="218"/>
      <c r="AW28" s="221"/>
      <c r="AX28" s="187"/>
      <c r="AY28" s="187"/>
      <c r="AZ28" s="187"/>
      <c r="BA28" s="187"/>
      <c r="BB28" s="187"/>
      <c r="BC28" s="187"/>
      <c r="BD28" s="187"/>
      <c r="BE28" s="187"/>
      <c r="BF28" s="187"/>
      <c r="BG28" s="187"/>
      <c r="BH28" s="187"/>
      <c r="BI28" s="187"/>
      <c r="BJ28" s="187"/>
      <c r="BK28" s="187"/>
      <c r="BL28" s="187"/>
      <c r="BM28" s="187"/>
      <c r="BN28" s="187"/>
      <c r="BO28" s="187"/>
      <c r="BP28" s="187"/>
      <c r="BQ28" s="187"/>
      <c r="BR28" s="187"/>
      <c r="BS28" s="187"/>
      <c r="BT28" s="187"/>
      <c r="BU28" s="187"/>
      <c r="BV28" s="187"/>
      <c r="BW28" s="187"/>
      <c r="BX28" s="187"/>
      <c r="BY28" s="187"/>
      <c r="BZ28" s="187"/>
      <c r="CA28" s="187"/>
      <c r="CB28" s="187"/>
      <c r="CC28" s="187"/>
      <c r="CD28" s="187"/>
      <c r="CE28" s="187"/>
      <c r="CF28" s="187"/>
      <c r="CG28" s="187"/>
      <c r="CH28" s="187"/>
      <c r="CI28" s="187"/>
      <c r="CJ28" s="187"/>
      <c r="CK28" s="187"/>
      <c r="CL28" s="187"/>
      <c r="CM28" s="187"/>
      <c r="CN28" s="187"/>
      <c r="CO28" s="187"/>
      <c r="CP28" s="187"/>
      <c r="CQ28" s="187"/>
      <c r="CR28" s="187"/>
      <c r="CS28" s="187"/>
      <c r="CT28" s="187"/>
      <c r="CU28" s="187"/>
      <c r="CV28" s="187"/>
      <c r="CW28" s="187"/>
      <c r="CX28" s="187"/>
      <c r="CY28" s="187"/>
      <c r="CZ28" s="187"/>
      <c r="DA28" s="187"/>
      <c r="DB28" s="187"/>
      <c r="DC28" s="187"/>
      <c r="DD28" s="187"/>
      <c r="DE28" s="187"/>
      <c r="DF28" s="187"/>
      <c r="DG28" s="187"/>
      <c r="DH28" s="187"/>
      <c r="DI28" s="187"/>
      <c r="DJ28" s="187"/>
      <c r="DK28" s="187"/>
      <c r="DL28" s="187"/>
      <c r="DM28" s="187"/>
      <c r="DN28" s="187"/>
      <c r="DO28" s="187"/>
      <c r="DP28" s="187"/>
      <c r="DQ28" s="187"/>
      <c r="DR28" s="187"/>
      <c r="DS28" s="187"/>
      <c r="DT28" s="187"/>
      <c r="DU28" s="187"/>
      <c r="DV28" s="187"/>
      <c r="DW28" s="187"/>
      <c r="DX28" s="187"/>
      <c r="DY28" s="187"/>
      <c r="DZ28" s="187"/>
      <c r="EA28" s="187"/>
      <c r="EB28" s="187"/>
      <c r="EC28" s="187"/>
      <c r="ED28" s="187"/>
      <c r="EE28" s="187"/>
      <c r="EF28" s="187"/>
      <c r="EG28" s="187"/>
      <c r="EH28" s="187"/>
      <c r="EI28" s="187"/>
      <c r="EJ28" s="187"/>
      <c r="EK28" s="187"/>
      <c r="EL28" s="187"/>
      <c r="EM28" s="187"/>
      <c r="EN28" s="187"/>
      <c r="EO28" s="187"/>
      <c r="EP28" s="187"/>
      <c r="EQ28" s="187"/>
      <c r="ER28" s="187"/>
      <c r="ES28" s="187"/>
      <c r="ET28" s="187"/>
      <c r="EU28" s="187"/>
      <c r="EV28" s="187"/>
      <c r="EW28" s="187"/>
      <c r="EX28" s="187"/>
      <c r="EY28" s="187"/>
      <c r="EZ28" s="187"/>
      <c r="FA28" s="187"/>
      <c r="FB28" s="187"/>
      <c r="FC28" s="187"/>
      <c r="FD28" s="187"/>
      <c r="FE28" s="187"/>
      <c r="FF28" s="187"/>
      <c r="FG28" s="187"/>
      <c r="FH28" s="187"/>
      <c r="FI28" s="187"/>
      <c r="FJ28" s="187"/>
      <c r="FK28" s="187"/>
      <c r="FL28" s="187"/>
      <c r="FM28" s="187"/>
      <c r="FN28" s="187"/>
      <c r="FO28" s="187"/>
      <c r="FP28" s="187"/>
      <c r="FQ28" s="187"/>
      <c r="FR28" s="187"/>
      <c r="FS28" s="187"/>
      <c r="FT28" s="187"/>
      <c r="FU28" s="187"/>
      <c r="FV28" s="187"/>
      <c r="FW28" s="187"/>
      <c r="FX28" s="187"/>
      <c r="FY28" s="187"/>
      <c r="FZ28" s="187"/>
      <c r="GA28" s="187"/>
      <c r="GB28" s="187"/>
      <c r="GC28" s="187"/>
    </row>
    <row r="29">
      <c r="A29" s="198">
        <v>24.0</v>
      </c>
      <c r="B29" s="209" t="s">
        <v>2260</v>
      </c>
      <c r="C29" s="172" t="s">
        <v>2261</v>
      </c>
      <c r="D29" s="174" t="s">
        <v>32</v>
      </c>
      <c r="E29" s="216">
        <v>23013.0</v>
      </c>
      <c r="F29" s="171" t="s">
        <v>2262</v>
      </c>
      <c r="G29" s="174" t="s">
        <v>2263</v>
      </c>
      <c r="H29" s="174" t="s">
        <v>2264</v>
      </c>
      <c r="I29" s="170" t="s">
        <v>2265</v>
      </c>
      <c r="J29" s="171" t="s">
        <v>353</v>
      </c>
      <c r="K29" s="171" t="s">
        <v>2266</v>
      </c>
      <c r="L29" s="174">
        <v>8.5746302808E10</v>
      </c>
      <c r="M29" s="174" t="s">
        <v>40</v>
      </c>
      <c r="N29" s="174" t="s">
        <v>65</v>
      </c>
      <c r="O29" s="172" t="s">
        <v>1258</v>
      </c>
      <c r="P29" s="172" t="s">
        <v>6207</v>
      </c>
      <c r="Q29" s="174" t="s">
        <v>2269</v>
      </c>
      <c r="R29" s="174">
        <v>1.30155252605E11</v>
      </c>
      <c r="S29" s="171" t="s">
        <v>89</v>
      </c>
      <c r="T29" s="171">
        <v>7.200049100818E12</v>
      </c>
      <c r="U29" s="171" t="s">
        <v>2272</v>
      </c>
      <c r="V29" s="171" t="s">
        <v>89</v>
      </c>
      <c r="W29" s="218"/>
      <c r="X29" s="218"/>
      <c r="Y29" s="218"/>
      <c r="Z29" s="218"/>
      <c r="AA29" s="218"/>
      <c r="AB29" s="218"/>
      <c r="AC29" s="218"/>
      <c r="AD29" s="218"/>
      <c r="AE29" s="218"/>
      <c r="AF29" s="218"/>
      <c r="AG29" s="218"/>
      <c r="AH29" s="218"/>
      <c r="AI29" s="218"/>
      <c r="AJ29" s="218"/>
      <c r="AK29" s="219"/>
      <c r="AL29" s="219"/>
      <c r="AM29" s="219"/>
      <c r="AN29" s="219"/>
      <c r="AO29" s="219"/>
      <c r="AP29" s="219"/>
      <c r="AQ29" s="219"/>
      <c r="AR29" s="219"/>
      <c r="AS29" s="219"/>
      <c r="AT29" s="219"/>
      <c r="AU29" s="220"/>
      <c r="AV29" s="218"/>
      <c r="AW29" s="219"/>
      <c r="AX29" s="187"/>
      <c r="AY29" s="187"/>
      <c r="AZ29" s="187"/>
      <c r="BA29" s="187"/>
      <c r="BB29" s="187"/>
      <c r="BC29" s="187"/>
      <c r="BD29" s="187"/>
      <c r="BE29" s="187"/>
      <c r="BF29" s="187"/>
      <c r="BG29" s="187"/>
      <c r="BH29" s="187"/>
      <c r="BI29" s="187"/>
      <c r="BJ29" s="187"/>
      <c r="BK29" s="187"/>
      <c r="BL29" s="187"/>
      <c r="BM29" s="187"/>
      <c r="BN29" s="187"/>
      <c r="BO29" s="187"/>
      <c r="BP29" s="187"/>
      <c r="BQ29" s="187"/>
      <c r="BR29" s="187"/>
      <c r="BS29" s="187"/>
      <c r="BT29" s="187"/>
      <c r="BU29" s="187"/>
      <c r="BV29" s="187"/>
      <c r="BW29" s="187"/>
      <c r="BX29" s="187"/>
      <c r="BY29" s="187"/>
      <c r="BZ29" s="187"/>
      <c r="CA29" s="187"/>
      <c r="CB29" s="187"/>
      <c r="CC29" s="187"/>
      <c r="CD29" s="187"/>
      <c r="CE29" s="187"/>
      <c r="CF29" s="187"/>
      <c r="CG29" s="187"/>
      <c r="CH29" s="187"/>
      <c r="CI29" s="187"/>
      <c r="CJ29" s="187"/>
      <c r="CK29" s="187"/>
      <c r="CL29" s="187"/>
      <c r="CM29" s="187"/>
      <c r="CN29" s="187"/>
      <c r="CO29" s="187"/>
      <c r="CP29" s="187"/>
      <c r="CQ29" s="187"/>
      <c r="CR29" s="187"/>
      <c r="CS29" s="187"/>
      <c r="CT29" s="187"/>
      <c r="CU29" s="187"/>
      <c r="CV29" s="187"/>
      <c r="CW29" s="187"/>
      <c r="CX29" s="187"/>
      <c r="CY29" s="187"/>
      <c r="CZ29" s="187"/>
      <c r="DA29" s="187"/>
      <c r="DB29" s="187"/>
      <c r="DC29" s="187"/>
      <c r="DD29" s="187"/>
      <c r="DE29" s="187"/>
      <c r="DF29" s="187"/>
      <c r="DG29" s="187"/>
      <c r="DH29" s="187"/>
      <c r="DI29" s="187"/>
      <c r="DJ29" s="187"/>
      <c r="DK29" s="187"/>
      <c r="DL29" s="187"/>
      <c r="DM29" s="187"/>
      <c r="DN29" s="187"/>
      <c r="DO29" s="187"/>
      <c r="DP29" s="187"/>
      <c r="DQ29" s="187"/>
      <c r="DR29" s="187"/>
      <c r="DS29" s="187"/>
      <c r="DT29" s="187"/>
      <c r="DU29" s="187"/>
      <c r="DV29" s="187"/>
      <c r="DW29" s="187"/>
      <c r="DX29" s="187"/>
      <c r="DY29" s="187"/>
      <c r="DZ29" s="187"/>
      <c r="EA29" s="187"/>
      <c r="EB29" s="187"/>
      <c r="EC29" s="187"/>
      <c r="ED29" s="187"/>
      <c r="EE29" s="187"/>
      <c r="EF29" s="187"/>
      <c r="EG29" s="187"/>
      <c r="EH29" s="187"/>
      <c r="EI29" s="187"/>
      <c r="EJ29" s="187"/>
      <c r="EK29" s="187"/>
      <c r="EL29" s="187"/>
      <c r="EM29" s="187"/>
      <c r="EN29" s="187"/>
      <c r="EO29" s="187"/>
      <c r="EP29" s="187"/>
      <c r="EQ29" s="187"/>
      <c r="ER29" s="187"/>
      <c r="ES29" s="187"/>
      <c r="ET29" s="187"/>
      <c r="EU29" s="187"/>
      <c r="EV29" s="187"/>
      <c r="EW29" s="187"/>
      <c r="EX29" s="187"/>
      <c r="EY29" s="187"/>
      <c r="EZ29" s="187"/>
      <c r="FA29" s="187"/>
      <c r="FB29" s="187"/>
      <c r="FC29" s="187"/>
      <c r="FD29" s="187"/>
      <c r="FE29" s="187"/>
      <c r="FF29" s="187"/>
      <c r="FG29" s="187"/>
      <c r="FH29" s="187"/>
      <c r="FI29" s="187"/>
      <c r="FJ29" s="187"/>
      <c r="FK29" s="187"/>
      <c r="FL29" s="187"/>
      <c r="FM29" s="187"/>
      <c r="FN29" s="187"/>
      <c r="FO29" s="187"/>
      <c r="FP29" s="187"/>
      <c r="FQ29" s="187"/>
      <c r="FR29" s="187"/>
      <c r="FS29" s="187"/>
      <c r="FT29" s="187"/>
      <c r="FU29" s="187"/>
      <c r="FV29" s="187"/>
      <c r="FW29" s="187"/>
      <c r="FX29" s="187"/>
      <c r="FY29" s="187"/>
      <c r="FZ29" s="187"/>
      <c r="GA29" s="187"/>
      <c r="GB29" s="187"/>
      <c r="GC29" s="187"/>
    </row>
    <row r="30">
      <c r="A30" s="198">
        <v>25.0</v>
      </c>
      <c r="B30" s="217" t="s">
        <v>2413</v>
      </c>
      <c r="C30" s="172" t="s">
        <v>2414</v>
      </c>
      <c r="D30" s="174" t="s">
        <v>32</v>
      </c>
      <c r="E30" s="216">
        <v>27819.0</v>
      </c>
      <c r="F30" s="171" t="s">
        <v>2415</v>
      </c>
      <c r="G30" s="174">
        <v>3.5706031111001E14</v>
      </c>
      <c r="H30" s="171" t="s">
        <v>2417</v>
      </c>
      <c r="I30" s="170" t="s">
        <v>906</v>
      </c>
      <c r="J30" s="171" t="s">
        <v>251</v>
      </c>
      <c r="K30" s="171" t="s">
        <v>252</v>
      </c>
      <c r="L30" s="171">
        <v>8.8805345367E10</v>
      </c>
      <c r="M30" s="174" t="s">
        <v>40</v>
      </c>
      <c r="N30" s="174" t="s">
        <v>65</v>
      </c>
      <c r="O30" s="172" t="s">
        <v>2419</v>
      </c>
      <c r="P30" s="172" t="s">
        <v>2420</v>
      </c>
      <c r="Q30" s="171" t="s">
        <v>2421</v>
      </c>
      <c r="R30" s="171" t="s">
        <v>2422</v>
      </c>
      <c r="S30" s="171" t="s">
        <v>89</v>
      </c>
      <c r="T30" s="171" t="s">
        <v>47</v>
      </c>
      <c r="U30" s="171" t="s">
        <v>47</v>
      </c>
      <c r="V30" s="171" t="s">
        <v>47</v>
      </c>
      <c r="W30" s="218"/>
      <c r="X30" s="218"/>
      <c r="Y30" s="218"/>
      <c r="Z30" s="218"/>
      <c r="AA30" s="218"/>
      <c r="AB30" s="218"/>
      <c r="AC30" s="218"/>
      <c r="AD30" s="218"/>
      <c r="AE30" s="218"/>
      <c r="AF30" s="218"/>
      <c r="AG30" s="218"/>
      <c r="AH30" s="218"/>
      <c r="AI30" s="218"/>
      <c r="AJ30" s="218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20"/>
      <c r="AV30" s="218"/>
      <c r="AW30" s="219"/>
      <c r="AX30" s="187"/>
      <c r="AY30" s="187"/>
      <c r="AZ30" s="187"/>
      <c r="BA30" s="187"/>
      <c r="BB30" s="187"/>
      <c r="BC30" s="187"/>
      <c r="BD30" s="187"/>
      <c r="BE30" s="187"/>
      <c r="BF30" s="187"/>
      <c r="BG30" s="187"/>
      <c r="BH30" s="187"/>
      <c r="BI30" s="187"/>
      <c r="BJ30" s="187"/>
      <c r="BK30" s="187"/>
      <c r="BL30" s="187"/>
      <c r="BM30" s="187"/>
      <c r="BN30" s="187"/>
      <c r="BO30" s="187"/>
      <c r="BP30" s="187"/>
      <c r="BQ30" s="187"/>
      <c r="BR30" s="187"/>
      <c r="BS30" s="187"/>
      <c r="BT30" s="187"/>
      <c r="BU30" s="187"/>
      <c r="BV30" s="187"/>
      <c r="BW30" s="187"/>
      <c r="BX30" s="187"/>
      <c r="BY30" s="187"/>
      <c r="BZ30" s="187"/>
      <c r="CA30" s="187"/>
      <c r="CB30" s="187"/>
      <c r="CC30" s="187"/>
      <c r="CD30" s="187"/>
      <c r="CE30" s="187"/>
      <c r="CF30" s="187"/>
      <c r="CG30" s="187"/>
      <c r="CH30" s="187"/>
      <c r="CI30" s="187"/>
      <c r="CJ30" s="187"/>
      <c r="CK30" s="187"/>
      <c r="CL30" s="187"/>
      <c r="CM30" s="187"/>
      <c r="CN30" s="187"/>
      <c r="CO30" s="187"/>
      <c r="CP30" s="187"/>
      <c r="CQ30" s="187"/>
      <c r="CR30" s="187"/>
      <c r="CS30" s="187"/>
      <c r="CT30" s="187"/>
      <c r="CU30" s="187"/>
      <c r="CV30" s="187"/>
      <c r="CW30" s="187"/>
      <c r="CX30" s="187"/>
      <c r="CY30" s="187"/>
      <c r="CZ30" s="187"/>
      <c r="DA30" s="187"/>
      <c r="DB30" s="187"/>
      <c r="DC30" s="187"/>
      <c r="DD30" s="187"/>
      <c r="DE30" s="187"/>
      <c r="DF30" s="187"/>
      <c r="DG30" s="187"/>
      <c r="DH30" s="187"/>
      <c r="DI30" s="187"/>
      <c r="DJ30" s="187"/>
      <c r="DK30" s="187"/>
      <c r="DL30" s="187"/>
      <c r="DM30" s="187"/>
      <c r="DN30" s="187"/>
      <c r="DO30" s="187"/>
      <c r="DP30" s="187"/>
      <c r="DQ30" s="187"/>
      <c r="DR30" s="187"/>
      <c r="DS30" s="187"/>
      <c r="DT30" s="187"/>
      <c r="DU30" s="187"/>
      <c r="DV30" s="187"/>
      <c r="DW30" s="187"/>
      <c r="DX30" s="187"/>
      <c r="DY30" s="187"/>
      <c r="DZ30" s="187"/>
      <c r="EA30" s="187"/>
      <c r="EB30" s="187"/>
      <c r="EC30" s="187"/>
      <c r="ED30" s="187"/>
      <c r="EE30" s="187"/>
      <c r="EF30" s="187"/>
      <c r="EG30" s="187"/>
      <c r="EH30" s="187"/>
      <c r="EI30" s="187"/>
      <c r="EJ30" s="187"/>
      <c r="EK30" s="187"/>
      <c r="EL30" s="187"/>
      <c r="EM30" s="187"/>
      <c r="EN30" s="187"/>
      <c r="EO30" s="187"/>
      <c r="EP30" s="187"/>
      <c r="EQ30" s="187"/>
      <c r="ER30" s="187"/>
      <c r="ES30" s="187"/>
      <c r="ET30" s="187"/>
      <c r="EU30" s="187"/>
      <c r="EV30" s="187"/>
      <c r="EW30" s="187"/>
      <c r="EX30" s="187"/>
      <c r="EY30" s="187"/>
      <c r="EZ30" s="187"/>
      <c r="FA30" s="187"/>
      <c r="FB30" s="187"/>
      <c r="FC30" s="187"/>
      <c r="FD30" s="187"/>
      <c r="FE30" s="187"/>
      <c r="FF30" s="187"/>
      <c r="FG30" s="187"/>
      <c r="FH30" s="187"/>
      <c r="FI30" s="187"/>
      <c r="FJ30" s="187"/>
      <c r="FK30" s="187"/>
      <c r="FL30" s="187"/>
      <c r="FM30" s="187"/>
      <c r="FN30" s="187"/>
      <c r="FO30" s="187"/>
      <c r="FP30" s="187"/>
      <c r="FQ30" s="187"/>
      <c r="FR30" s="187"/>
      <c r="FS30" s="187"/>
      <c r="FT30" s="187"/>
      <c r="FU30" s="187"/>
      <c r="FV30" s="187"/>
      <c r="FW30" s="187"/>
      <c r="FX30" s="187"/>
      <c r="FY30" s="187"/>
      <c r="FZ30" s="187"/>
      <c r="GA30" s="187"/>
      <c r="GB30" s="187"/>
      <c r="GC30" s="187"/>
    </row>
    <row r="31">
      <c r="A31" s="198">
        <v>26.0</v>
      </c>
      <c r="B31" s="217" t="s">
        <v>2425</v>
      </c>
      <c r="C31" s="172" t="s">
        <v>2426</v>
      </c>
      <c r="D31" s="174" t="s">
        <v>32</v>
      </c>
      <c r="E31" s="216">
        <v>22845.0</v>
      </c>
      <c r="F31" s="171" t="s">
        <v>2428</v>
      </c>
      <c r="G31" s="174" t="s">
        <v>2429</v>
      </c>
      <c r="H31" s="171" t="s">
        <v>2430</v>
      </c>
      <c r="I31" s="170" t="s">
        <v>2431</v>
      </c>
      <c r="J31" s="171" t="s">
        <v>262</v>
      </c>
      <c r="K31" s="174" t="s">
        <v>2432</v>
      </c>
      <c r="L31" s="171">
        <v>8.5107051007E10</v>
      </c>
      <c r="M31" s="174" t="s">
        <v>40</v>
      </c>
      <c r="N31" s="174" t="s">
        <v>65</v>
      </c>
      <c r="O31" s="172" t="s">
        <v>2434</v>
      </c>
      <c r="P31" s="172" t="s">
        <v>2435</v>
      </c>
      <c r="Q31" s="171" t="s">
        <v>2436</v>
      </c>
      <c r="R31" s="171" t="s">
        <v>127</v>
      </c>
      <c r="S31" s="171" t="s">
        <v>89</v>
      </c>
      <c r="T31" s="171" t="s">
        <v>47</v>
      </c>
      <c r="U31" s="171" t="s">
        <v>47</v>
      </c>
      <c r="V31" s="171" t="s">
        <v>47</v>
      </c>
      <c r="W31" s="218"/>
      <c r="X31" s="218"/>
      <c r="Y31" s="218"/>
      <c r="Z31" s="218"/>
      <c r="AA31" s="218"/>
      <c r="AB31" s="218"/>
      <c r="AC31" s="218"/>
      <c r="AD31" s="218"/>
      <c r="AE31" s="218"/>
      <c r="AF31" s="218"/>
      <c r="AG31" s="218"/>
      <c r="AH31" s="218"/>
      <c r="AI31" s="218"/>
      <c r="AJ31" s="218"/>
      <c r="AK31" s="219"/>
      <c r="AL31" s="219"/>
      <c r="AM31" s="219"/>
      <c r="AN31" s="219"/>
      <c r="AO31" s="219"/>
      <c r="AP31" s="219"/>
      <c r="AQ31" s="219"/>
      <c r="AR31" s="219"/>
      <c r="AS31" s="219"/>
      <c r="AT31" s="219"/>
      <c r="AU31" s="220"/>
      <c r="AV31" s="218"/>
      <c r="AW31" s="221"/>
      <c r="AX31" s="187"/>
      <c r="AY31" s="187"/>
      <c r="AZ31" s="187"/>
      <c r="BA31" s="187"/>
      <c r="BB31" s="187"/>
      <c r="BC31" s="187"/>
      <c r="BD31" s="187"/>
      <c r="BE31" s="187"/>
      <c r="BF31" s="187"/>
      <c r="BG31" s="187"/>
      <c r="BH31" s="187"/>
      <c r="BI31" s="187"/>
      <c r="BJ31" s="187"/>
      <c r="BK31" s="187"/>
      <c r="BL31" s="187"/>
      <c r="BM31" s="187"/>
      <c r="BN31" s="187"/>
      <c r="BO31" s="187"/>
      <c r="BP31" s="187"/>
      <c r="BQ31" s="187"/>
      <c r="BR31" s="187"/>
      <c r="BS31" s="187"/>
      <c r="BT31" s="187"/>
      <c r="BU31" s="187"/>
      <c r="BV31" s="187"/>
      <c r="BW31" s="187"/>
      <c r="BX31" s="187"/>
      <c r="BY31" s="187"/>
      <c r="BZ31" s="187"/>
      <c r="CA31" s="187"/>
      <c r="CB31" s="187"/>
      <c r="CC31" s="187"/>
      <c r="CD31" s="187"/>
      <c r="CE31" s="187"/>
      <c r="CF31" s="187"/>
      <c r="CG31" s="187"/>
      <c r="CH31" s="187"/>
      <c r="CI31" s="187"/>
      <c r="CJ31" s="187"/>
      <c r="CK31" s="187"/>
      <c r="CL31" s="187"/>
      <c r="CM31" s="187"/>
      <c r="CN31" s="187"/>
      <c r="CO31" s="187"/>
      <c r="CP31" s="187"/>
      <c r="CQ31" s="187"/>
      <c r="CR31" s="187"/>
      <c r="CS31" s="187"/>
      <c r="CT31" s="187"/>
      <c r="CU31" s="187"/>
      <c r="CV31" s="187"/>
      <c r="CW31" s="187"/>
      <c r="CX31" s="187"/>
      <c r="CY31" s="187"/>
      <c r="CZ31" s="187"/>
      <c r="DA31" s="187"/>
      <c r="DB31" s="187"/>
      <c r="DC31" s="187"/>
      <c r="DD31" s="187"/>
      <c r="DE31" s="187"/>
      <c r="DF31" s="187"/>
      <c r="DG31" s="187"/>
      <c r="DH31" s="187"/>
      <c r="DI31" s="187"/>
      <c r="DJ31" s="187"/>
      <c r="DK31" s="187"/>
      <c r="DL31" s="187"/>
      <c r="DM31" s="187"/>
      <c r="DN31" s="187"/>
      <c r="DO31" s="187"/>
      <c r="DP31" s="187"/>
      <c r="DQ31" s="187"/>
      <c r="DR31" s="187"/>
      <c r="DS31" s="187"/>
      <c r="DT31" s="187"/>
      <c r="DU31" s="187"/>
      <c r="DV31" s="187"/>
      <c r="DW31" s="187"/>
      <c r="DX31" s="187"/>
      <c r="DY31" s="187"/>
      <c r="DZ31" s="187"/>
      <c r="EA31" s="187"/>
      <c r="EB31" s="187"/>
      <c r="EC31" s="187"/>
      <c r="ED31" s="187"/>
      <c r="EE31" s="187"/>
      <c r="EF31" s="187"/>
      <c r="EG31" s="187"/>
      <c r="EH31" s="187"/>
      <c r="EI31" s="187"/>
      <c r="EJ31" s="187"/>
      <c r="EK31" s="187"/>
      <c r="EL31" s="187"/>
      <c r="EM31" s="187"/>
      <c r="EN31" s="187"/>
      <c r="EO31" s="187"/>
      <c r="EP31" s="187"/>
      <c r="EQ31" s="187"/>
      <c r="ER31" s="187"/>
      <c r="ES31" s="187"/>
      <c r="ET31" s="187"/>
      <c r="EU31" s="187"/>
      <c r="EV31" s="187"/>
      <c r="EW31" s="187"/>
      <c r="EX31" s="187"/>
      <c r="EY31" s="187"/>
      <c r="EZ31" s="187"/>
      <c r="FA31" s="187"/>
      <c r="FB31" s="187"/>
      <c r="FC31" s="187"/>
      <c r="FD31" s="187"/>
      <c r="FE31" s="187"/>
      <c r="FF31" s="187"/>
      <c r="FG31" s="187"/>
      <c r="FH31" s="187"/>
      <c r="FI31" s="187"/>
      <c r="FJ31" s="187"/>
      <c r="FK31" s="187"/>
      <c r="FL31" s="187"/>
      <c r="FM31" s="187"/>
      <c r="FN31" s="187"/>
      <c r="FO31" s="187"/>
      <c r="FP31" s="187"/>
      <c r="FQ31" s="187"/>
      <c r="FR31" s="187"/>
      <c r="FS31" s="187"/>
      <c r="FT31" s="187"/>
      <c r="FU31" s="187"/>
      <c r="FV31" s="187"/>
      <c r="FW31" s="187"/>
      <c r="FX31" s="187"/>
      <c r="FY31" s="187"/>
      <c r="FZ31" s="187"/>
      <c r="GA31" s="187"/>
      <c r="GB31" s="187"/>
      <c r="GC31" s="187"/>
    </row>
    <row r="32">
      <c r="A32" s="198">
        <v>27.0</v>
      </c>
      <c r="B32" s="209" t="s">
        <v>2505</v>
      </c>
      <c r="C32" s="172" t="s">
        <v>2506</v>
      </c>
      <c r="D32" s="174" t="s">
        <v>32</v>
      </c>
      <c r="E32" s="216">
        <v>23553.0</v>
      </c>
      <c r="F32" s="171" t="s">
        <v>2507</v>
      </c>
      <c r="G32" s="174" t="s">
        <v>2508</v>
      </c>
      <c r="H32" s="174" t="s">
        <v>2509</v>
      </c>
      <c r="I32" s="170" t="s">
        <v>2510</v>
      </c>
      <c r="J32" s="171" t="s">
        <v>100</v>
      </c>
      <c r="K32" s="171" t="s">
        <v>2511</v>
      </c>
      <c r="L32" s="171" t="s">
        <v>2512</v>
      </c>
      <c r="M32" s="174" t="s">
        <v>40</v>
      </c>
      <c r="N32" s="174" t="s">
        <v>41</v>
      </c>
      <c r="O32" s="172" t="s">
        <v>265</v>
      </c>
      <c r="P32" s="172" t="s">
        <v>2513</v>
      </c>
      <c r="Q32" s="171" t="s">
        <v>2514</v>
      </c>
      <c r="R32" s="171" t="s">
        <v>2515</v>
      </c>
      <c r="S32" s="171" t="s">
        <v>70</v>
      </c>
      <c r="T32" s="171" t="s">
        <v>47</v>
      </c>
      <c r="U32" s="171" t="s">
        <v>47</v>
      </c>
      <c r="V32" s="171" t="s">
        <v>47</v>
      </c>
      <c r="W32" s="218"/>
      <c r="X32" s="218"/>
      <c r="Y32" s="218"/>
      <c r="Z32" s="218"/>
      <c r="AA32" s="218"/>
      <c r="AB32" s="218"/>
      <c r="AC32" s="218"/>
      <c r="AD32" s="218"/>
      <c r="AE32" s="218"/>
      <c r="AF32" s="218"/>
      <c r="AG32" s="218"/>
      <c r="AH32" s="218"/>
      <c r="AI32" s="218"/>
      <c r="AJ32" s="218"/>
      <c r="AK32" s="219"/>
      <c r="AL32" s="219"/>
      <c r="AM32" s="219"/>
      <c r="AN32" s="219"/>
      <c r="AO32" s="219"/>
      <c r="AP32" s="219"/>
      <c r="AQ32" s="219"/>
      <c r="AR32" s="219"/>
      <c r="AS32" s="219"/>
      <c r="AT32" s="219"/>
      <c r="AU32" s="220"/>
      <c r="AV32" s="218"/>
      <c r="AW32" s="221"/>
      <c r="AX32" s="187"/>
      <c r="AY32" s="187"/>
      <c r="AZ32" s="187"/>
      <c r="BA32" s="187"/>
      <c r="BB32" s="187"/>
      <c r="BC32" s="187"/>
      <c r="BD32" s="187"/>
      <c r="BE32" s="187"/>
      <c r="BF32" s="187"/>
      <c r="BG32" s="187"/>
      <c r="BH32" s="187"/>
      <c r="BI32" s="187"/>
      <c r="BJ32" s="187"/>
      <c r="BK32" s="187"/>
      <c r="BL32" s="187"/>
      <c r="BM32" s="187"/>
      <c r="BN32" s="187"/>
      <c r="BO32" s="187"/>
      <c r="BP32" s="187"/>
      <c r="BQ32" s="187"/>
      <c r="BR32" s="187"/>
      <c r="BS32" s="187"/>
      <c r="BT32" s="187"/>
      <c r="BU32" s="187"/>
      <c r="BV32" s="187"/>
      <c r="BW32" s="187"/>
      <c r="BX32" s="187"/>
      <c r="BY32" s="187"/>
      <c r="BZ32" s="187"/>
      <c r="CA32" s="187"/>
      <c r="CB32" s="187"/>
      <c r="CC32" s="187"/>
      <c r="CD32" s="187"/>
      <c r="CE32" s="187"/>
      <c r="CF32" s="187"/>
      <c r="CG32" s="187"/>
      <c r="CH32" s="187"/>
      <c r="CI32" s="187"/>
      <c r="CJ32" s="187"/>
      <c r="CK32" s="187"/>
      <c r="CL32" s="187"/>
      <c r="CM32" s="187"/>
      <c r="CN32" s="187"/>
      <c r="CO32" s="187"/>
      <c r="CP32" s="187"/>
      <c r="CQ32" s="187"/>
      <c r="CR32" s="187"/>
      <c r="CS32" s="187"/>
      <c r="CT32" s="187"/>
      <c r="CU32" s="187"/>
      <c r="CV32" s="187"/>
      <c r="CW32" s="187"/>
      <c r="CX32" s="187"/>
      <c r="CY32" s="187"/>
      <c r="CZ32" s="187"/>
      <c r="DA32" s="187"/>
      <c r="DB32" s="187"/>
      <c r="DC32" s="187"/>
      <c r="DD32" s="187"/>
      <c r="DE32" s="187"/>
      <c r="DF32" s="187"/>
      <c r="DG32" s="187"/>
      <c r="DH32" s="187"/>
      <c r="DI32" s="187"/>
      <c r="DJ32" s="187"/>
      <c r="DK32" s="187"/>
      <c r="DL32" s="187"/>
      <c r="DM32" s="187"/>
      <c r="DN32" s="187"/>
      <c r="DO32" s="187"/>
      <c r="DP32" s="187"/>
      <c r="DQ32" s="187"/>
      <c r="DR32" s="187"/>
      <c r="DS32" s="187"/>
      <c r="DT32" s="187"/>
      <c r="DU32" s="187"/>
      <c r="DV32" s="187"/>
      <c r="DW32" s="187"/>
      <c r="DX32" s="187"/>
      <c r="DY32" s="187"/>
      <c r="DZ32" s="187"/>
      <c r="EA32" s="187"/>
      <c r="EB32" s="187"/>
      <c r="EC32" s="187"/>
      <c r="ED32" s="187"/>
      <c r="EE32" s="187"/>
      <c r="EF32" s="187"/>
      <c r="EG32" s="187"/>
      <c r="EH32" s="187"/>
      <c r="EI32" s="187"/>
      <c r="EJ32" s="187"/>
      <c r="EK32" s="187"/>
      <c r="EL32" s="187"/>
      <c r="EM32" s="187"/>
      <c r="EN32" s="187"/>
      <c r="EO32" s="187"/>
      <c r="EP32" s="187"/>
      <c r="EQ32" s="187"/>
      <c r="ER32" s="187"/>
      <c r="ES32" s="187"/>
      <c r="ET32" s="187"/>
      <c r="EU32" s="187"/>
      <c r="EV32" s="187"/>
      <c r="EW32" s="187"/>
      <c r="EX32" s="187"/>
      <c r="EY32" s="187"/>
      <c r="EZ32" s="187"/>
      <c r="FA32" s="187"/>
      <c r="FB32" s="187"/>
      <c r="FC32" s="187"/>
      <c r="FD32" s="187"/>
      <c r="FE32" s="187"/>
      <c r="FF32" s="187"/>
      <c r="FG32" s="187"/>
      <c r="FH32" s="187"/>
      <c r="FI32" s="187"/>
      <c r="FJ32" s="187"/>
      <c r="FK32" s="187"/>
      <c r="FL32" s="187"/>
      <c r="FM32" s="187"/>
      <c r="FN32" s="187"/>
      <c r="FO32" s="187"/>
      <c r="FP32" s="187"/>
      <c r="FQ32" s="187"/>
      <c r="FR32" s="187"/>
      <c r="FS32" s="187"/>
      <c r="FT32" s="187"/>
      <c r="FU32" s="187"/>
      <c r="FV32" s="187"/>
      <c r="FW32" s="187"/>
      <c r="FX32" s="187"/>
      <c r="FY32" s="187"/>
      <c r="FZ32" s="187"/>
      <c r="GA32" s="187"/>
      <c r="GB32" s="187"/>
      <c r="GC32" s="187"/>
    </row>
    <row r="33">
      <c r="A33" s="198">
        <v>28.0</v>
      </c>
      <c r="B33" s="217" t="s">
        <v>2528</v>
      </c>
      <c r="C33" s="172" t="s">
        <v>2529</v>
      </c>
      <c r="D33" s="174" t="s">
        <v>32</v>
      </c>
      <c r="E33" s="214">
        <v>23721.0</v>
      </c>
      <c r="F33" s="174" t="s">
        <v>2530</v>
      </c>
      <c r="G33" s="171" t="s">
        <v>2531</v>
      </c>
      <c r="H33" s="171" t="s">
        <v>2532</v>
      </c>
      <c r="I33" s="170" t="s">
        <v>2533</v>
      </c>
      <c r="J33" s="171" t="s">
        <v>137</v>
      </c>
      <c r="K33" s="171" t="s">
        <v>138</v>
      </c>
      <c r="L33" s="171">
        <v>8.155092707E9</v>
      </c>
      <c r="M33" s="174" t="s">
        <v>40</v>
      </c>
      <c r="N33" s="174" t="s">
        <v>41</v>
      </c>
      <c r="O33" s="176" t="s">
        <v>2535</v>
      </c>
      <c r="P33" s="176" t="s">
        <v>2536</v>
      </c>
      <c r="Q33" s="174" t="s">
        <v>2537</v>
      </c>
      <c r="R33" s="171" t="s">
        <v>89</v>
      </c>
      <c r="S33" s="171" t="s">
        <v>89</v>
      </c>
      <c r="T33" s="174" t="s">
        <v>47</v>
      </c>
      <c r="U33" s="174" t="s">
        <v>47</v>
      </c>
      <c r="V33" s="174" t="s">
        <v>47</v>
      </c>
      <c r="W33" s="218"/>
      <c r="X33" s="218"/>
      <c r="Y33" s="218"/>
      <c r="Z33" s="218"/>
      <c r="AA33" s="218"/>
      <c r="AB33" s="218"/>
      <c r="AC33" s="218"/>
      <c r="AD33" s="218"/>
      <c r="AE33" s="218"/>
      <c r="AF33" s="218"/>
      <c r="AG33" s="218"/>
      <c r="AH33" s="218"/>
      <c r="AI33" s="218"/>
      <c r="AJ33" s="218"/>
      <c r="AK33" s="219"/>
      <c r="AL33" s="219"/>
      <c r="AM33" s="219"/>
      <c r="AN33" s="219"/>
      <c r="AO33" s="219"/>
      <c r="AP33" s="219"/>
      <c r="AQ33" s="219"/>
      <c r="AR33" s="219"/>
      <c r="AS33" s="219"/>
      <c r="AT33" s="219"/>
      <c r="AU33" s="220"/>
      <c r="AV33" s="218"/>
      <c r="AW33" s="221"/>
      <c r="AX33" s="187"/>
      <c r="AY33" s="187"/>
      <c r="AZ33" s="187"/>
      <c r="BA33" s="187"/>
      <c r="BB33" s="187"/>
      <c r="BC33" s="187"/>
      <c r="BD33" s="187"/>
      <c r="BE33" s="187"/>
      <c r="BF33" s="187"/>
      <c r="BG33" s="187"/>
      <c r="BH33" s="187"/>
      <c r="BI33" s="187"/>
      <c r="BJ33" s="187"/>
      <c r="BK33" s="187"/>
      <c r="BL33" s="187"/>
      <c r="BM33" s="187"/>
      <c r="BN33" s="187"/>
      <c r="BO33" s="187"/>
      <c r="BP33" s="187"/>
      <c r="BQ33" s="187"/>
      <c r="BR33" s="187"/>
      <c r="BS33" s="187"/>
      <c r="BT33" s="187"/>
      <c r="BU33" s="187"/>
      <c r="BV33" s="187"/>
      <c r="BW33" s="187"/>
      <c r="BX33" s="187"/>
      <c r="BY33" s="187"/>
      <c r="BZ33" s="187"/>
      <c r="CA33" s="187"/>
      <c r="CB33" s="187"/>
      <c r="CC33" s="187"/>
      <c r="CD33" s="187"/>
      <c r="CE33" s="187"/>
      <c r="CF33" s="187"/>
      <c r="CG33" s="187"/>
      <c r="CH33" s="187"/>
      <c r="CI33" s="187"/>
      <c r="CJ33" s="187"/>
      <c r="CK33" s="187"/>
      <c r="CL33" s="187"/>
      <c r="CM33" s="187"/>
      <c r="CN33" s="187"/>
      <c r="CO33" s="187"/>
      <c r="CP33" s="187"/>
      <c r="CQ33" s="187"/>
      <c r="CR33" s="187"/>
      <c r="CS33" s="187"/>
      <c r="CT33" s="187"/>
      <c r="CU33" s="187"/>
      <c r="CV33" s="187"/>
      <c r="CW33" s="187"/>
      <c r="CX33" s="187"/>
      <c r="CY33" s="187"/>
      <c r="CZ33" s="187"/>
      <c r="DA33" s="187"/>
      <c r="DB33" s="187"/>
      <c r="DC33" s="187"/>
      <c r="DD33" s="187"/>
      <c r="DE33" s="187"/>
      <c r="DF33" s="187"/>
      <c r="DG33" s="187"/>
      <c r="DH33" s="187"/>
      <c r="DI33" s="187"/>
      <c r="DJ33" s="187"/>
      <c r="DK33" s="187"/>
      <c r="DL33" s="187"/>
      <c r="DM33" s="187"/>
      <c r="DN33" s="187"/>
      <c r="DO33" s="187"/>
      <c r="DP33" s="187"/>
      <c r="DQ33" s="187"/>
      <c r="DR33" s="187"/>
      <c r="DS33" s="187"/>
      <c r="DT33" s="187"/>
      <c r="DU33" s="187"/>
      <c r="DV33" s="187"/>
      <c r="DW33" s="187"/>
      <c r="DX33" s="187"/>
      <c r="DY33" s="187"/>
      <c r="DZ33" s="187"/>
      <c r="EA33" s="187"/>
      <c r="EB33" s="187"/>
      <c r="EC33" s="187"/>
      <c r="ED33" s="187"/>
      <c r="EE33" s="187"/>
      <c r="EF33" s="187"/>
      <c r="EG33" s="187"/>
      <c r="EH33" s="187"/>
      <c r="EI33" s="187"/>
      <c r="EJ33" s="187"/>
      <c r="EK33" s="187"/>
      <c r="EL33" s="187"/>
      <c r="EM33" s="187"/>
      <c r="EN33" s="187"/>
      <c r="EO33" s="187"/>
      <c r="EP33" s="187"/>
      <c r="EQ33" s="187"/>
      <c r="ER33" s="187"/>
      <c r="ES33" s="187"/>
      <c r="ET33" s="187"/>
      <c r="EU33" s="187"/>
      <c r="EV33" s="187"/>
      <c r="EW33" s="187"/>
      <c r="EX33" s="187"/>
      <c r="EY33" s="187"/>
      <c r="EZ33" s="187"/>
      <c r="FA33" s="187"/>
      <c r="FB33" s="187"/>
      <c r="FC33" s="187"/>
      <c r="FD33" s="187"/>
      <c r="FE33" s="187"/>
      <c r="FF33" s="187"/>
      <c r="FG33" s="187"/>
      <c r="FH33" s="187"/>
      <c r="FI33" s="187"/>
      <c r="FJ33" s="187"/>
      <c r="FK33" s="187"/>
      <c r="FL33" s="187"/>
      <c r="FM33" s="187"/>
      <c r="FN33" s="187"/>
      <c r="FO33" s="187"/>
      <c r="FP33" s="187"/>
      <c r="FQ33" s="187"/>
      <c r="FR33" s="187"/>
      <c r="FS33" s="187"/>
      <c r="FT33" s="187"/>
      <c r="FU33" s="187"/>
      <c r="FV33" s="187"/>
      <c r="FW33" s="187"/>
      <c r="FX33" s="187"/>
      <c r="FY33" s="187"/>
      <c r="FZ33" s="187"/>
      <c r="GA33" s="187"/>
      <c r="GB33" s="187"/>
      <c r="GC33" s="187"/>
    </row>
    <row r="34">
      <c r="A34" s="198">
        <v>29.0</v>
      </c>
      <c r="B34" s="217" t="s">
        <v>2540</v>
      </c>
      <c r="C34" s="172" t="s">
        <v>2541</v>
      </c>
      <c r="D34" s="174" t="s">
        <v>32</v>
      </c>
      <c r="E34" s="214">
        <v>27375.0</v>
      </c>
      <c r="F34" s="174" t="s">
        <v>2542</v>
      </c>
      <c r="G34" s="174" t="s">
        <v>127</v>
      </c>
      <c r="H34" s="174" t="s">
        <v>2543</v>
      </c>
      <c r="I34" s="170" t="s">
        <v>2544</v>
      </c>
      <c r="J34" s="171" t="s">
        <v>219</v>
      </c>
      <c r="K34" s="174" t="s">
        <v>2545</v>
      </c>
      <c r="L34" s="171">
        <v>8.1217642709E10</v>
      </c>
      <c r="M34" s="174" t="s">
        <v>40</v>
      </c>
      <c r="N34" s="174" t="s">
        <v>127</v>
      </c>
      <c r="O34" s="172" t="s">
        <v>2547</v>
      </c>
      <c r="P34" s="172" t="s">
        <v>2548</v>
      </c>
      <c r="Q34" s="174" t="s">
        <v>2549</v>
      </c>
      <c r="R34" s="174" t="s">
        <v>127</v>
      </c>
      <c r="S34" s="174" t="s">
        <v>127</v>
      </c>
      <c r="T34" s="174" t="s">
        <v>47</v>
      </c>
      <c r="U34" s="174" t="s">
        <v>47</v>
      </c>
      <c r="V34" s="174" t="s">
        <v>47</v>
      </c>
      <c r="W34" s="218"/>
      <c r="X34" s="218"/>
      <c r="Y34" s="218"/>
      <c r="Z34" s="218"/>
      <c r="AA34" s="218"/>
      <c r="AB34" s="218"/>
      <c r="AC34" s="218"/>
      <c r="AD34" s="218"/>
      <c r="AE34" s="218"/>
      <c r="AF34" s="218"/>
      <c r="AG34" s="218"/>
      <c r="AH34" s="218"/>
      <c r="AI34" s="218"/>
      <c r="AJ34" s="218"/>
      <c r="AK34" s="219"/>
      <c r="AL34" s="219"/>
      <c r="AM34" s="219"/>
      <c r="AN34" s="219"/>
      <c r="AO34" s="219"/>
      <c r="AP34" s="219"/>
      <c r="AQ34" s="219"/>
      <c r="AR34" s="219"/>
      <c r="AS34" s="219"/>
      <c r="AT34" s="219"/>
      <c r="AU34" s="220"/>
      <c r="AV34" s="218"/>
      <c r="AW34" s="219"/>
      <c r="AX34" s="187"/>
      <c r="AY34" s="187"/>
      <c r="AZ34" s="187"/>
      <c r="BA34" s="187"/>
      <c r="BB34" s="187"/>
      <c r="BC34" s="187"/>
      <c r="BD34" s="187"/>
      <c r="BE34" s="187"/>
      <c r="BF34" s="187"/>
      <c r="BG34" s="187"/>
      <c r="BH34" s="187"/>
      <c r="BI34" s="187"/>
      <c r="BJ34" s="187"/>
      <c r="BK34" s="187"/>
      <c r="BL34" s="187"/>
      <c r="BM34" s="187"/>
      <c r="BN34" s="187"/>
      <c r="BO34" s="187"/>
      <c r="BP34" s="187"/>
      <c r="BQ34" s="187"/>
      <c r="BR34" s="187"/>
      <c r="BS34" s="187"/>
      <c r="BT34" s="187"/>
      <c r="BU34" s="187"/>
      <c r="BV34" s="187"/>
      <c r="BW34" s="187"/>
      <c r="BX34" s="187"/>
      <c r="BY34" s="187"/>
      <c r="BZ34" s="187"/>
      <c r="CA34" s="187"/>
      <c r="CB34" s="187"/>
      <c r="CC34" s="187"/>
      <c r="CD34" s="187"/>
      <c r="CE34" s="187"/>
      <c r="CF34" s="187"/>
      <c r="CG34" s="187"/>
      <c r="CH34" s="187"/>
      <c r="CI34" s="187"/>
      <c r="CJ34" s="187"/>
      <c r="CK34" s="187"/>
      <c r="CL34" s="187"/>
      <c r="CM34" s="187"/>
      <c r="CN34" s="187"/>
      <c r="CO34" s="187"/>
      <c r="CP34" s="187"/>
      <c r="CQ34" s="187"/>
      <c r="CR34" s="187"/>
      <c r="CS34" s="187"/>
      <c r="CT34" s="187"/>
      <c r="CU34" s="187"/>
      <c r="CV34" s="187"/>
      <c r="CW34" s="187"/>
      <c r="CX34" s="187"/>
      <c r="CY34" s="187"/>
      <c r="CZ34" s="187"/>
      <c r="DA34" s="187"/>
      <c r="DB34" s="187"/>
      <c r="DC34" s="187"/>
      <c r="DD34" s="187"/>
      <c r="DE34" s="187"/>
      <c r="DF34" s="187"/>
      <c r="DG34" s="187"/>
      <c r="DH34" s="187"/>
      <c r="DI34" s="187"/>
      <c r="DJ34" s="187"/>
      <c r="DK34" s="187"/>
      <c r="DL34" s="187"/>
      <c r="DM34" s="187"/>
      <c r="DN34" s="187"/>
      <c r="DO34" s="187"/>
      <c r="DP34" s="187"/>
      <c r="DQ34" s="187"/>
      <c r="DR34" s="187"/>
      <c r="DS34" s="187"/>
      <c r="DT34" s="187"/>
      <c r="DU34" s="187"/>
      <c r="DV34" s="187"/>
      <c r="DW34" s="187"/>
      <c r="DX34" s="187"/>
      <c r="DY34" s="187"/>
      <c r="DZ34" s="187"/>
      <c r="EA34" s="187"/>
      <c r="EB34" s="187"/>
      <c r="EC34" s="187"/>
      <c r="ED34" s="187"/>
      <c r="EE34" s="187"/>
      <c r="EF34" s="187"/>
      <c r="EG34" s="187"/>
      <c r="EH34" s="187"/>
      <c r="EI34" s="187"/>
      <c r="EJ34" s="187"/>
      <c r="EK34" s="187"/>
      <c r="EL34" s="187"/>
      <c r="EM34" s="187"/>
      <c r="EN34" s="187"/>
      <c r="EO34" s="187"/>
      <c r="EP34" s="187"/>
      <c r="EQ34" s="187"/>
      <c r="ER34" s="187"/>
      <c r="ES34" s="187"/>
      <c r="ET34" s="187"/>
      <c r="EU34" s="187"/>
      <c r="EV34" s="187"/>
      <c r="EW34" s="187"/>
      <c r="EX34" s="187"/>
      <c r="EY34" s="187"/>
      <c r="EZ34" s="187"/>
      <c r="FA34" s="187"/>
      <c r="FB34" s="187"/>
      <c r="FC34" s="187"/>
      <c r="FD34" s="187"/>
      <c r="FE34" s="187"/>
      <c r="FF34" s="187"/>
      <c r="FG34" s="187"/>
      <c r="FH34" s="187"/>
      <c r="FI34" s="187"/>
      <c r="FJ34" s="187"/>
      <c r="FK34" s="187"/>
      <c r="FL34" s="187"/>
      <c r="FM34" s="187"/>
      <c r="FN34" s="187"/>
      <c r="FO34" s="187"/>
      <c r="FP34" s="187"/>
      <c r="FQ34" s="187"/>
      <c r="FR34" s="187"/>
      <c r="FS34" s="187"/>
      <c r="FT34" s="187"/>
      <c r="FU34" s="187"/>
      <c r="FV34" s="187"/>
      <c r="FW34" s="187"/>
      <c r="FX34" s="187"/>
      <c r="FY34" s="187"/>
      <c r="FZ34" s="187"/>
      <c r="GA34" s="187"/>
      <c r="GB34" s="187"/>
      <c r="GC34" s="187"/>
    </row>
    <row r="35">
      <c r="A35" s="198">
        <v>30.0</v>
      </c>
      <c r="B35" s="209" t="s">
        <v>2746</v>
      </c>
      <c r="C35" s="172" t="s">
        <v>2747</v>
      </c>
      <c r="D35" s="174" t="s">
        <v>32</v>
      </c>
      <c r="E35" s="216">
        <v>31983.0</v>
      </c>
      <c r="F35" s="171" t="s">
        <v>2748</v>
      </c>
      <c r="G35" s="174">
        <v>3.57814070160006E14</v>
      </c>
      <c r="H35" s="171" t="s">
        <v>2750</v>
      </c>
      <c r="I35" s="170" t="s">
        <v>2751</v>
      </c>
      <c r="J35" s="171" t="s">
        <v>262</v>
      </c>
      <c r="K35" s="210"/>
      <c r="L35" s="171">
        <v>8.5733155031E10</v>
      </c>
      <c r="M35" s="174" t="s">
        <v>40</v>
      </c>
      <c r="N35" s="171" t="s">
        <v>127</v>
      </c>
      <c r="O35" s="176" t="s">
        <v>2754</v>
      </c>
      <c r="P35" s="176" t="s">
        <v>2755</v>
      </c>
      <c r="Q35" s="184"/>
      <c r="R35" s="171" t="s">
        <v>127</v>
      </c>
      <c r="S35" s="171" t="s">
        <v>127</v>
      </c>
      <c r="T35" s="174" t="s">
        <v>47</v>
      </c>
      <c r="U35" s="174" t="s">
        <v>47</v>
      </c>
      <c r="V35" s="174" t="s">
        <v>47</v>
      </c>
      <c r="W35" s="218"/>
      <c r="X35" s="218"/>
      <c r="Y35" s="218"/>
      <c r="Z35" s="218"/>
      <c r="AA35" s="218"/>
      <c r="AB35" s="218"/>
      <c r="AC35" s="218"/>
      <c r="AD35" s="218"/>
      <c r="AE35" s="218"/>
      <c r="AF35" s="218"/>
      <c r="AG35" s="218"/>
      <c r="AH35" s="218"/>
      <c r="AI35" s="218"/>
      <c r="AJ35" s="218"/>
      <c r="AK35" s="219"/>
      <c r="AL35" s="219"/>
      <c r="AM35" s="219"/>
      <c r="AN35" s="219"/>
      <c r="AO35" s="219"/>
      <c r="AP35" s="219"/>
      <c r="AQ35" s="219"/>
      <c r="AR35" s="219"/>
      <c r="AS35" s="219"/>
      <c r="AT35" s="219"/>
      <c r="AU35" s="220"/>
      <c r="AV35" s="218"/>
      <c r="AW35" s="221"/>
      <c r="AX35" s="187"/>
      <c r="AY35" s="187"/>
      <c r="AZ35" s="187"/>
      <c r="BA35" s="187"/>
      <c r="BB35" s="187"/>
      <c r="BC35" s="187"/>
      <c r="BD35" s="187"/>
      <c r="BE35" s="187"/>
      <c r="BF35" s="187"/>
      <c r="BG35" s="187"/>
      <c r="BH35" s="187"/>
      <c r="BI35" s="187"/>
      <c r="BJ35" s="187"/>
      <c r="BK35" s="187"/>
      <c r="BL35" s="187"/>
      <c r="BM35" s="187"/>
      <c r="BN35" s="187"/>
      <c r="BO35" s="187"/>
      <c r="BP35" s="187"/>
      <c r="BQ35" s="187"/>
      <c r="BR35" s="187"/>
      <c r="BS35" s="187"/>
      <c r="BT35" s="187"/>
      <c r="BU35" s="187"/>
      <c r="BV35" s="187"/>
      <c r="BW35" s="187"/>
      <c r="BX35" s="187"/>
      <c r="BY35" s="187"/>
      <c r="BZ35" s="187"/>
      <c r="CA35" s="187"/>
      <c r="CB35" s="187"/>
      <c r="CC35" s="187"/>
      <c r="CD35" s="187"/>
      <c r="CE35" s="187"/>
      <c r="CF35" s="187"/>
      <c r="CG35" s="187"/>
      <c r="CH35" s="187"/>
      <c r="CI35" s="187"/>
      <c r="CJ35" s="187"/>
      <c r="CK35" s="187"/>
      <c r="CL35" s="187"/>
      <c r="CM35" s="187"/>
      <c r="CN35" s="187"/>
      <c r="CO35" s="187"/>
      <c r="CP35" s="187"/>
      <c r="CQ35" s="187"/>
      <c r="CR35" s="187"/>
      <c r="CS35" s="187"/>
      <c r="CT35" s="187"/>
      <c r="CU35" s="187"/>
      <c r="CV35" s="187"/>
      <c r="CW35" s="187"/>
      <c r="CX35" s="187"/>
      <c r="CY35" s="187"/>
      <c r="CZ35" s="187"/>
      <c r="DA35" s="187"/>
      <c r="DB35" s="187"/>
      <c r="DC35" s="187"/>
      <c r="DD35" s="187"/>
      <c r="DE35" s="187"/>
      <c r="DF35" s="187"/>
      <c r="DG35" s="187"/>
      <c r="DH35" s="187"/>
      <c r="DI35" s="187"/>
      <c r="DJ35" s="187"/>
      <c r="DK35" s="187"/>
      <c r="DL35" s="187"/>
      <c r="DM35" s="187"/>
      <c r="DN35" s="187"/>
      <c r="DO35" s="187"/>
      <c r="DP35" s="187"/>
      <c r="DQ35" s="187"/>
      <c r="DR35" s="187"/>
      <c r="DS35" s="187"/>
      <c r="DT35" s="187"/>
      <c r="DU35" s="187"/>
      <c r="DV35" s="187"/>
      <c r="DW35" s="187"/>
      <c r="DX35" s="187"/>
      <c r="DY35" s="187"/>
      <c r="DZ35" s="187"/>
      <c r="EA35" s="187"/>
      <c r="EB35" s="187"/>
      <c r="EC35" s="187"/>
      <c r="ED35" s="187"/>
      <c r="EE35" s="187"/>
      <c r="EF35" s="187"/>
      <c r="EG35" s="187"/>
      <c r="EH35" s="187"/>
      <c r="EI35" s="187"/>
      <c r="EJ35" s="187"/>
      <c r="EK35" s="187"/>
      <c r="EL35" s="187"/>
      <c r="EM35" s="187"/>
      <c r="EN35" s="187"/>
      <c r="EO35" s="187"/>
      <c r="EP35" s="187"/>
      <c r="EQ35" s="187"/>
      <c r="ER35" s="187"/>
      <c r="ES35" s="187"/>
      <c r="ET35" s="187"/>
      <c r="EU35" s="187"/>
      <c r="EV35" s="187"/>
      <c r="EW35" s="187"/>
      <c r="EX35" s="187"/>
      <c r="EY35" s="187"/>
      <c r="EZ35" s="187"/>
      <c r="FA35" s="187"/>
      <c r="FB35" s="187"/>
      <c r="FC35" s="187"/>
      <c r="FD35" s="187"/>
      <c r="FE35" s="187"/>
      <c r="FF35" s="187"/>
      <c r="FG35" s="187"/>
      <c r="FH35" s="187"/>
      <c r="FI35" s="187"/>
      <c r="FJ35" s="187"/>
      <c r="FK35" s="187"/>
      <c r="FL35" s="187"/>
      <c r="FM35" s="187"/>
      <c r="FN35" s="187"/>
      <c r="FO35" s="187"/>
      <c r="FP35" s="187"/>
      <c r="FQ35" s="187"/>
      <c r="FR35" s="187"/>
      <c r="FS35" s="187"/>
      <c r="FT35" s="187"/>
      <c r="FU35" s="187"/>
      <c r="FV35" s="187"/>
      <c r="FW35" s="187"/>
      <c r="FX35" s="187"/>
      <c r="FY35" s="187"/>
      <c r="FZ35" s="187"/>
      <c r="GA35" s="187"/>
      <c r="GB35" s="187"/>
      <c r="GC35" s="187"/>
    </row>
    <row r="36">
      <c r="A36" s="198">
        <v>31.0</v>
      </c>
      <c r="B36" s="209" t="s">
        <v>2826</v>
      </c>
      <c r="C36" s="172" t="s">
        <v>2827</v>
      </c>
      <c r="D36" s="174" t="s">
        <v>32</v>
      </c>
      <c r="E36" s="216">
        <v>24888.0</v>
      </c>
      <c r="F36" s="171" t="s">
        <v>2828</v>
      </c>
      <c r="G36" s="174" t="s">
        <v>2829</v>
      </c>
      <c r="H36" s="174" t="s">
        <v>2830</v>
      </c>
      <c r="I36" s="170" t="s">
        <v>2831</v>
      </c>
      <c r="J36" s="171" t="s">
        <v>410</v>
      </c>
      <c r="K36" s="171" t="s">
        <v>1038</v>
      </c>
      <c r="L36" s="171">
        <v>8.123125557E10</v>
      </c>
      <c r="M36" s="174" t="s">
        <v>40</v>
      </c>
      <c r="N36" s="174" t="s">
        <v>482</v>
      </c>
      <c r="O36" s="172" t="s">
        <v>175</v>
      </c>
      <c r="P36" s="172" t="s">
        <v>1565</v>
      </c>
      <c r="Q36" s="171" t="s">
        <v>2833</v>
      </c>
      <c r="R36" s="174" t="s">
        <v>2834</v>
      </c>
      <c r="S36" s="171" t="s">
        <v>127</v>
      </c>
      <c r="T36" s="171" t="s">
        <v>47</v>
      </c>
      <c r="U36" s="171" t="s">
        <v>47</v>
      </c>
      <c r="V36" s="171" t="s">
        <v>47</v>
      </c>
      <c r="W36" s="218"/>
      <c r="X36" s="218"/>
      <c r="Y36" s="218"/>
      <c r="Z36" s="218"/>
      <c r="AA36" s="218"/>
      <c r="AB36" s="218"/>
      <c r="AC36" s="218"/>
      <c r="AD36" s="218"/>
      <c r="AE36" s="218"/>
      <c r="AF36" s="218"/>
      <c r="AG36" s="218"/>
      <c r="AH36" s="218"/>
      <c r="AI36" s="218"/>
      <c r="AJ36" s="218"/>
      <c r="AK36" s="219"/>
      <c r="AL36" s="219"/>
      <c r="AM36" s="219"/>
      <c r="AN36" s="219"/>
      <c r="AO36" s="219"/>
      <c r="AP36" s="219"/>
      <c r="AQ36" s="219"/>
      <c r="AR36" s="219"/>
      <c r="AS36" s="219"/>
      <c r="AT36" s="219"/>
      <c r="AU36" s="220"/>
      <c r="AV36" s="218"/>
      <c r="AW36" s="221"/>
      <c r="AX36" s="187"/>
      <c r="AY36" s="187"/>
      <c r="AZ36" s="187"/>
      <c r="BA36" s="187"/>
      <c r="BB36" s="187"/>
      <c r="BC36" s="187"/>
      <c r="BD36" s="187"/>
      <c r="BE36" s="187"/>
      <c r="BF36" s="187"/>
      <c r="BG36" s="187"/>
      <c r="BH36" s="187"/>
      <c r="BI36" s="187"/>
      <c r="BJ36" s="187"/>
      <c r="BK36" s="187"/>
      <c r="BL36" s="187"/>
      <c r="BM36" s="187"/>
      <c r="BN36" s="187"/>
      <c r="BO36" s="187"/>
      <c r="BP36" s="187"/>
      <c r="BQ36" s="187"/>
      <c r="BR36" s="187"/>
      <c r="BS36" s="187"/>
      <c r="BT36" s="187"/>
      <c r="BU36" s="187"/>
      <c r="BV36" s="187"/>
      <c r="BW36" s="187"/>
      <c r="BX36" s="187"/>
      <c r="BY36" s="187"/>
      <c r="BZ36" s="187"/>
      <c r="CA36" s="187"/>
      <c r="CB36" s="187"/>
      <c r="CC36" s="187"/>
      <c r="CD36" s="187"/>
      <c r="CE36" s="187"/>
      <c r="CF36" s="187"/>
      <c r="CG36" s="187"/>
      <c r="CH36" s="187"/>
      <c r="CI36" s="187"/>
      <c r="CJ36" s="187"/>
      <c r="CK36" s="187"/>
      <c r="CL36" s="187"/>
      <c r="CM36" s="187"/>
      <c r="CN36" s="187"/>
      <c r="CO36" s="187"/>
      <c r="CP36" s="187"/>
      <c r="CQ36" s="187"/>
      <c r="CR36" s="187"/>
      <c r="CS36" s="187"/>
      <c r="CT36" s="187"/>
      <c r="CU36" s="187"/>
      <c r="CV36" s="187"/>
      <c r="CW36" s="187"/>
      <c r="CX36" s="187"/>
      <c r="CY36" s="187"/>
      <c r="CZ36" s="187"/>
      <c r="DA36" s="187"/>
      <c r="DB36" s="187"/>
      <c r="DC36" s="187"/>
      <c r="DD36" s="187"/>
      <c r="DE36" s="187"/>
      <c r="DF36" s="187"/>
      <c r="DG36" s="187"/>
      <c r="DH36" s="187"/>
      <c r="DI36" s="187"/>
      <c r="DJ36" s="187"/>
      <c r="DK36" s="187"/>
      <c r="DL36" s="187"/>
      <c r="DM36" s="187"/>
      <c r="DN36" s="187"/>
      <c r="DO36" s="187"/>
      <c r="DP36" s="187"/>
      <c r="DQ36" s="187"/>
      <c r="DR36" s="187"/>
      <c r="DS36" s="187"/>
      <c r="DT36" s="187"/>
      <c r="DU36" s="187"/>
      <c r="DV36" s="187"/>
      <c r="DW36" s="187"/>
      <c r="DX36" s="187"/>
      <c r="DY36" s="187"/>
      <c r="DZ36" s="187"/>
      <c r="EA36" s="187"/>
      <c r="EB36" s="187"/>
      <c r="EC36" s="187"/>
      <c r="ED36" s="187"/>
      <c r="EE36" s="187"/>
      <c r="EF36" s="187"/>
      <c r="EG36" s="187"/>
      <c r="EH36" s="187"/>
      <c r="EI36" s="187"/>
      <c r="EJ36" s="187"/>
      <c r="EK36" s="187"/>
      <c r="EL36" s="187"/>
      <c r="EM36" s="187"/>
      <c r="EN36" s="187"/>
      <c r="EO36" s="187"/>
      <c r="EP36" s="187"/>
      <c r="EQ36" s="187"/>
      <c r="ER36" s="187"/>
      <c r="ES36" s="187"/>
      <c r="ET36" s="187"/>
      <c r="EU36" s="187"/>
      <c r="EV36" s="187"/>
      <c r="EW36" s="187"/>
      <c r="EX36" s="187"/>
      <c r="EY36" s="187"/>
      <c r="EZ36" s="187"/>
      <c r="FA36" s="187"/>
      <c r="FB36" s="187"/>
      <c r="FC36" s="187"/>
      <c r="FD36" s="187"/>
      <c r="FE36" s="187"/>
      <c r="FF36" s="187"/>
      <c r="FG36" s="187"/>
      <c r="FH36" s="187"/>
      <c r="FI36" s="187"/>
      <c r="FJ36" s="187"/>
      <c r="FK36" s="187"/>
      <c r="FL36" s="187"/>
      <c r="FM36" s="187"/>
      <c r="FN36" s="187"/>
      <c r="FO36" s="187"/>
      <c r="FP36" s="187"/>
      <c r="FQ36" s="187"/>
      <c r="FR36" s="187"/>
      <c r="FS36" s="187"/>
      <c r="FT36" s="187"/>
      <c r="FU36" s="187"/>
      <c r="FV36" s="187"/>
      <c r="FW36" s="187"/>
      <c r="FX36" s="187"/>
      <c r="FY36" s="187"/>
      <c r="FZ36" s="187"/>
      <c r="GA36" s="187"/>
      <c r="GB36" s="187"/>
      <c r="GC36" s="187"/>
    </row>
    <row r="37">
      <c r="A37" s="198">
        <v>32.0</v>
      </c>
      <c r="B37" s="209" t="s">
        <v>6208</v>
      </c>
      <c r="C37" s="172" t="s">
        <v>6209</v>
      </c>
      <c r="D37" s="174" t="s">
        <v>2913</v>
      </c>
      <c r="E37" s="216">
        <v>32153.0</v>
      </c>
      <c r="F37" s="171" t="s">
        <v>2914</v>
      </c>
      <c r="G37" s="171" t="s">
        <v>127</v>
      </c>
      <c r="H37" s="174" t="s">
        <v>2915</v>
      </c>
      <c r="I37" s="170" t="s">
        <v>6210</v>
      </c>
      <c r="J37" s="171" t="s">
        <v>219</v>
      </c>
      <c r="K37" s="171" t="s">
        <v>2570</v>
      </c>
      <c r="L37" s="171" t="s">
        <v>2917</v>
      </c>
      <c r="M37" s="174" t="s">
        <v>64</v>
      </c>
      <c r="N37" s="174" t="s">
        <v>127</v>
      </c>
      <c r="O37" s="172" t="s">
        <v>6211</v>
      </c>
      <c r="P37" s="172" t="s">
        <v>6212</v>
      </c>
      <c r="Q37" s="171" t="s">
        <v>2918</v>
      </c>
      <c r="R37" s="174" t="s">
        <v>2919</v>
      </c>
      <c r="S37" s="174" t="s">
        <v>127</v>
      </c>
      <c r="T37" s="171" t="s">
        <v>127</v>
      </c>
      <c r="U37" s="174" t="s">
        <v>2920</v>
      </c>
      <c r="V37" s="171" t="s">
        <v>2921</v>
      </c>
      <c r="W37" s="218"/>
      <c r="X37" s="218"/>
      <c r="Y37" s="218"/>
      <c r="Z37" s="218"/>
      <c r="AA37" s="218"/>
      <c r="AB37" s="218"/>
      <c r="AC37" s="218"/>
      <c r="AD37" s="218"/>
      <c r="AE37" s="218"/>
      <c r="AF37" s="218"/>
      <c r="AG37" s="218"/>
      <c r="AH37" s="218"/>
      <c r="AI37" s="218"/>
      <c r="AJ37" s="218"/>
      <c r="AK37" s="219"/>
      <c r="AL37" s="219"/>
      <c r="AM37" s="219"/>
      <c r="AN37" s="219"/>
      <c r="AO37" s="219"/>
      <c r="AP37" s="219"/>
      <c r="AQ37" s="219"/>
      <c r="AR37" s="219"/>
      <c r="AS37" s="219"/>
      <c r="AT37" s="219"/>
      <c r="AU37" s="220"/>
      <c r="AV37" s="218"/>
      <c r="AW37" s="219"/>
      <c r="AX37" s="187"/>
      <c r="AY37" s="187"/>
      <c r="AZ37" s="187"/>
      <c r="BA37" s="187"/>
      <c r="BB37" s="187"/>
      <c r="BC37" s="187"/>
      <c r="BD37" s="187"/>
      <c r="BE37" s="187"/>
      <c r="BF37" s="187"/>
      <c r="BG37" s="187"/>
      <c r="BH37" s="187"/>
      <c r="BI37" s="187"/>
      <c r="BJ37" s="187"/>
      <c r="BK37" s="187"/>
      <c r="BL37" s="187"/>
      <c r="BM37" s="187"/>
      <c r="BN37" s="187"/>
      <c r="BO37" s="187"/>
      <c r="BP37" s="187"/>
      <c r="BQ37" s="187"/>
      <c r="BR37" s="187"/>
      <c r="BS37" s="187"/>
      <c r="BT37" s="187"/>
      <c r="BU37" s="187"/>
      <c r="BV37" s="187"/>
      <c r="BW37" s="187"/>
      <c r="BX37" s="187"/>
      <c r="BY37" s="187"/>
      <c r="BZ37" s="187"/>
      <c r="CA37" s="187"/>
      <c r="CB37" s="187"/>
      <c r="CC37" s="187"/>
      <c r="CD37" s="187"/>
      <c r="CE37" s="187"/>
      <c r="CF37" s="187"/>
      <c r="CG37" s="187"/>
      <c r="CH37" s="187"/>
      <c r="CI37" s="187"/>
      <c r="CJ37" s="187"/>
      <c r="CK37" s="187"/>
      <c r="CL37" s="187"/>
      <c r="CM37" s="187"/>
      <c r="CN37" s="187"/>
      <c r="CO37" s="187"/>
      <c r="CP37" s="187"/>
      <c r="CQ37" s="187"/>
      <c r="CR37" s="187"/>
      <c r="CS37" s="187"/>
      <c r="CT37" s="187"/>
      <c r="CU37" s="187"/>
      <c r="CV37" s="187"/>
      <c r="CW37" s="187"/>
      <c r="CX37" s="187"/>
      <c r="CY37" s="187"/>
      <c r="CZ37" s="187"/>
      <c r="DA37" s="187"/>
      <c r="DB37" s="187"/>
      <c r="DC37" s="187"/>
      <c r="DD37" s="187"/>
      <c r="DE37" s="187"/>
      <c r="DF37" s="187"/>
      <c r="DG37" s="187"/>
      <c r="DH37" s="187"/>
      <c r="DI37" s="187"/>
      <c r="DJ37" s="187"/>
      <c r="DK37" s="187"/>
      <c r="DL37" s="187"/>
      <c r="DM37" s="187"/>
      <c r="DN37" s="187"/>
      <c r="DO37" s="187"/>
      <c r="DP37" s="187"/>
      <c r="DQ37" s="187"/>
      <c r="DR37" s="187"/>
      <c r="DS37" s="187"/>
      <c r="DT37" s="187"/>
      <c r="DU37" s="187"/>
      <c r="DV37" s="187"/>
      <c r="DW37" s="187"/>
      <c r="DX37" s="187"/>
      <c r="DY37" s="187"/>
      <c r="DZ37" s="187"/>
      <c r="EA37" s="187"/>
      <c r="EB37" s="187"/>
      <c r="EC37" s="187"/>
      <c r="ED37" s="187"/>
      <c r="EE37" s="187"/>
      <c r="EF37" s="187"/>
      <c r="EG37" s="187"/>
      <c r="EH37" s="187"/>
      <c r="EI37" s="187"/>
      <c r="EJ37" s="187"/>
      <c r="EK37" s="187"/>
      <c r="EL37" s="187"/>
      <c r="EM37" s="187"/>
      <c r="EN37" s="187"/>
      <c r="EO37" s="187"/>
      <c r="EP37" s="187"/>
      <c r="EQ37" s="187"/>
      <c r="ER37" s="187"/>
      <c r="ES37" s="187"/>
      <c r="ET37" s="187"/>
      <c r="EU37" s="187"/>
      <c r="EV37" s="187"/>
      <c r="EW37" s="187"/>
      <c r="EX37" s="187"/>
      <c r="EY37" s="187"/>
      <c r="EZ37" s="187"/>
      <c r="FA37" s="187"/>
      <c r="FB37" s="187"/>
      <c r="FC37" s="187"/>
      <c r="FD37" s="187"/>
      <c r="FE37" s="187"/>
      <c r="FF37" s="187"/>
      <c r="FG37" s="187"/>
      <c r="FH37" s="187"/>
      <c r="FI37" s="187"/>
      <c r="FJ37" s="187"/>
      <c r="FK37" s="187"/>
      <c r="FL37" s="187"/>
      <c r="FM37" s="187"/>
      <c r="FN37" s="187"/>
      <c r="FO37" s="187"/>
      <c r="FP37" s="187"/>
      <c r="FQ37" s="187"/>
      <c r="FR37" s="187"/>
      <c r="FS37" s="187"/>
      <c r="FT37" s="187"/>
      <c r="FU37" s="187"/>
      <c r="FV37" s="187"/>
      <c r="FW37" s="187"/>
      <c r="FX37" s="187"/>
      <c r="FY37" s="187"/>
      <c r="FZ37" s="187"/>
      <c r="GA37" s="187"/>
      <c r="GB37" s="187"/>
      <c r="GC37" s="187"/>
    </row>
    <row r="38">
      <c r="A38" s="198">
        <v>33.0</v>
      </c>
      <c r="B38" s="217" t="s">
        <v>3121</v>
      </c>
      <c r="C38" s="172" t="s">
        <v>3122</v>
      </c>
      <c r="D38" s="174" t="s">
        <v>2913</v>
      </c>
      <c r="E38" s="216">
        <v>19890.0</v>
      </c>
      <c r="F38" s="174" t="s">
        <v>3123</v>
      </c>
      <c r="G38" s="174">
        <v>1.256219602599E12</v>
      </c>
      <c r="H38" s="171" t="s">
        <v>127</v>
      </c>
      <c r="I38" s="170" t="s">
        <v>3125</v>
      </c>
      <c r="J38" s="171" t="s">
        <v>219</v>
      </c>
      <c r="K38" s="171" t="s">
        <v>559</v>
      </c>
      <c r="L38" s="171">
        <v>3.170003282E9</v>
      </c>
      <c r="M38" s="174" t="s">
        <v>64</v>
      </c>
      <c r="N38" s="174" t="s">
        <v>65</v>
      </c>
      <c r="O38" s="172" t="s">
        <v>175</v>
      </c>
      <c r="P38" s="172" t="s">
        <v>3127</v>
      </c>
      <c r="Q38" s="174" t="s">
        <v>3128</v>
      </c>
      <c r="R38" s="174" t="s">
        <v>127</v>
      </c>
      <c r="S38" s="174" t="s">
        <v>127</v>
      </c>
      <c r="T38" s="174" t="s">
        <v>47</v>
      </c>
      <c r="U38" s="174" t="s">
        <v>47</v>
      </c>
      <c r="V38" s="174" t="s">
        <v>47</v>
      </c>
      <c r="W38" s="218"/>
      <c r="X38" s="218"/>
      <c r="Y38" s="218"/>
      <c r="Z38" s="218"/>
      <c r="AA38" s="218"/>
      <c r="AB38" s="218"/>
      <c r="AC38" s="218"/>
      <c r="AD38" s="218"/>
      <c r="AE38" s="218"/>
      <c r="AF38" s="218"/>
      <c r="AG38" s="218"/>
      <c r="AH38" s="218"/>
      <c r="AI38" s="218"/>
      <c r="AJ38" s="218"/>
      <c r="AK38" s="219"/>
      <c r="AL38" s="219"/>
      <c r="AM38" s="219"/>
      <c r="AN38" s="219"/>
      <c r="AO38" s="219"/>
      <c r="AP38" s="219"/>
      <c r="AQ38" s="219"/>
      <c r="AR38" s="219"/>
      <c r="AS38" s="219"/>
      <c r="AT38" s="219"/>
      <c r="AU38" s="220"/>
      <c r="AV38" s="218"/>
      <c r="AW38" s="221"/>
      <c r="AX38" s="187"/>
      <c r="AY38" s="187"/>
      <c r="AZ38" s="187"/>
      <c r="BA38" s="187"/>
      <c r="BB38" s="187"/>
      <c r="BC38" s="187"/>
      <c r="BD38" s="187"/>
      <c r="BE38" s="187"/>
      <c r="BF38" s="187"/>
      <c r="BG38" s="187"/>
      <c r="BH38" s="187"/>
      <c r="BI38" s="187"/>
      <c r="BJ38" s="187"/>
      <c r="BK38" s="187"/>
      <c r="BL38" s="187"/>
      <c r="BM38" s="187"/>
      <c r="BN38" s="187"/>
      <c r="BO38" s="187"/>
      <c r="BP38" s="187"/>
      <c r="BQ38" s="187"/>
      <c r="BR38" s="187"/>
      <c r="BS38" s="187"/>
      <c r="BT38" s="187"/>
      <c r="BU38" s="187"/>
      <c r="BV38" s="187"/>
      <c r="BW38" s="187"/>
      <c r="BX38" s="187"/>
      <c r="BY38" s="187"/>
      <c r="BZ38" s="187"/>
      <c r="CA38" s="187"/>
      <c r="CB38" s="187"/>
      <c r="CC38" s="187"/>
      <c r="CD38" s="187"/>
      <c r="CE38" s="187"/>
      <c r="CF38" s="187"/>
      <c r="CG38" s="187"/>
      <c r="CH38" s="187"/>
      <c r="CI38" s="187"/>
      <c r="CJ38" s="187"/>
      <c r="CK38" s="187"/>
      <c r="CL38" s="187"/>
      <c r="CM38" s="187"/>
      <c r="CN38" s="187"/>
      <c r="CO38" s="187"/>
      <c r="CP38" s="187"/>
      <c r="CQ38" s="187"/>
      <c r="CR38" s="187"/>
      <c r="CS38" s="187"/>
      <c r="CT38" s="187"/>
      <c r="CU38" s="187"/>
      <c r="CV38" s="187"/>
      <c r="CW38" s="187"/>
      <c r="CX38" s="187"/>
      <c r="CY38" s="187"/>
      <c r="CZ38" s="187"/>
      <c r="DA38" s="187"/>
      <c r="DB38" s="187"/>
      <c r="DC38" s="187"/>
      <c r="DD38" s="187"/>
      <c r="DE38" s="187"/>
      <c r="DF38" s="187"/>
      <c r="DG38" s="187"/>
      <c r="DH38" s="187"/>
      <c r="DI38" s="187"/>
      <c r="DJ38" s="187"/>
      <c r="DK38" s="187"/>
      <c r="DL38" s="187"/>
      <c r="DM38" s="187"/>
      <c r="DN38" s="187"/>
      <c r="DO38" s="187"/>
      <c r="DP38" s="187"/>
      <c r="DQ38" s="187"/>
      <c r="DR38" s="187"/>
      <c r="DS38" s="187"/>
      <c r="DT38" s="187"/>
      <c r="DU38" s="187"/>
      <c r="DV38" s="187"/>
      <c r="DW38" s="187"/>
      <c r="DX38" s="187"/>
      <c r="DY38" s="187"/>
      <c r="DZ38" s="187"/>
      <c r="EA38" s="187"/>
      <c r="EB38" s="187"/>
      <c r="EC38" s="187"/>
      <c r="ED38" s="187"/>
      <c r="EE38" s="187"/>
      <c r="EF38" s="187"/>
      <c r="EG38" s="187"/>
      <c r="EH38" s="187"/>
      <c r="EI38" s="187"/>
      <c r="EJ38" s="187"/>
      <c r="EK38" s="187"/>
      <c r="EL38" s="187"/>
      <c r="EM38" s="187"/>
      <c r="EN38" s="187"/>
      <c r="EO38" s="187"/>
      <c r="EP38" s="187"/>
      <c r="EQ38" s="187"/>
      <c r="ER38" s="187"/>
      <c r="ES38" s="187"/>
      <c r="ET38" s="187"/>
      <c r="EU38" s="187"/>
      <c r="EV38" s="187"/>
      <c r="EW38" s="187"/>
      <c r="EX38" s="187"/>
      <c r="EY38" s="187"/>
      <c r="EZ38" s="187"/>
      <c r="FA38" s="187"/>
      <c r="FB38" s="187"/>
      <c r="FC38" s="187"/>
      <c r="FD38" s="187"/>
      <c r="FE38" s="187"/>
      <c r="FF38" s="187"/>
      <c r="FG38" s="187"/>
      <c r="FH38" s="187"/>
      <c r="FI38" s="187"/>
      <c r="FJ38" s="187"/>
      <c r="FK38" s="187"/>
      <c r="FL38" s="187"/>
      <c r="FM38" s="187"/>
      <c r="FN38" s="187"/>
      <c r="FO38" s="187"/>
      <c r="FP38" s="187"/>
      <c r="FQ38" s="187"/>
      <c r="FR38" s="187"/>
      <c r="FS38" s="187"/>
      <c r="FT38" s="187"/>
      <c r="FU38" s="187"/>
      <c r="FV38" s="187"/>
      <c r="FW38" s="187"/>
      <c r="FX38" s="187"/>
      <c r="FY38" s="187"/>
      <c r="FZ38" s="187"/>
      <c r="GA38" s="187"/>
      <c r="GB38" s="187"/>
      <c r="GC38" s="187"/>
    </row>
    <row r="39">
      <c r="A39" s="198">
        <v>34.0</v>
      </c>
      <c r="B39" s="226" t="s">
        <v>3165</v>
      </c>
      <c r="C39" s="176" t="s">
        <v>6213</v>
      </c>
      <c r="D39" s="174" t="s">
        <v>32</v>
      </c>
      <c r="E39" s="214">
        <v>22977.0</v>
      </c>
      <c r="F39" s="171" t="s">
        <v>3168</v>
      </c>
      <c r="G39" s="174">
        <v>3.57814120214E15</v>
      </c>
      <c r="H39" s="175" t="s">
        <v>6214</v>
      </c>
      <c r="I39" s="170" t="s">
        <v>6215</v>
      </c>
      <c r="J39" s="174" t="s">
        <v>262</v>
      </c>
      <c r="K39" s="174" t="s">
        <v>1299</v>
      </c>
      <c r="L39" s="174">
        <v>8.5232222716E10</v>
      </c>
      <c r="M39" s="174" t="s">
        <v>40</v>
      </c>
      <c r="N39" s="171" t="s">
        <v>127</v>
      </c>
      <c r="O39" s="172" t="s">
        <v>124</v>
      </c>
      <c r="P39" s="172" t="s">
        <v>6216</v>
      </c>
      <c r="Q39" s="174" t="s">
        <v>3172</v>
      </c>
      <c r="R39" s="175" t="s">
        <v>3173</v>
      </c>
      <c r="S39" s="174" t="s">
        <v>3174</v>
      </c>
      <c r="T39" s="171" t="s">
        <v>47</v>
      </c>
      <c r="U39" s="171" t="s">
        <v>47</v>
      </c>
      <c r="V39" s="171" t="s">
        <v>47</v>
      </c>
      <c r="W39" s="218"/>
      <c r="X39" s="218"/>
      <c r="Y39" s="218"/>
      <c r="Z39" s="218"/>
      <c r="AA39" s="218"/>
      <c r="AB39" s="218"/>
      <c r="AC39" s="218"/>
      <c r="AD39" s="218"/>
      <c r="AE39" s="218"/>
      <c r="AF39" s="218"/>
      <c r="AG39" s="218"/>
      <c r="AH39" s="218"/>
      <c r="AI39" s="218"/>
      <c r="AJ39" s="218"/>
      <c r="AK39" s="219"/>
      <c r="AL39" s="219"/>
      <c r="AM39" s="219"/>
      <c r="AN39" s="219"/>
      <c r="AO39" s="219"/>
      <c r="AP39" s="219"/>
      <c r="AQ39" s="219"/>
      <c r="AR39" s="219"/>
      <c r="AS39" s="219"/>
      <c r="AT39" s="219"/>
      <c r="AU39" s="220"/>
      <c r="AV39" s="218"/>
      <c r="AW39" s="219"/>
      <c r="AX39" s="187"/>
      <c r="AY39" s="187"/>
      <c r="AZ39" s="187"/>
      <c r="BA39" s="187"/>
      <c r="BB39" s="187"/>
      <c r="BC39" s="187"/>
      <c r="BD39" s="187"/>
      <c r="BE39" s="187"/>
      <c r="BF39" s="187"/>
      <c r="BG39" s="187"/>
      <c r="BH39" s="187"/>
      <c r="BI39" s="187"/>
      <c r="BJ39" s="187"/>
      <c r="BK39" s="187"/>
      <c r="BL39" s="187"/>
      <c r="BM39" s="187"/>
      <c r="BN39" s="187"/>
      <c r="BO39" s="187"/>
      <c r="BP39" s="187"/>
      <c r="BQ39" s="187"/>
      <c r="BR39" s="187"/>
      <c r="BS39" s="187"/>
      <c r="BT39" s="187"/>
      <c r="BU39" s="187"/>
      <c r="BV39" s="187"/>
      <c r="BW39" s="187"/>
      <c r="BX39" s="187"/>
      <c r="BY39" s="187"/>
      <c r="BZ39" s="187"/>
      <c r="CA39" s="187"/>
      <c r="CB39" s="187"/>
      <c r="CC39" s="187"/>
      <c r="CD39" s="187"/>
      <c r="CE39" s="187"/>
      <c r="CF39" s="187"/>
      <c r="CG39" s="187"/>
      <c r="CH39" s="187"/>
      <c r="CI39" s="187"/>
      <c r="CJ39" s="187"/>
      <c r="CK39" s="187"/>
      <c r="CL39" s="187"/>
      <c r="CM39" s="187"/>
      <c r="CN39" s="187"/>
      <c r="CO39" s="187"/>
      <c r="CP39" s="187"/>
      <c r="CQ39" s="187"/>
      <c r="CR39" s="187"/>
      <c r="CS39" s="187"/>
      <c r="CT39" s="187"/>
      <c r="CU39" s="187"/>
      <c r="CV39" s="187"/>
      <c r="CW39" s="187"/>
      <c r="CX39" s="187"/>
      <c r="CY39" s="187"/>
      <c r="CZ39" s="187"/>
      <c r="DA39" s="187"/>
      <c r="DB39" s="187"/>
      <c r="DC39" s="187"/>
      <c r="DD39" s="187"/>
      <c r="DE39" s="187"/>
      <c r="DF39" s="187"/>
      <c r="DG39" s="187"/>
      <c r="DH39" s="187"/>
      <c r="DI39" s="187"/>
      <c r="DJ39" s="187"/>
      <c r="DK39" s="187"/>
      <c r="DL39" s="187"/>
      <c r="DM39" s="187"/>
      <c r="DN39" s="187"/>
      <c r="DO39" s="187"/>
      <c r="DP39" s="187"/>
      <c r="DQ39" s="187"/>
      <c r="DR39" s="187"/>
      <c r="DS39" s="187"/>
      <c r="DT39" s="187"/>
      <c r="DU39" s="187"/>
      <c r="DV39" s="187"/>
      <c r="DW39" s="187"/>
      <c r="DX39" s="187"/>
      <c r="DY39" s="187"/>
      <c r="DZ39" s="187"/>
      <c r="EA39" s="187"/>
      <c r="EB39" s="187"/>
      <c r="EC39" s="187"/>
      <c r="ED39" s="187"/>
      <c r="EE39" s="187"/>
      <c r="EF39" s="187"/>
      <c r="EG39" s="187"/>
      <c r="EH39" s="187"/>
      <c r="EI39" s="187"/>
      <c r="EJ39" s="187"/>
      <c r="EK39" s="187"/>
      <c r="EL39" s="187"/>
      <c r="EM39" s="187"/>
      <c r="EN39" s="187"/>
      <c r="EO39" s="187"/>
      <c r="EP39" s="187"/>
      <c r="EQ39" s="187"/>
      <c r="ER39" s="187"/>
      <c r="ES39" s="187"/>
      <c r="ET39" s="187"/>
      <c r="EU39" s="187"/>
      <c r="EV39" s="187"/>
      <c r="EW39" s="187"/>
      <c r="EX39" s="187"/>
      <c r="EY39" s="187"/>
      <c r="EZ39" s="187"/>
      <c r="FA39" s="187"/>
      <c r="FB39" s="187"/>
      <c r="FC39" s="187"/>
      <c r="FD39" s="187"/>
      <c r="FE39" s="187"/>
      <c r="FF39" s="187"/>
      <c r="FG39" s="187"/>
      <c r="FH39" s="187"/>
      <c r="FI39" s="187"/>
      <c r="FJ39" s="187"/>
      <c r="FK39" s="187"/>
      <c r="FL39" s="187"/>
      <c r="FM39" s="187"/>
      <c r="FN39" s="187"/>
      <c r="FO39" s="187"/>
      <c r="FP39" s="187"/>
      <c r="FQ39" s="187"/>
      <c r="FR39" s="187"/>
      <c r="FS39" s="187"/>
      <c r="FT39" s="187"/>
      <c r="FU39" s="187"/>
      <c r="FV39" s="187"/>
      <c r="FW39" s="187"/>
      <c r="FX39" s="187"/>
      <c r="FY39" s="187"/>
      <c r="FZ39" s="187"/>
      <c r="GA39" s="187"/>
      <c r="GB39" s="187"/>
      <c r="GC39" s="187"/>
    </row>
    <row r="40">
      <c r="A40" s="198">
        <v>35.0</v>
      </c>
      <c r="B40" s="209" t="s">
        <v>3176</v>
      </c>
      <c r="C40" s="172" t="s">
        <v>3177</v>
      </c>
      <c r="D40" s="174" t="s">
        <v>32</v>
      </c>
      <c r="E40" s="216">
        <v>33253.0</v>
      </c>
      <c r="F40" s="171" t="s">
        <v>1491</v>
      </c>
      <c r="G40" s="174" t="s">
        <v>3178</v>
      </c>
      <c r="H40" s="171" t="s">
        <v>127</v>
      </c>
      <c r="I40" s="170" t="s">
        <v>3179</v>
      </c>
      <c r="J40" s="171" t="s">
        <v>1009</v>
      </c>
      <c r="K40" s="171" t="s">
        <v>2202</v>
      </c>
      <c r="L40" s="171" t="s">
        <v>3180</v>
      </c>
      <c r="M40" s="174" t="s">
        <v>64</v>
      </c>
      <c r="N40" s="174" t="s">
        <v>41</v>
      </c>
      <c r="O40" s="172" t="s">
        <v>175</v>
      </c>
      <c r="P40" s="172" t="s">
        <v>3181</v>
      </c>
      <c r="Q40" s="171" t="s">
        <v>3182</v>
      </c>
      <c r="R40" s="174" t="s">
        <v>3183</v>
      </c>
      <c r="S40" s="174" t="s">
        <v>127</v>
      </c>
      <c r="T40" s="171" t="s">
        <v>47</v>
      </c>
      <c r="U40" s="171" t="s">
        <v>47</v>
      </c>
      <c r="V40" s="171" t="s">
        <v>47</v>
      </c>
      <c r="W40" s="218"/>
      <c r="X40" s="218"/>
      <c r="Y40" s="218"/>
      <c r="Z40" s="218"/>
      <c r="AA40" s="218"/>
      <c r="AB40" s="218"/>
      <c r="AC40" s="218"/>
      <c r="AD40" s="218"/>
      <c r="AE40" s="218"/>
      <c r="AF40" s="218"/>
      <c r="AG40" s="218"/>
      <c r="AH40" s="218"/>
      <c r="AI40" s="218"/>
      <c r="AJ40" s="218"/>
      <c r="AK40" s="219"/>
      <c r="AL40" s="219"/>
      <c r="AM40" s="219"/>
      <c r="AN40" s="219"/>
      <c r="AO40" s="219"/>
      <c r="AP40" s="219"/>
      <c r="AQ40" s="219"/>
      <c r="AR40" s="219"/>
      <c r="AS40" s="219"/>
      <c r="AT40" s="219"/>
      <c r="AU40" s="220"/>
      <c r="AV40" s="218"/>
      <c r="AW40" s="221"/>
      <c r="AX40" s="187"/>
      <c r="AY40" s="187"/>
      <c r="AZ40" s="187"/>
      <c r="BA40" s="187"/>
      <c r="BB40" s="187"/>
      <c r="BC40" s="187"/>
      <c r="BD40" s="187"/>
      <c r="BE40" s="187"/>
      <c r="BF40" s="187"/>
      <c r="BG40" s="187"/>
      <c r="BH40" s="187"/>
      <c r="BI40" s="187"/>
      <c r="BJ40" s="187"/>
      <c r="BK40" s="187"/>
      <c r="BL40" s="187"/>
      <c r="BM40" s="187"/>
      <c r="BN40" s="187"/>
      <c r="BO40" s="187"/>
      <c r="BP40" s="187"/>
      <c r="BQ40" s="187"/>
      <c r="BR40" s="187"/>
      <c r="BS40" s="187"/>
      <c r="BT40" s="187"/>
      <c r="BU40" s="187"/>
      <c r="BV40" s="187"/>
      <c r="BW40" s="187"/>
      <c r="BX40" s="187"/>
      <c r="BY40" s="187"/>
      <c r="BZ40" s="187"/>
      <c r="CA40" s="187"/>
      <c r="CB40" s="187"/>
      <c r="CC40" s="187"/>
      <c r="CD40" s="187"/>
      <c r="CE40" s="187"/>
      <c r="CF40" s="187"/>
      <c r="CG40" s="187"/>
      <c r="CH40" s="187"/>
      <c r="CI40" s="187"/>
      <c r="CJ40" s="187"/>
      <c r="CK40" s="187"/>
      <c r="CL40" s="187"/>
      <c r="CM40" s="187"/>
      <c r="CN40" s="187"/>
      <c r="CO40" s="187"/>
      <c r="CP40" s="187"/>
      <c r="CQ40" s="187"/>
      <c r="CR40" s="187"/>
      <c r="CS40" s="187"/>
      <c r="CT40" s="187"/>
      <c r="CU40" s="187"/>
      <c r="CV40" s="187"/>
      <c r="CW40" s="187"/>
      <c r="CX40" s="187"/>
      <c r="CY40" s="187"/>
      <c r="CZ40" s="187"/>
      <c r="DA40" s="187"/>
      <c r="DB40" s="187"/>
      <c r="DC40" s="187"/>
      <c r="DD40" s="187"/>
      <c r="DE40" s="187"/>
      <c r="DF40" s="187"/>
      <c r="DG40" s="187"/>
      <c r="DH40" s="187"/>
      <c r="DI40" s="187"/>
      <c r="DJ40" s="187"/>
      <c r="DK40" s="187"/>
      <c r="DL40" s="187"/>
      <c r="DM40" s="187"/>
      <c r="DN40" s="187"/>
      <c r="DO40" s="187"/>
      <c r="DP40" s="187"/>
      <c r="DQ40" s="187"/>
      <c r="DR40" s="187"/>
      <c r="DS40" s="187"/>
      <c r="DT40" s="187"/>
      <c r="DU40" s="187"/>
      <c r="DV40" s="187"/>
      <c r="DW40" s="187"/>
      <c r="DX40" s="187"/>
      <c r="DY40" s="187"/>
      <c r="DZ40" s="187"/>
      <c r="EA40" s="187"/>
      <c r="EB40" s="187"/>
      <c r="EC40" s="187"/>
      <c r="ED40" s="187"/>
      <c r="EE40" s="187"/>
      <c r="EF40" s="187"/>
      <c r="EG40" s="187"/>
      <c r="EH40" s="187"/>
      <c r="EI40" s="187"/>
      <c r="EJ40" s="187"/>
      <c r="EK40" s="187"/>
      <c r="EL40" s="187"/>
      <c r="EM40" s="187"/>
      <c r="EN40" s="187"/>
      <c r="EO40" s="187"/>
      <c r="EP40" s="187"/>
      <c r="EQ40" s="187"/>
      <c r="ER40" s="187"/>
      <c r="ES40" s="187"/>
      <c r="ET40" s="187"/>
      <c r="EU40" s="187"/>
      <c r="EV40" s="187"/>
      <c r="EW40" s="187"/>
      <c r="EX40" s="187"/>
      <c r="EY40" s="187"/>
      <c r="EZ40" s="187"/>
      <c r="FA40" s="187"/>
      <c r="FB40" s="187"/>
      <c r="FC40" s="187"/>
      <c r="FD40" s="187"/>
      <c r="FE40" s="187"/>
      <c r="FF40" s="187"/>
      <c r="FG40" s="187"/>
      <c r="FH40" s="187"/>
      <c r="FI40" s="187"/>
      <c r="FJ40" s="187"/>
      <c r="FK40" s="187"/>
      <c r="FL40" s="187"/>
      <c r="FM40" s="187"/>
      <c r="FN40" s="187"/>
      <c r="FO40" s="187"/>
      <c r="FP40" s="187"/>
      <c r="FQ40" s="187"/>
      <c r="FR40" s="187"/>
      <c r="FS40" s="187"/>
      <c r="FT40" s="187"/>
      <c r="FU40" s="187"/>
      <c r="FV40" s="187"/>
      <c r="FW40" s="187"/>
      <c r="FX40" s="187"/>
      <c r="FY40" s="187"/>
      <c r="FZ40" s="187"/>
      <c r="GA40" s="187"/>
      <c r="GB40" s="187"/>
      <c r="GC40" s="187"/>
    </row>
    <row r="41">
      <c r="A41" s="198">
        <v>36.0</v>
      </c>
      <c r="B41" s="209" t="s">
        <v>3194</v>
      </c>
      <c r="C41" s="172" t="s">
        <v>3195</v>
      </c>
      <c r="D41" s="174" t="s">
        <v>32</v>
      </c>
      <c r="E41" s="216">
        <v>26383.0</v>
      </c>
      <c r="F41" s="171" t="s">
        <v>3196</v>
      </c>
      <c r="G41" s="174" t="s">
        <v>3197</v>
      </c>
      <c r="H41" s="171" t="s">
        <v>3198</v>
      </c>
      <c r="I41" s="170" t="s">
        <v>6217</v>
      </c>
      <c r="J41" s="171" t="s">
        <v>384</v>
      </c>
      <c r="K41" s="174" t="s">
        <v>3200</v>
      </c>
      <c r="L41" s="171" t="s">
        <v>3201</v>
      </c>
      <c r="M41" s="174" t="s">
        <v>40</v>
      </c>
      <c r="N41" s="174" t="s">
        <v>41</v>
      </c>
      <c r="O41" s="172" t="s">
        <v>1106</v>
      </c>
      <c r="P41" s="172" t="s">
        <v>3202</v>
      </c>
      <c r="Q41" s="171" t="s">
        <v>3203</v>
      </c>
      <c r="R41" s="171" t="s">
        <v>3204</v>
      </c>
      <c r="S41" s="171" t="s">
        <v>127</v>
      </c>
      <c r="T41" s="171">
        <v>7.110023791214E12</v>
      </c>
      <c r="U41" s="171" t="s">
        <v>3206</v>
      </c>
      <c r="V41" s="171" t="s">
        <v>127</v>
      </c>
      <c r="W41" s="218"/>
      <c r="X41" s="218"/>
      <c r="Y41" s="218"/>
      <c r="Z41" s="218"/>
      <c r="AA41" s="218"/>
      <c r="AB41" s="218"/>
      <c r="AC41" s="218"/>
      <c r="AD41" s="218"/>
      <c r="AE41" s="218"/>
      <c r="AF41" s="218"/>
      <c r="AG41" s="218"/>
      <c r="AH41" s="218"/>
      <c r="AI41" s="218"/>
      <c r="AJ41" s="218"/>
      <c r="AK41" s="219"/>
      <c r="AL41" s="219"/>
      <c r="AM41" s="219"/>
      <c r="AN41" s="219"/>
      <c r="AO41" s="219"/>
      <c r="AP41" s="219"/>
      <c r="AQ41" s="219"/>
      <c r="AR41" s="219"/>
      <c r="AS41" s="219"/>
      <c r="AT41" s="219"/>
      <c r="AU41" s="220"/>
      <c r="AV41" s="218"/>
      <c r="AW41" s="219"/>
      <c r="AX41" s="187"/>
      <c r="AY41" s="187"/>
      <c r="AZ41" s="187"/>
      <c r="BA41" s="187"/>
      <c r="BB41" s="187"/>
      <c r="BC41" s="187"/>
      <c r="BD41" s="187"/>
      <c r="BE41" s="187"/>
      <c r="BF41" s="187"/>
      <c r="BG41" s="187"/>
      <c r="BH41" s="187"/>
      <c r="BI41" s="187"/>
      <c r="BJ41" s="187"/>
      <c r="BK41" s="187"/>
      <c r="BL41" s="187"/>
      <c r="BM41" s="187"/>
      <c r="BN41" s="187"/>
      <c r="BO41" s="187"/>
      <c r="BP41" s="187"/>
      <c r="BQ41" s="187"/>
      <c r="BR41" s="187"/>
      <c r="BS41" s="187"/>
      <c r="BT41" s="187"/>
      <c r="BU41" s="187"/>
      <c r="BV41" s="187"/>
      <c r="BW41" s="187"/>
      <c r="BX41" s="187"/>
      <c r="BY41" s="187"/>
      <c r="BZ41" s="187"/>
      <c r="CA41" s="187"/>
      <c r="CB41" s="187"/>
      <c r="CC41" s="187"/>
      <c r="CD41" s="187"/>
      <c r="CE41" s="187"/>
      <c r="CF41" s="187"/>
      <c r="CG41" s="187"/>
      <c r="CH41" s="187"/>
      <c r="CI41" s="187"/>
      <c r="CJ41" s="187"/>
      <c r="CK41" s="187"/>
      <c r="CL41" s="187"/>
      <c r="CM41" s="187"/>
      <c r="CN41" s="187"/>
      <c r="CO41" s="187"/>
      <c r="CP41" s="187"/>
      <c r="CQ41" s="187"/>
      <c r="CR41" s="187"/>
      <c r="CS41" s="187"/>
      <c r="CT41" s="187"/>
      <c r="CU41" s="187"/>
      <c r="CV41" s="187"/>
      <c r="CW41" s="187"/>
      <c r="CX41" s="187"/>
      <c r="CY41" s="187"/>
      <c r="CZ41" s="187"/>
      <c r="DA41" s="187"/>
      <c r="DB41" s="187"/>
      <c r="DC41" s="187"/>
      <c r="DD41" s="187"/>
      <c r="DE41" s="187"/>
      <c r="DF41" s="187"/>
      <c r="DG41" s="187"/>
      <c r="DH41" s="187"/>
      <c r="DI41" s="187"/>
      <c r="DJ41" s="187"/>
      <c r="DK41" s="187"/>
      <c r="DL41" s="187"/>
      <c r="DM41" s="187"/>
      <c r="DN41" s="187"/>
      <c r="DO41" s="187"/>
      <c r="DP41" s="187"/>
      <c r="DQ41" s="187"/>
      <c r="DR41" s="187"/>
      <c r="DS41" s="187"/>
      <c r="DT41" s="187"/>
      <c r="DU41" s="187"/>
      <c r="DV41" s="187"/>
      <c r="DW41" s="187"/>
      <c r="DX41" s="187"/>
      <c r="DY41" s="187"/>
      <c r="DZ41" s="187"/>
      <c r="EA41" s="187"/>
      <c r="EB41" s="187"/>
      <c r="EC41" s="187"/>
      <c r="ED41" s="187"/>
      <c r="EE41" s="187"/>
      <c r="EF41" s="187"/>
      <c r="EG41" s="187"/>
      <c r="EH41" s="187"/>
      <c r="EI41" s="187"/>
      <c r="EJ41" s="187"/>
      <c r="EK41" s="187"/>
      <c r="EL41" s="187"/>
      <c r="EM41" s="187"/>
      <c r="EN41" s="187"/>
      <c r="EO41" s="187"/>
      <c r="EP41" s="187"/>
      <c r="EQ41" s="187"/>
      <c r="ER41" s="187"/>
      <c r="ES41" s="187"/>
      <c r="ET41" s="187"/>
      <c r="EU41" s="187"/>
      <c r="EV41" s="187"/>
      <c r="EW41" s="187"/>
      <c r="EX41" s="187"/>
      <c r="EY41" s="187"/>
      <c r="EZ41" s="187"/>
      <c r="FA41" s="187"/>
      <c r="FB41" s="187"/>
      <c r="FC41" s="187"/>
      <c r="FD41" s="187"/>
      <c r="FE41" s="187"/>
      <c r="FF41" s="187"/>
      <c r="FG41" s="187"/>
      <c r="FH41" s="187"/>
      <c r="FI41" s="187"/>
      <c r="FJ41" s="187"/>
      <c r="FK41" s="187"/>
      <c r="FL41" s="187"/>
      <c r="FM41" s="187"/>
      <c r="FN41" s="187"/>
      <c r="FO41" s="187"/>
      <c r="FP41" s="187"/>
      <c r="FQ41" s="187"/>
      <c r="FR41" s="187"/>
      <c r="FS41" s="187"/>
      <c r="FT41" s="187"/>
      <c r="FU41" s="187"/>
      <c r="FV41" s="187"/>
      <c r="FW41" s="187"/>
      <c r="FX41" s="187"/>
      <c r="FY41" s="187"/>
      <c r="FZ41" s="187"/>
      <c r="GA41" s="187"/>
      <c r="GB41" s="187"/>
      <c r="GC41" s="187"/>
    </row>
    <row r="42">
      <c r="A42" s="198">
        <v>37.0</v>
      </c>
      <c r="B42" s="217" t="s">
        <v>3270</v>
      </c>
      <c r="C42" s="172" t="s">
        <v>3271</v>
      </c>
      <c r="D42" s="174" t="s">
        <v>32</v>
      </c>
      <c r="E42" s="214">
        <v>30614.0</v>
      </c>
      <c r="F42" s="171" t="s">
        <v>3273</v>
      </c>
      <c r="G42" s="174" t="s">
        <v>127</v>
      </c>
      <c r="H42" s="171" t="s">
        <v>127</v>
      </c>
      <c r="I42" s="170" t="s">
        <v>3274</v>
      </c>
      <c r="J42" s="171" t="s">
        <v>251</v>
      </c>
      <c r="K42" s="174" t="s">
        <v>252</v>
      </c>
      <c r="L42" s="171">
        <v>8.1703412507E10</v>
      </c>
      <c r="M42" s="174" t="s">
        <v>40</v>
      </c>
      <c r="N42" s="174" t="s">
        <v>65</v>
      </c>
      <c r="O42" s="172" t="s">
        <v>265</v>
      </c>
      <c r="P42" s="172" t="s">
        <v>3276</v>
      </c>
      <c r="Q42" s="174" t="s">
        <v>3277</v>
      </c>
      <c r="R42" s="171" t="s">
        <v>89</v>
      </c>
      <c r="S42" s="171" t="s">
        <v>127</v>
      </c>
      <c r="T42" s="171" t="s">
        <v>47</v>
      </c>
      <c r="U42" s="171" t="s">
        <v>47</v>
      </c>
      <c r="V42" s="171" t="s">
        <v>47</v>
      </c>
      <c r="W42" s="218"/>
      <c r="X42" s="218"/>
      <c r="Y42" s="218"/>
      <c r="Z42" s="218"/>
      <c r="AA42" s="218"/>
      <c r="AB42" s="218"/>
      <c r="AC42" s="218"/>
      <c r="AD42" s="218"/>
      <c r="AE42" s="218"/>
      <c r="AF42" s="218"/>
      <c r="AG42" s="218"/>
      <c r="AH42" s="218"/>
      <c r="AI42" s="218"/>
      <c r="AJ42" s="218"/>
      <c r="AK42" s="219"/>
      <c r="AL42" s="219"/>
      <c r="AM42" s="219"/>
      <c r="AN42" s="219"/>
      <c r="AO42" s="219"/>
      <c r="AP42" s="219"/>
      <c r="AQ42" s="219"/>
      <c r="AR42" s="219"/>
      <c r="AS42" s="219"/>
      <c r="AT42" s="219"/>
      <c r="AU42" s="220"/>
      <c r="AV42" s="218"/>
      <c r="AW42" s="219"/>
      <c r="AX42" s="187"/>
      <c r="AY42" s="187"/>
      <c r="AZ42" s="187"/>
      <c r="BA42" s="187"/>
      <c r="BB42" s="187"/>
      <c r="BC42" s="187"/>
      <c r="BD42" s="187"/>
      <c r="BE42" s="187"/>
      <c r="BF42" s="187"/>
      <c r="BG42" s="187"/>
      <c r="BH42" s="187"/>
      <c r="BI42" s="187"/>
      <c r="BJ42" s="187"/>
      <c r="BK42" s="187"/>
      <c r="BL42" s="187"/>
      <c r="BM42" s="187"/>
      <c r="BN42" s="187"/>
      <c r="BO42" s="187"/>
      <c r="BP42" s="187"/>
      <c r="BQ42" s="187"/>
      <c r="BR42" s="187"/>
      <c r="BS42" s="187"/>
      <c r="BT42" s="187"/>
      <c r="BU42" s="187"/>
      <c r="BV42" s="187"/>
      <c r="BW42" s="187"/>
      <c r="BX42" s="187"/>
      <c r="BY42" s="187"/>
      <c r="BZ42" s="187"/>
      <c r="CA42" s="187"/>
      <c r="CB42" s="187"/>
      <c r="CC42" s="187"/>
      <c r="CD42" s="187"/>
      <c r="CE42" s="187"/>
      <c r="CF42" s="187"/>
      <c r="CG42" s="187"/>
      <c r="CH42" s="187"/>
      <c r="CI42" s="187"/>
      <c r="CJ42" s="187"/>
      <c r="CK42" s="187"/>
      <c r="CL42" s="187"/>
      <c r="CM42" s="187"/>
      <c r="CN42" s="187"/>
      <c r="CO42" s="187"/>
      <c r="CP42" s="187"/>
      <c r="CQ42" s="187"/>
      <c r="CR42" s="187"/>
      <c r="CS42" s="187"/>
      <c r="CT42" s="187"/>
      <c r="CU42" s="187"/>
      <c r="CV42" s="187"/>
      <c r="CW42" s="187"/>
      <c r="CX42" s="187"/>
      <c r="CY42" s="187"/>
      <c r="CZ42" s="187"/>
      <c r="DA42" s="187"/>
      <c r="DB42" s="187"/>
      <c r="DC42" s="187"/>
      <c r="DD42" s="187"/>
      <c r="DE42" s="187"/>
      <c r="DF42" s="187"/>
      <c r="DG42" s="187"/>
      <c r="DH42" s="187"/>
      <c r="DI42" s="187"/>
      <c r="DJ42" s="187"/>
      <c r="DK42" s="187"/>
      <c r="DL42" s="187"/>
      <c r="DM42" s="187"/>
      <c r="DN42" s="187"/>
      <c r="DO42" s="187"/>
      <c r="DP42" s="187"/>
      <c r="DQ42" s="187"/>
      <c r="DR42" s="187"/>
      <c r="DS42" s="187"/>
      <c r="DT42" s="187"/>
      <c r="DU42" s="187"/>
      <c r="DV42" s="187"/>
      <c r="DW42" s="187"/>
      <c r="DX42" s="187"/>
      <c r="DY42" s="187"/>
      <c r="DZ42" s="187"/>
      <c r="EA42" s="187"/>
      <c r="EB42" s="187"/>
      <c r="EC42" s="187"/>
      <c r="ED42" s="187"/>
      <c r="EE42" s="187"/>
      <c r="EF42" s="187"/>
      <c r="EG42" s="187"/>
      <c r="EH42" s="187"/>
      <c r="EI42" s="187"/>
      <c r="EJ42" s="187"/>
      <c r="EK42" s="187"/>
      <c r="EL42" s="187"/>
      <c r="EM42" s="187"/>
      <c r="EN42" s="187"/>
      <c r="EO42" s="187"/>
      <c r="EP42" s="187"/>
      <c r="EQ42" s="187"/>
      <c r="ER42" s="187"/>
      <c r="ES42" s="187"/>
      <c r="ET42" s="187"/>
      <c r="EU42" s="187"/>
      <c r="EV42" s="187"/>
      <c r="EW42" s="187"/>
      <c r="EX42" s="187"/>
      <c r="EY42" s="187"/>
      <c r="EZ42" s="187"/>
      <c r="FA42" s="187"/>
      <c r="FB42" s="187"/>
      <c r="FC42" s="187"/>
      <c r="FD42" s="187"/>
      <c r="FE42" s="187"/>
      <c r="FF42" s="187"/>
      <c r="FG42" s="187"/>
      <c r="FH42" s="187"/>
      <c r="FI42" s="187"/>
      <c r="FJ42" s="187"/>
      <c r="FK42" s="187"/>
      <c r="FL42" s="187"/>
      <c r="FM42" s="187"/>
      <c r="FN42" s="187"/>
      <c r="FO42" s="187"/>
      <c r="FP42" s="187"/>
      <c r="FQ42" s="187"/>
      <c r="FR42" s="187"/>
      <c r="FS42" s="187"/>
      <c r="FT42" s="187"/>
      <c r="FU42" s="187"/>
      <c r="FV42" s="187"/>
      <c r="FW42" s="187"/>
      <c r="FX42" s="187"/>
      <c r="FY42" s="187"/>
      <c r="FZ42" s="187"/>
      <c r="GA42" s="187"/>
      <c r="GB42" s="187"/>
      <c r="GC42" s="187"/>
    </row>
    <row r="43">
      <c r="A43" s="198">
        <v>38.0</v>
      </c>
      <c r="B43" s="209" t="s">
        <v>3322</v>
      </c>
      <c r="C43" s="172" t="s">
        <v>3323</v>
      </c>
      <c r="D43" s="174" t="s">
        <v>95</v>
      </c>
      <c r="E43" s="216">
        <v>30535.0</v>
      </c>
      <c r="F43" s="174" t="s">
        <v>3324</v>
      </c>
      <c r="G43" s="171" t="s">
        <v>3325</v>
      </c>
      <c r="H43" s="171" t="s">
        <v>3326</v>
      </c>
      <c r="I43" s="175" t="s">
        <v>3327</v>
      </c>
      <c r="J43" s="171" t="s">
        <v>82</v>
      </c>
      <c r="K43" s="171" t="s">
        <v>3328</v>
      </c>
      <c r="L43" s="174" t="s">
        <v>6218</v>
      </c>
      <c r="M43" s="174" t="s">
        <v>64</v>
      </c>
      <c r="N43" s="171" t="s">
        <v>65</v>
      </c>
      <c r="O43" s="176" t="s">
        <v>3330</v>
      </c>
      <c r="P43" s="176" t="s">
        <v>3331</v>
      </c>
      <c r="Q43" s="175" t="s">
        <v>3332</v>
      </c>
      <c r="R43" s="171" t="s">
        <v>89</v>
      </c>
      <c r="S43" s="171" t="s">
        <v>89</v>
      </c>
      <c r="T43" s="171" t="s">
        <v>47</v>
      </c>
      <c r="U43" s="171" t="s">
        <v>47</v>
      </c>
      <c r="V43" s="171" t="s">
        <v>47</v>
      </c>
      <c r="W43" s="218"/>
      <c r="X43" s="218"/>
      <c r="Y43" s="218"/>
      <c r="Z43" s="218"/>
      <c r="AA43" s="218"/>
      <c r="AB43" s="218"/>
      <c r="AC43" s="218"/>
      <c r="AD43" s="218"/>
      <c r="AE43" s="218"/>
      <c r="AF43" s="218"/>
      <c r="AG43" s="218"/>
      <c r="AH43" s="218"/>
      <c r="AI43" s="218"/>
      <c r="AJ43" s="218"/>
      <c r="AK43" s="219"/>
      <c r="AL43" s="219"/>
      <c r="AM43" s="219"/>
      <c r="AN43" s="219"/>
      <c r="AO43" s="219"/>
      <c r="AP43" s="219"/>
      <c r="AQ43" s="219"/>
      <c r="AR43" s="219"/>
      <c r="AS43" s="219"/>
      <c r="AT43" s="219"/>
      <c r="AU43" s="220"/>
      <c r="AV43" s="218"/>
      <c r="AW43" s="219"/>
      <c r="AX43" s="187"/>
      <c r="AY43" s="187"/>
      <c r="AZ43" s="187"/>
      <c r="BA43" s="187"/>
      <c r="BB43" s="187"/>
      <c r="BC43" s="187"/>
      <c r="BD43" s="187"/>
      <c r="BE43" s="187"/>
      <c r="BF43" s="187"/>
      <c r="BG43" s="187"/>
      <c r="BH43" s="187"/>
      <c r="BI43" s="187"/>
      <c r="BJ43" s="187"/>
      <c r="BK43" s="187"/>
      <c r="BL43" s="187"/>
      <c r="BM43" s="187"/>
      <c r="BN43" s="187"/>
      <c r="BO43" s="187"/>
      <c r="BP43" s="187"/>
      <c r="BQ43" s="187"/>
      <c r="BR43" s="187"/>
      <c r="BS43" s="187"/>
      <c r="BT43" s="187"/>
      <c r="BU43" s="187"/>
      <c r="BV43" s="187"/>
      <c r="BW43" s="187"/>
      <c r="BX43" s="187"/>
      <c r="BY43" s="187"/>
      <c r="BZ43" s="187"/>
      <c r="CA43" s="187"/>
      <c r="CB43" s="187"/>
      <c r="CC43" s="187"/>
      <c r="CD43" s="187"/>
      <c r="CE43" s="187"/>
      <c r="CF43" s="187"/>
      <c r="CG43" s="187"/>
      <c r="CH43" s="187"/>
      <c r="CI43" s="187"/>
      <c r="CJ43" s="187"/>
      <c r="CK43" s="187"/>
      <c r="CL43" s="187"/>
      <c r="CM43" s="187"/>
      <c r="CN43" s="187"/>
      <c r="CO43" s="187"/>
      <c r="CP43" s="187"/>
      <c r="CQ43" s="187"/>
      <c r="CR43" s="187"/>
      <c r="CS43" s="187"/>
      <c r="CT43" s="187"/>
      <c r="CU43" s="187"/>
      <c r="CV43" s="187"/>
      <c r="CW43" s="187"/>
      <c r="CX43" s="187"/>
      <c r="CY43" s="187"/>
      <c r="CZ43" s="187"/>
      <c r="DA43" s="187"/>
      <c r="DB43" s="187"/>
      <c r="DC43" s="187"/>
      <c r="DD43" s="187"/>
      <c r="DE43" s="187"/>
      <c r="DF43" s="187"/>
      <c r="DG43" s="187"/>
      <c r="DH43" s="187"/>
      <c r="DI43" s="187"/>
      <c r="DJ43" s="187"/>
      <c r="DK43" s="187"/>
      <c r="DL43" s="187"/>
      <c r="DM43" s="187"/>
      <c r="DN43" s="187"/>
      <c r="DO43" s="187"/>
      <c r="DP43" s="187"/>
      <c r="DQ43" s="187"/>
      <c r="DR43" s="187"/>
      <c r="DS43" s="187"/>
      <c r="DT43" s="187"/>
      <c r="DU43" s="187"/>
      <c r="DV43" s="187"/>
      <c r="DW43" s="187"/>
      <c r="DX43" s="187"/>
      <c r="DY43" s="187"/>
      <c r="DZ43" s="187"/>
      <c r="EA43" s="187"/>
      <c r="EB43" s="187"/>
      <c r="EC43" s="187"/>
      <c r="ED43" s="187"/>
      <c r="EE43" s="187"/>
      <c r="EF43" s="187"/>
      <c r="EG43" s="187"/>
      <c r="EH43" s="187"/>
      <c r="EI43" s="187"/>
      <c r="EJ43" s="187"/>
      <c r="EK43" s="187"/>
      <c r="EL43" s="187"/>
      <c r="EM43" s="187"/>
      <c r="EN43" s="187"/>
      <c r="EO43" s="187"/>
      <c r="EP43" s="187"/>
      <c r="EQ43" s="187"/>
      <c r="ER43" s="187"/>
      <c r="ES43" s="187"/>
      <c r="ET43" s="187"/>
      <c r="EU43" s="187"/>
      <c r="EV43" s="187"/>
      <c r="EW43" s="187"/>
      <c r="EX43" s="187"/>
      <c r="EY43" s="187"/>
      <c r="EZ43" s="187"/>
      <c r="FA43" s="187"/>
      <c r="FB43" s="187"/>
      <c r="FC43" s="187"/>
      <c r="FD43" s="187"/>
      <c r="FE43" s="187"/>
      <c r="FF43" s="187"/>
      <c r="FG43" s="187"/>
      <c r="FH43" s="187"/>
      <c r="FI43" s="187"/>
      <c r="FJ43" s="187"/>
      <c r="FK43" s="187"/>
      <c r="FL43" s="187"/>
      <c r="FM43" s="187"/>
      <c r="FN43" s="187"/>
      <c r="FO43" s="187"/>
      <c r="FP43" s="187"/>
      <c r="FQ43" s="187"/>
      <c r="FR43" s="187"/>
      <c r="FS43" s="187"/>
      <c r="FT43" s="187"/>
      <c r="FU43" s="187"/>
      <c r="FV43" s="187"/>
      <c r="FW43" s="187"/>
      <c r="FX43" s="187"/>
      <c r="FY43" s="187"/>
      <c r="FZ43" s="187"/>
      <c r="GA43" s="187"/>
      <c r="GB43" s="187"/>
      <c r="GC43" s="187"/>
    </row>
    <row r="44">
      <c r="A44" s="198">
        <v>39.0</v>
      </c>
      <c r="B44" s="209" t="s">
        <v>3471</v>
      </c>
      <c r="C44" s="172" t="s">
        <v>3472</v>
      </c>
      <c r="D44" s="174" t="s">
        <v>133</v>
      </c>
      <c r="E44" s="216">
        <v>25384.0</v>
      </c>
      <c r="F44" s="171" t="s">
        <v>3474</v>
      </c>
      <c r="G44" s="174" t="s">
        <v>3475</v>
      </c>
      <c r="H44" s="171" t="s">
        <v>127</v>
      </c>
      <c r="I44" s="170" t="s">
        <v>3476</v>
      </c>
      <c r="J44" s="171" t="s">
        <v>324</v>
      </c>
      <c r="K44" s="174" t="s">
        <v>801</v>
      </c>
      <c r="L44" s="171">
        <v>8.5693553593E10</v>
      </c>
      <c r="M44" s="174" t="s">
        <v>64</v>
      </c>
      <c r="N44" s="184"/>
      <c r="O44" s="172" t="s">
        <v>156</v>
      </c>
      <c r="P44" s="172" t="s">
        <v>3478</v>
      </c>
      <c r="Q44" s="171" t="s">
        <v>3479</v>
      </c>
      <c r="R44" s="171" t="s">
        <v>127</v>
      </c>
      <c r="S44" s="171" t="s">
        <v>127</v>
      </c>
      <c r="T44" s="171" t="s">
        <v>127</v>
      </c>
      <c r="U44" s="171" t="s">
        <v>127</v>
      </c>
      <c r="V44" s="171" t="s">
        <v>127</v>
      </c>
      <c r="W44" s="218"/>
      <c r="X44" s="218"/>
      <c r="Y44" s="218"/>
      <c r="Z44" s="218"/>
      <c r="AA44" s="218"/>
      <c r="AB44" s="218"/>
      <c r="AC44" s="218"/>
      <c r="AD44" s="218"/>
      <c r="AE44" s="218"/>
      <c r="AF44" s="218"/>
      <c r="AG44" s="218"/>
      <c r="AH44" s="218"/>
      <c r="AI44" s="218"/>
      <c r="AJ44" s="218"/>
      <c r="AK44" s="219"/>
      <c r="AL44" s="219"/>
      <c r="AM44" s="219"/>
      <c r="AN44" s="219"/>
      <c r="AO44" s="219"/>
      <c r="AP44" s="219"/>
      <c r="AQ44" s="219"/>
      <c r="AR44" s="219"/>
      <c r="AS44" s="219"/>
      <c r="AT44" s="219"/>
      <c r="AU44" s="220"/>
      <c r="AV44" s="218"/>
      <c r="AW44" s="219"/>
      <c r="AX44" s="187"/>
      <c r="AY44" s="187"/>
      <c r="AZ44" s="187"/>
      <c r="BA44" s="187"/>
      <c r="BB44" s="187"/>
      <c r="BC44" s="187"/>
      <c r="BD44" s="187"/>
      <c r="BE44" s="187"/>
      <c r="BF44" s="187"/>
      <c r="BG44" s="187"/>
      <c r="BH44" s="187"/>
      <c r="BI44" s="187"/>
      <c r="BJ44" s="187"/>
      <c r="BK44" s="187"/>
      <c r="BL44" s="187"/>
      <c r="BM44" s="187"/>
      <c r="BN44" s="187"/>
      <c r="BO44" s="187"/>
      <c r="BP44" s="187"/>
      <c r="BQ44" s="187"/>
      <c r="BR44" s="187"/>
      <c r="BS44" s="187"/>
      <c r="BT44" s="187"/>
      <c r="BU44" s="187"/>
      <c r="BV44" s="187"/>
      <c r="BW44" s="187"/>
      <c r="BX44" s="187"/>
      <c r="BY44" s="187"/>
      <c r="BZ44" s="187"/>
      <c r="CA44" s="187"/>
      <c r="CB44" s="187"/>
      <c r="CC44" s="187"/>
      <c r="CD44" s="187"/>
      <c r="CE44" s="187"/>
      <c r="CF44" s="187"/>
      <c r="CG44" s="187"/>
      <c r="CH44" s="187"/>
      <c r="CI44" s="187"/>
      <c r="CJ44" s="187"/>
      <c r="CK44" s="187"/>
      <c r="CL44" s="187"/>
      <c r="CM44" s="187"/>
      <c r="CN44" s="187"/>
      <c r="CO44" s="187"/>
      <c r="CP44" s="187"/>
      <c r="CQ44" s="187"/>
      <c r="CR44" s="187"/>
      <c r="CS44" s="187"/>
      <c r="CT44" s="187"/>
      <c r="CU44" s="187"/>
      <c r="CV44" s="187"/>
      <c r="CW44" s="187"/>
      <c r="CX44" s="187"/>
      <c r="CY44" s="187"/>
      <c r="CZ44" s="187"/>
      <c r="DA44" s="187"/>
      <c r="DB44" s="187"/>
      <c r="DC44" s="187"/>
      <c r="DD44" s="187"/>
      <c r="DE44" s="187"/>
      <c r="DF44" s="187"/>
      <c r="DG44" s="187"/>
      <c r="DH44" s="187"/>
      <c r="DI44" s="187"/>
      <c r="DJ44" s="187"/>
      <c r="DK44" s="187"/>
      <c r="DL44" s="187"/>
      <c r="DM44" s="187"/>
      <c r="DN44" s="187"/>
      <c r="DO44" s="187"/>
      <c r="DP44" s="187"/>
      <c r="DQ44" s="187"/>
      <c r="DR44" s="187"/>
      <c r="DS44" s="187"/>
      <c r="DT44" s="187"/>
      <c r="DU44" s="187"/>
      <c r="DV44" s="187"/>
      <c r="DW44" s="187"/>
      <c r="DX44" s="187"/>
      <c r="DY44" s="187"/>
      <c r="DZ44" s="187"/>
      <c r="EA44" s="187"/>
      <c r="EB44" s="187"/>
      <c r="EC44" s="187"/>
      <c r="ED44" s="187"/>
      <c r="EE44" s="187"/>
      <c r="EF44" s="187"/>
      <c r="EG44" s="187"/>
      <c r="EH44" s="187"/>
      <c r="EI44" s="187"/>
      <c r="EJ44" s="187"/>
      <c r="EK44" s="187"/>
      <c r="EL44" s="187"/>
      <c r="EM44" s="187"/>
      <c r="EN44" s="187"/>
      <c r="EO44" s="187"/>
      <c r="EP44" s="187"/>
      <c r="EQ44" s="187"/>
      <c r="ER44" s="187"/>
      <c r="ES44" s="187"/>
      <c r="ET44" s="187"/>
      <c r="EU44" s="187"/>
      <c r="EV44" s="187"/>
      <c r="EW44" s="187"/>
      <c r="EX44" s="187"/>
      <c r="EY44" s="187"/>
      <c r="EZ44" s="187"/>
      <c r="FA44" s="187"/>
      <c r="FB44" s="187"/>
      <c r="FC44" s="187"/>
      <c r="FD44" s="187"/>
      <c r="FE44" s="187"/>
      <c r="FF44" s="187"/>
      <c r="FG44" s="187"/>
      <c r="FH44" s="187"/>
      <c r="FI44" s="187"/>
      <c r="FJ44" s="187"/>
      <c r="FK44" s="187"/>
      <c r="FL44" s="187"/>
      <c r="FM44" s="187"/>
      <c r="FN44" s="187"/>
      <c r="FO44" s="187"/>
      <c r="FP44" s="187"/>
      <c r="FQ44" s="187"/>
      <c r="FR44" s="187"/>
      <c r="FS44" s="187"/>
      <c r="FT44" s="187"/>
      <c r="FU44" s="187"/>
      <c r="FV44" s="187"/>
      <c r="FW44" s="187"/>
      <c r="FX44" s="187"/>
      <c r="FY44" s="187"/>
      <c r="FZ44" s="187"/>
      <c r="GA44" s="187"/>
      <c r="GB44" s="187"/>
      <c r="GC44" s="187"/>
    </row>
    <row r="45">
      <c r="A45" s="198">
        <v>40.0</v>
      </c>
      <c r="B45" s="209" t="s">
        <v>3481</v>
      </c>
      <c r="C45" s="172" t="s">
        <v>3482</v>
      </c>
      <c r="D45" s="174" t="s">
        <v>436</v>
      </c>
      <c r="E45" s="174" t="s">
        <v>739</v>
      </c>
      <c r="F45" s="171" t="s">
        <v>3483</v>
      </c>
      <c r="G45" s="174" t="s">
        <v>3484</v>
      </c>
      <c r="H45" s="174" t="s">
        <v>3485</v>
      </c>
      <c r="I45" s="170" t="s">
        <v>3486</v>
      </c>
      <c r="J45" s="174" t="s">
        <v>436</v>
      </c>
      <c r="K45" s="174" t="s">
        <v>739</v>
      </c>
      <c r="L45" s="171" t="s">
        <v>3487</v>
      </c>
      <c r="M45" s="174" t="s">
        <v>40</v>
      </c>
      <c r="N45" s="174" t="s">
        <v>41</v>
      </c>
      <c r="O45" s="172" t="s">
        <v>265</v>
      </c>
      <c r="P45" s="172" t="s">
        <v>3488</v>
      </c>
      <c r="Q45" s="171" t="s">
        <v>3489</v>
      </c>
      <c r="R45" s="171" t="s">
        <v>89</v>
      </c>
      <c r="S45" s="171" t="s">
        <v>89</v>
      </c>
      <c r="T45" s="171" t="s">
        <v>47</v>
      </c>
      <c r="U45" s="171" t="s">
        <v>47</v>
      </c>
      <c r="V45" s="171" t="s">
        <v>47</v>
      </c>
      <c r="W45" s="218"/>
      <c r="X45" s="218"/>
      <c r="Y45" s="218"/>
      <c r="Z45" s="218"/>
      <c r="AA45" s="218"/>
      <c r="AB45" s="218"/>
      <c r="AC45" s="218"/>
      <c r="AD45" s="218"/>
      <c r="AE45" s="218"/>
      <c r="AF45" s="218"/>
      <c r="AG45" s="218"/>
      <c r="AH45" s="218"/>
      <c r="AI45" s="218"/>
      <c r="AJ45" s="218"/>
      <c r="AK45" s="219"/>
      <c r="AL45" s="219"/>
      <c r="AM45" s="219"/>
      <c r="AN45" s="219"/>
      <c r="AO45" s="219"/>
      <c r="AP45" s="219"/>
      <c r="AQ45" s="219"/>
      <c r="AR45" s="219"/>
      <c r="AS45" s="219"/>
      <c r="AT45" s="219"/>
      <c r="AU45" s="220"/>
      <c r="AV45" s="218"/>
      <c r="AW45" s="221"/>
      <c r="AX45" s="187"/>
      <c r="AY45" s="187"/>
      <c r="AZ45" s="187"/>
      <c r="BA45" s="187"/>
      <c r="BB45" s="187"/>
      <c r="BC45" s="187"/>
      <c r="BD45" s="187"/>
      <c r="BE45" s="187"/>
      <c r="BF45" s="187"/>
      <c r="BG45" s="187"/>
      <c r="BH45" s="187"/>
      <c r="BI45" s="187"/>
      <c r="BJ45" s="187"/>
      <c r="BK45" s="187"/>
      <c r="BL45" s="187"/>
      <c r="BM45" s="187"/>
      <c r="BN45" s="187"/>
      <c r="BO45" s="187"/>
      <c r="BP45" s="187"/>
      <c r="BQ45" s="187"/>
      <c r="BR45" s="187"/>
      <c r="BS45" s="187"/>
      <c r="BT45" s="187"/>
      <c r="BU45" s="187"/>
      <c r="BV45" s="187"/>
      <c r="BW45" s="187"/>
      <c r="BX45" s="187"/>
      <c r="BY45" s="187"/>
      <c r="BZ45" s="187"/>
      <c r="CA45" s="187"/>
      <c r="CB45" s="187"/>
      <c r="CC45" s="187"/>
      <c r="CD45" s="187"/>
      <c r="CE45" s="187"/>
      <c r="CF45" s="187"/>
      <c r="CG45" s="187"/>
      <c r="CH45" s="187"/>
      <c r="CI45" s="187"/>
      <c r="CJ45" s="187"/>
      <c r="CK45" s="187"/>
      <c r="CL45" s="187"/>
      <c r="CM45" s="187"/>
      <c r="CN45" s="187"/>
      <c r="CO45" s="187"/>
      <c r="CP45" s="187"/>
      <c r="CQ45" s="187"/>
      <c r="CR45" s="187"/>
      <c r="CS45" s="187"/>
      <c r="CT45" s="187"/>
      <c r="CU45" s="187"/>
      <c r="CV45" s="187"/>
      <c r="CW45" s="187"/>
      <c r="CX45" s="187"/>
      <c r="CY45" s="187"/>
      <c r="CZ45" s="187"/>
      <c r="DA45" s="187"/>
      <c r="DB45" s="187"/>
      <c r="DC45" s="187"/>
      <c r="DD45" s="187"/>
      <c r="DE45" s="187"/>
      <c r="DF45" s="187"/>
      <c r="DG45" s="187"/>
      <c r="DH45" s="187"/>
      <c r="DI45" s="187"/>
      <c r="DJ45" s="187"/>
      <c r="DK45" s="187"/>
      <c r="DL45" s="187"/>
      <c r="DM45" s="187"/>
      <c r="DN45" s="187"/>
      <c r="DO45" s="187"/>
      <c r="DP45" s="187"/>
      <c r="DQ45" s="187"/>
      <c r="DR45" s="187"/>
      <c r="DS45" s="187"/>
      <c r="DT45" s="187"/>
      <c r="DU45" s="187"/>
      <c r="DV45" s="187"/>
      <c r="DW45" s="187"/>
      <c r="DX45" s="187"/>
      <c r="DY45" s="187"/>
      <c r="DZ45" s="187"/>
      <c r="EA45" s="187"/>
      <c r="EB45" s="187"/>
      <c r="EC45" s="187"/>
      <c r="ED45" s="187"/>
      <c r="EE45" s="187"/>
      <c r="EF45" s="187"/>
      <c r="EG45" s="187"/>
      <c r="EH45" s="187"/>
      <c r="EI45" s="187"/>
      <c r="EJ45" s="187"/>
      <c r="EK45" s="187"/>
      <c r="EL45" s="187"/>
      <c r="EM45" s="187"/>
      <c r="EN45" s="187"/>
      <c r="EO45" s="187"/>
      <c r="EP45" s="187"/>
      <c r="EQ45" s="187"/>
      <c r="ER45" s="187"/>
      <c r="ES45" s="187"/>
      <c r="ET45" s="187"/>
      <c r="EU45" s="187"/>
      <c r="EV45" s="187"/>
      <c r="EW45" s="187"/>
      <c r="EX45" s="187"/>
      <c r="EY45" s="187"/>
      <c r="EZ45" s="187"/>
      <c r="FA45" s="187"/>
      <c r="FB45" s="187"/>
      <c r="FC45" s="187"/>
      <c r="FD45" s="187"/>
      <c r="FE45" s="187"/>
      <c r="FF45" s="187"/>
      <c r="FG45" s="187"/>
      <c r="FH45" s="187"/>
      <c r="FI45" s="187"/>
      <c r="FJ45" s="187"/>
      <c r="FK45" s="187"/>
      <c r="FL45" s="187"/>
      <c r="FM45" s="187"/>
      <c r="FN45" s="187"/>
      <c r="FO45" s="187"/>
      <c r="FP45" s="187"/>
      <c r="FQ45" s="187"/>
      <c r="FR45" s="187"/>
      <c r="FS45" s="187"/>
      <c r="FT45" s="187"/>
      <c r="FU45" s="187"/>
      <c r="FV45" s="187"/>
      <c r="FW45" s="187"/>
      <c r="FX45" s="187"/>
      <c r="FY45" s="187"/>
      <c r="FZ45" s="187"/>
      <c r="GA45" s="187"/>
      <c r="GB45" s="187"/>
      <c r="GC45" s="187"/>
    </row>
    <row r="46">
      <c r="A46" s="198">
        <v>41.0</v>
      </c>
      <c r="B46" s="209" t="s">
        <v>3502</v>
      </c>
      <c r="C46" s="172" t="s">
        <v>3503</v>
      </c>
      <c r="D46" s="184"/>
      <c r="E46" s="216">
        <v>32357.0</v>
      </c>
      <c r="F46" s="171" t="s">
        <v>3504</v>
      </c>
      <c r="G46" s="174" t="s">
        <v>3505</v>
      </c>
      <c r="H46" s="171" t="s">
        <v>127</v>
      </c>
      <c r="I46" s="170" t="s">
        <v>3506</v>
      </c>
      <c r="J46" s="171" t="s">
        <v>697</v>
      </c>
      <c r="K46" s="171" t="s">
        <v>963</v>
      </c>
      <c r="L46" s="171">
        <v>8.1238393399E10</v>
      </c>
      <c r="M46" s="174" t="s">
        <v>64</v>
      </c>
      <c r="N46" s="174" t="s">
        <v>41</v>
      </c>
      <c r="O46" s="176" t="s">
        <v>3508</v>
      </c>
      <c r="P46" s="176" t="s">
        <v>3509</v>
      </c>
      <c r="Q46" s="171" t="s">
        <v>3510</v>
      </c>
      <c r="R46" s="171" t="s">
        <v>3511</v>
      </c>
      <c r="S46" s="171" t="s">
        <v>127</v>
      </c>
      <c r="T46" s="171" t="s">
        <v>127</v>
      </c>
      <c r="U46" s="171" t="s">
        <v>3512</v>
      </c>
      <c r="V46" s="171" t="s">
        <v>127</v>
      </c>
      <c r="W46" s="218"/>
      <c r="X46" s="218"/>
      <c r="Y46" s="218"/>
      <c r="Z46" s="218"/>
      <c r="AA46" s="218"/>
      <c r="AB46" s="218"/>
      <c r="AC46" s="218"/>
      <c r="AD46" s="218"/>
      <c r="AE46" s="218"/>
      <c r="AF46" s="218"/>
      <c r="AG46" s="218"/>
      <c r="AH46" s="218"/>
      <c r="AI46" s="218"/>
      <c r="AJ46" s="218"/>
      <c r="AK46" s="219"/>
      <c r="AL46" s="219"/>
      <c r="AM46" s="219"/>
      <c r="AN46" s="219"/>
      <c r="AO46" s="219"/>
      <c r="AP46" s="219"/>
      <c r="AQ46" s="219"/>
      <c r="AR46" s="219"/>
      <c r="AS46" s="219"/>
      <c r="AT46" s="219"/>
      <c r="AU46" s="220"/>
      <c r="AV46" s="218"/>
      <c r="AW46" s="221"/>
      <c r="AX46" s="187"/>
      <c r="AY46" s="187"/>
      <c r="AZ46" s="187"/>
      <c r="BA46" s="187"/>
      <c r="BB46" s="187"/>
      <c r="BC46" s="187"/>
      <c r="BD46" s="187"/>
      <c r="BE46" s="187"/>
      <c r="BF46" s="187"/>
      <c r="BG46" s="187"/>
      <c r="BH46" s="187"/>
      <c r="BI46" s="187"/>
      <c r="BJ46" s="187"/>
      <c r="BK46" s="187"/>
      <c r="BL46" s="187"/>
      <c r="BM46" s="187"/>
      <c r="BN46" s="187"/>
      <c r="BO46" s="187"/>
      <c r="BP46" s="187"/>
      <c r="BQ46" s="187"/>
      <c r="BR46" s="187"/>
      <c r="BS46" s="187"/>
      <c r="BT46" s="187"/>
      <c r="BU46" s="187"/>
      <c r="BV46" s="187"/>
      <c r="BW46" s="187"/>
      <c r="BX46" s="187"/>
      <c r="BY46" s="187"/>
      <c r="BZ46" s="187"/>
      <c r="CA46" s="187"/>
      <c r="CB46" s="187"/>
      <c r="CC46" s="187"/>
      <c r="CD46" s="187"/>
      <c r="CE46" s="187"/>
      <c r="CF46" s="187"/>
      <c r="CG46" s="187"/>
      <c r="CH46" s="187"/>
      <c r="CI46" s="187"/>
      <c r="CJ46" s="187"/>
      <c r="CK46" s="187"/>
      <c r="CL46" s="187"/>
      <c r="CM46" s="187"/>
      <c r="CN46" s="187"/>
      <c r="CO46" s="187"/>
      <c r="CP46" s="187"/>
      <c r="CQ46" s="187"/>
      <c r="CR46" s="187"/>
      <c r="CS46" s="187"/>
      <c r="CT46" s="187"/>
      <c r="CU46" s="187"/>
      <c r="CV46" s="187"/>
      <c r="CW46" s="187"/>
      <c r="CX46" s="187"/>
      <c r="CY46" s="187"/>
      <c r="CZ46" s="187"/>
      <c r="DA46" s="187"/>
      <c r="DB46" s="187"/>
      <c r="DC46" s="187"/>
      <c r="DD46" s="187"/>
      <c r="DE46" s="187"/>
      <c r="DF46" s="187"/>
      <c r="DG46" s="187"/>
      <c r="DH46" s="187"/>
      <c r="DI46" s="187"/>
      <c r="DJ46" s="187"/>
      <c r="DK46" s="187"/>
      <c r="DL46" s="187"/>
      <c r="DM46" s="187"/>
      <c r="DN46" s="187"/>
      <c r="DO46" s="187"/>
      <c r="DP46" s="187"/>
      <c r="DQ46" s="187"/>
      <c r="DR46" s="187"/>
      <c r="DS46" s="187"/>
      <c r="DT46" s="187"/>
      <c r="DU46" s="187"/>
      <c r="DV46" s="187"/>
      <c r="DW46" s="187"/>
      <c r="DX46" s="187"/>
      <c r="DY46" s="187"/>
      <c r="DZ46" s="187"/>
      <c r="EA46" s="187"/>
      <c r="EB46" s="187"/>
      <c r="EC46" s="187"/>
      <c r="ED46" s="187"/>
      <c r="EE46" s="187"/>
      <c r="EF46" s="187"/>
      <c r="EG46" s="187"/>
      <c r="EH46" s="187"/>
      <c r="EI46" s="187"/>
      <c r="EJ46" s="187"/>
      <c r="EK46" s="187"/>
      <c r="EL46" s="187"/>
      <c r="EM46" s="187"/>
      <c r="EN46" s="187"/>
      <c r="EO46" s="187"/>
      <c r="EP46" s="187"/>
      <c r="EQ46" s="187"/>
      <c r="ER46" s="187"/>
      <c r="ES46" s="187"/>
      <c r="ET46" s="187"/>
      <c r="EU46" s="187"/>
      <c r="EV46" s="187"/>
      <c r="EW46" s="187"/>
      <c r="EX46" s="187"/>
      <c r="EY46" s="187"/>
      <c r="EZ46" s="187"/>
      <c r="FA46" s="187"/>
      <c r="FB46" s="187"/>
      <c r="FC46" s="187"/>
      <c r="FD46" s="187"/>
      <c r="FE46" s="187"/>
      <c r="FF46" s="187"/>
      <c r="FG46" s="187"/>
      <c r="FH46" s="187"/>
      <c r="FI46" s="187"/>
      <c r="FJ46" s="187"/>
      <c r="FK46" s="187"/>
      <c r="FL46" s="187"/>
      <c r="FM46" s="187"/>
      <c r="FN46" s="187"/>
      <c r="FO46" s="187"/>
      <c r="FP46" s="187"/>
      <c r="FQ46" s="187"/>
      <c r="FR46" s="187"/>
      <c r="FS46" s="187"/>
      <c r="FT46" s="187"/>
      <c r="FU46" s="187"/>
      <c r="FV46" s="187"/>
      <c r="FW46" s="187"/>
      <c r="FX46" s="187"/>
      <c r="FY46" s="187"/>
      <c r="FZ46" s="187"/>
      <c r="GA46" s="187"/>
      <c r="GB46" s="187"/>
      <c r="GC46" s="187"/>
    </row>
    <row r="47">
      <c r="A47" s="198">
        <v>42.0</v>
      </c>
      <c r="B47" s="209" t="s">
        <v>6219</v>
      </c>
      <c r="C47" s="172" t="s">
        <v>3525</v>
      </c>
      <c r="D47" s="174" t="s">
        <v>32</v>
      </c>
      <c r="E47" s="216">
        <v>26331.0</v>
      </c>
      <c r="F47" s="171" t="s">
        <v>3527</v>
      </c>
      <c r="G47" s="174" t="s">
        <v>6220</v>
      </c>
      <c r="H47" s="171" t="s">
        <v>127</v>
      </c>
      <c r="I47" s="170" t="s">
        <v>3530</v>
      </c>
      <c r="J47" s="174" t="s">
        <v>219</v>
      </c>
      <c r="K47" s="174" t="s">
        <v>3531</v>
      </c>
      <c r="L47" s="171">
        <v>8.3857029474E10</v>
      </c>
      <c r="M47" s="174" t="s">
        <v>40</v>
      </c>
      <c r="N47" s="174" t="s">
        <v>65</v>
      </c>
      <c r="O47" s="172" t="s">
        <v>237</v>
      </c>
      <c r="P47" s="172" t="s">
        <v>3627</v>
      </c>
      <c r="Q47" s="171" t="s">
        <v>3533</v>
      </c>
      <c r="R47" s="171" t="s">
        <v>127</v>
      </c>
      <c r="S47" s="210"/>
      <c r="T47" s="171" t="s">
        <v>127</v>
      </c>
      <c r="U47" s="171" t="s">
        <v>127</v>
      </c>
      <c r="V47" s="171" t="s">
        <v>127</v>
      </c>
      <c r="W47" s="218"/>
      <c r="X47" s="218"/>
      <c r="Y47" s="218"/>
      <c r="Z47" s="218"/>
      <c r="AA47" s="218"/>
      <c r="AB47" s="218"/>
      <c r="AC47" s="218"/>
      <c r="AD47" s="218"/>
      <c r="AE47" s="218"/>
      <c r="AF47" s="218"/>
      <c r="AG47" s="218"/>
      <c r="AH47" s="218"/>
      <c r="AI47" s="218"/>
      <c r="AJ47" s="218"/>
      <c r="AK47" s="219"/>
      <c r="AL47" s="219"/>
      <c r="AM47" s="219"/>
      <c r="AN47" s="219"/>
      <c r="AO47" s="219"/>
      <c r="AP47" s="219"/>
      <c r="AQ47" s="219"/>
      <c r="AR47" s="219"/>
      <c r="AS47" s="219"/>
      <c r="AT47" s="219"/>
      <c r="AU47" s="220"/>
      <c r="AV47" s="218"/>
      <c r="AW47" s="221"/>
      <c r="AX47" s="187"/>
      <c r="AY47" s="187"/>
      <c r="AZ47" s="187"/>
      <c r="BA47" s="187"/>
      <c r="BB47" s="187"/>
      <c r="BC47" s="187"/>
      <c r="BD47" s="187"/>
      <c r="BE47" s="187"/>
      <c r="BF47" s="187"/>
      <c r="BG47" s="187"/>
      <c r="BH47" s="187"/>
      <c r="BI47" s="187"/>
      <c r="BJ47" s="187"/>
      <c r="BK47" s="187"/>
      <c r="BL47" s="187"/>
      <c r="BM47" s="187"/>
      <c r="BN47" s="187"/>
      <c r="BO47" s="187"/>
      <c r="BP47" s="187"/>
      <c r="BQ47" s="187"/>
      <c r="BR47" s="187"/>
      <c r="BS47" s="187"/>
      <c r="BT47" s="187"/>
      <c r="BU47" s="187"/>
      <c r="BV47" s="187"/>
      <c r="BW47" s="187"/>
      <c r="BX47" s="187"/>
      <c r="BY47" s="187"/>
      <c r="BZ47" s="187"/>
      <c r="CA47" s="187"/>
      <c r="CB47" s="187"/>
      <c r="CC47" s="187"/>
      <c r="CD47" s="187"/>
      <c r="CE47" s="187"/>
      <c r="CF47" s="187"/>
      <c r="CG47" s="187"/>
      <c r="CH47" s="187"/>
      <c r="CI47" s="187"/>
      <c r="CJ47" s="187"/>
      <c r="CK47" s="187"/>
      <c r="CL47" s="187"/>
      <c r="CM47" s="187"/>
      <c r="CN47" s="187"/>
      <c r="CO47" s="187"/>
      <c r="CP47" s="187"/>
      <c r="CQ47" s="187"/>
      <c r="CR47" s="187"/>
      <c r="CS47" s="187"/>
      <c r="CT47" s="187"/>
      <c r="CU47" s="187"/>
      <c r="CV47" s="187"/>
      <c r="CW47" s="187"/>
      <c r="CX47" s="187"/>
      <c r="CY47" s="187"/>
      <c r="CZ47" s="187"/>
      <c r="DA47" s="187"/>
      <c r="DB47" s="187"/>
      <c r="DC47" s="187"/>
      <c r="DD47" s="187"/>
      <c r="DE47" s="187"/>
      <c r="DF47" s="187"/>
      <c r="DG47" s="187"/>
      <c r="DH47" s="187"/>
      <c r="DI47" s="187"/>
      <c r="DJ47" s="187"/>
      <c r="DK47" s="187"/>
      <c r="DL47" s="187"/>
      <c r="DM47" s="187"/>
      <c r="DN47" s="187"/>
      <c r="DO47" s="187"/>
      <c r="DP47" s="187"/>
      <c r="DQ47" s="187"/>
      <c r="DR47" s="187"/>
      <c r="DS47" s="187"/>
      <c r="DT47" s="187"/>
      <c r="DU47" s="187"/>
      <c r="DV47" s="187"/>
      <c r="DW47" s="187"/>
      <c r="DX47" s="187"/>
      <c r="DY47" s="187"/>
      <c r="DZ47" s="187"/>
      <c r="EA47" s="187"/>
      <c r="EB47" s="187"/>
      <c r="EC47" s="187"/>
      <c r="ED47" s="187"/>
      <c r="EE47" s="187"/>
      <c r="EF47" s="187"/>
      <c r="EG47" s="187"/>
      <c r="EH47" s="187"/>
      <c r="EI47" s="187"/>
      <c r="EJ47" s="187"/>
      <c r="EK47" s="187"/>
      <c r="EL47" s="187"/>
      <c r="EM47" s="187"/>
      <c r="EN47" s="187"/>
      <c r="EO47" s="187"/>
      <c r="EP47" s="187"/>
      <c r="EQ47" s="187"/>
      <c r="ER47" s="187"/>
      <c r="ES47" s="187"/>
      <c r="ET47" s="187"/>
      <c r="EU47" s="187"/>
      <c r="EV47" s="187"/>
      <c r="EW47" s="187"/>
      <c r="EX47" s="187"/>
      <c r="EY47" s="187"/>
      <c r="EZ47" s="187"/>
      <c r="FA47" s="187"/>
      <c r="FB47" s="187"/>
      <c r="FC47" s="187"/>
      <c r="FD47" s="187"/>
      <c r="FE47" s="187"/>
      <c r="FF47" s="187"/>
      <c r="FG47" s="187"/>
      <c r="FH47" s="187"/>
      <c r="FI47" s="187"/>
      <c r="FJ47" s="187"/>
      <c r="FK47" s="187"/>
      <c r="FL47" s="187"/>
      <c r="FM47" s="187"/>
      <c r="FN47" s="187"/>
      <c r="FO47" s="187"/>
      <c r="FP47" s="187"/>
      <c r="FQ47" s="187"/>
      <c r="FR47" s="187"/>
      <c r="FS47" s="187"/>
      <c r="FT47" s="187"/>
      <c r="FU47" s="187"/>
      <c r="FV47" s="187"/>
      <c r="FW47" s="187"/>
      <c r="FX47" s="187"/>
      <c r="FY47" s="187"/>
      <c r="FZ47" s="187"/>
      <c r="GA47" s="187"/>
      <c r="GB47" s="187"/>
      <c r="GC47" s="187"/>
    </row>
    <row r="48">
      <c r="A48" s="198">
        <v>43.0</v>
      </c>
      <c r="B48" s="209" t="s">
        <v>3620</v>
      </c>
      <c r="C48" s="172" t="s">
        <v>3621</v>
      </c>
      <c r="D48" s="171" t="s">
        <v>32</v>
      </c>
      <c r="E48" s="216">
        <v>23192.0</v>
      </c>
      <c r="F48" s="171" t="s">
        <v>3623</v>
      </c>
      <c r="G48" s="174" t="s">
        <v>3624</v>
      </c>
      <c r="H48" s="171" t="s">
        <v>127</v>
      </c>
      <c r="I48" s="170" t="s">
        <v>3625</v>
      </c>
      <c r="J48" s="171" t="s">
        <v>410</v>
      </c>
      <c r="K48" s="171" t="s">
        <v>1562</v>
      </c>
      <c r="L48" s="171">
        <v>8.1357448801E10</v>
      </c>
      <c r="M48" s="171" t="s">
        <v>40</v>
      </c>
      <c r="N48" s="174" t="s">
        <v>65</v>
      </c>
      <c r="O48" s="176" t="s">
        <v>2765</v>
      </c>
      <c r="P48" s="176" t="s">
        <v>3627</v>
      </c>
      <c r="Q48" s="171" t="s">
        <v>3628</v>
      </c>
      <c r="R48" s="171" t="s">
        <v>127</v>
      </c>
      <c r="S48" s="171" t="s">
        <v>127</v>
      </c>
      <c r="T48" s="171" t="s">
        <v>127</v>
      </c>
      <c r="U48" s="171" t="s">
        <v>127</v>
      </c>
      <c r="V48" s="171" t="s">
        <v>127</v>
      </c>
      <c r="W48" s="218"/>
      <c r="X48" s="218"/>
      <c r="Y48" s="218"/>
      <c r="Z48" s="218"/>
      <c r="AA48" s="218"/>
      <c r="AB48" s="218"/>
      <c r="AC48" s="218"/>
      <c r="AD48" s="218"/>
      <c r="AE48" s="218"/>
      <c r="AF48" s="218"/>
      <c r="AG48" s="218"/>
      <c r="AH48" s="218"/>
      <c r="AI48" s="218"/>
      <c r="AJ48" s="218"/>
      <c r="AK48" s="219"/>
      <c r="AL48" s="219"/>
      <c r="AM48" s="219"/>
      <c r="AN48" s="219"/>
      <c r="AO48" s="219"/>
      <c r="AP48" s="219"/>
      <c r="AQ48" s="219"/>
      <c r="AR48" s="219"/>
      <c r="AS48" s="219"/>
      <c r="AT48" s="219"/>
      <c r="AU48" s="220"/>
      <c r="AV48" s="218"/>
      <c r="AW48" s="219"/>
      <c r="AX48" s="187"/>
      <c r="AY48" s="187"/>
      <c r="AZ48" s="187"/>
      <c r="BA48" s="187"/>
      <c r="BB48" s="187"/>
      <c r="BC48" s="187"/>
      <c r="BD48" s="187"/>
      <c r="BE48" s="187"/>
      <c r="BF48" s="187"/>
      <c r="BG48" s="187"/>
      <c r="BH48" s="187"/>
      <c r="BI48" s="187"/>
      <c r="BJ48" s="187"/>
      <c r="BK48" s="187"/>
      <c r="BL48" s="187"/>
      <c r="BM48" s="187"/>
      <c r="BN48" s="187"/>
      <c r="BO48" s="187"/>
      <c r="BP48" s="187"/>
      <c r="BQ48" s="187"/>
      <c r="BR48" s="187"/>
      <c r="BS48" s="187"/>
      <c r="BT48" s="187"/>
      <c r="BU48" s="187"/>
      <c r="BV48" s="187"/>
      <c r="BW48" s="187"/>
      <c r="BX48" s="187"/>
      <c r="BY48" s="187"/>
      <c r="BZ48" s="187"/>
      <c r="CA48" s="187"/>
      <c r="CB48" s="187"/>
      <c r="CC48" s="187"/>
      <c r="CD48" s="187"/>
      <c r="CE48" s="187"/>
      <c r="CF48" s="187"/>
      <c r="CG48" s="187"/>
      <c r="CH48" s="187"/>
      <c r="CI48" s="187"/>
      <c r="CJ48" s="187"/>
      <c r="CK48" s="187"/>
      <c r="CL48" s="187"/>
      <c r="CM48" s="187"/>
      <c r="CN48" s="187"/>
      <c r="CO48" s="187"/>
      <c r="CP48" s="187"/>
      <c r="CQ48" s="187"/>
      <c r="CR48" s="187"/>
      <c r="CS48" s="187"/>
      <c r="CT48" s="187"/>
      <c r="CU48" s="187"/>
      <c r="CV48" s="187"/>
      <c r="CW48" s="187"/>
      <c r="CX48" s="187"/>
      <c r="CY48" s="187"/>
      <c r="CZ48" s="187"/>
      <c r="DA48" s="187"/>
      <c r="DB48" s="187"/>
      <c r="DC48" s="187"/>
      <c r="DD48" s="187"/>
      <c r="DE48" s="187"/>
      <c r="DF48" s="187"/>
      <c r="DG48" s="187"/>
      <c r="DH48" s="187"/>
      <c r="DI48" s="187"/>
      <c r="DJ48" s="187"/>
      <c r="DK48" s="187"/>
      <c r="DL48" s="187"/>
      <c r="DM48" s="187"/>
      <c r="DN48" s="187"/>
      <c r="DO48" s="187"/>
      <c r="DP48" s="187"/>
      <c r="DQ48" s="187"/>
      <c r="DR48" s="187"/>
      <c r="DS48" s="187"/>
      <c r="DT48" s="187"/>
      <c r="DU48" s="187"/>
      <c r="DV48" s="187"/>
      <c r="DW48" s="187"/>
      <c r="DX48" s="187"/>
      <c r="DY48" s="187"/>
      <c r="DZ48" s="187"/>
      <c r="EA48" s="187"/>
      <c r="EB48" s="187"/>
      <c r="EC48" s="187"/>
      <c r="ED48" s="187"/>
      <c r="EE48" s="187"/>
      <c r="EF48" s="187"/>
      <c r="EG48" s="187"/>
      <c r="EH48" s="187"/>
      <c r="EI48" s="187"/>
      <c r="EJ48" s="187"/>
      <c r="EK48" s="187"/>
      <c r="EL48" s="187"/>
      <c r="EM48" s="187"/>
      <c r="EN48" s="187"/>
      <c r="EO48" s="187"/>
      <c r="EP48" s="187"/>
      <c r="EQ48" s="187"/>
      <c r="ER48" s="187"/>
      <c r="ES48" s="187"/>
      <c r="ET48" s="187"/>
      <c r="EU48" s="187"/>
      <c r="EV48" s="187"/>
      <c r="EW48" s="187"/>
      <c r="EX48" s="187"/>
      <c r="EY48" s="187"/>
      <c r="EZ48" s="187"/>
      <c r="FA48" s="187"/>
      <c r="FB48" s="187"/>
      <c r="FC48" s="187"/>
      <c r="FD48" s="187"/>
      <c r="FE48" s="187"/>
      <c r="FF48" s="187"/>
      <c r="FG48" s="187"/>
      <c r="FH48" s="187"/>
      <c r="FI48" s="187"/>
      <c r="FJ48" s="187"/>
      <c r="FK48" s="187"/>
      <c r="FL48" s="187"/>
      <c r="FM48" s="187"/>
      <c r="FN48" s="187"/>
      <c r="FO48" s="187"/>
      <c r="FP48" s="187"/>
      <c r="FQ48" s="187"/>
      <c r="FR48" s="187"/>
      <c r="FS48" s="187"/>
      <c r="FT48" s="187"/>
      <c r="FU48" s="187"/>
      <c r="FV48" s="187"/>
      <c r="FW48" s="187"/>
      <c r="FX48" s="187"/>
      <c r="FY48" s="187"/>
      <c r="FZ48" s="187"/>
      <c r="GA48" s="187"/>
      <c r="GB48" s="187"/>
      <c r="GC48" s="187"/>
    </row>
    <row r="49">
      <c r="A49" s="198">
        <v>44.0</v>
      </c>
      <c r="B49" s="217" t="s">
        <v>3684</v>
      </c>
      <c r="C49" s="172" t="s">
        <v>3685</v>
      </c>
      <c r="D49" s="174" t="s">
        <v>32</v>
      </c>
      <c r="E49" s="216">
        <v>21430.0</v>
      </c>
      <c r="F49" s="174">
        <v>3.57806420958E15</v>
      </c>
      <c r="G49" s="184"/>
      <c r="H49" s="171" t="s">
        <v>127</v>
      </c>
      <c r="I49" s="170" t="s">
        <v>3687</v>
      </c>
      <c r="J49" s="171" t="s">
        <v>251</v>
      </c>
      <c r="K49" s="171" t="s">
        <v>815</v>
      </c>
      <c r="L49" s="171">
        <v>8.1331368889E10</v>
      </c>
      <c r="M49" s="174" t="s">
        <v>40</v>
      </c>
      <c r="N49" s="174" t="s">
        <v>103</v>
      </c>
      <c r="O49" s="172" t="s">
        <v>156</v>
      </c>
      <c r="P49" s="172" t="s">
        <v>3689</v>
      </c>
      <c r="Q49" s="174" t="s">
        <v>3690</v>
      </c>
      <c r="R49" s="171" t="s">
        <v>127</v>
      </c>
      <c r="S49" s="171" t="s">
        <v>127</v>
      </c>
      <c r="T49" s="171" t="s">
        <v>47</v>
      </c>
      <c r="U49" s="171" t="s">
        <v>47</v>
      </c>
      <c r="V49" s="171" t="s">
        <v>47</v>
      </c>
      <c r="W49" s="218"/>
      <c r="X49" s="218"/>
      <c r="Y49" s="218"/>
      <c r="Z49" s="218"/>
      <c r="AA49" s="218"/>
      <c r="AB49" s="218"/>
      <c r="AC49" s="218"/>
      <c r="AD49" s="218"/>
      <c r="AE49" s="218"/>
      <c r="AF49" s="218"/>
      <c r="AG49" s="218"/>
      <c r="AH49" s="218"/>
      <c r="AI49" s="218"/>
      <c r="AJ49" s="218"/>
      <c r="AK49" s="219"/>
      <c r="AL49" s="219"/>
      <c r="AM49" s="219"/>
      <c r="AN49" s="219"/>
      <c r="AO49" s="219"/>
      <c r="AP49" s="219"/>
      <c r="AQ49" s="219"/>
      <c r="AR49" s="219"/>
      <c r="AS49" s="219"/>
      <c r="AT49" s="219"/>
      <c r="AU49" s="220"/>
      <c r="AV49" s="218"/>
      <c r="AW49" s="221"/>
      <c r="AX49" s="187"/>
      <c r="AY49" s="187"/>
      <c r="AZ49" s="187"/>
      <c r="BA49" s="187"/>
      <c r="BB49" s="187"/>
      <c r="BC49" s="187"/>
      <c r="BD49" s="187"/>
      <c r="BE49" s="187"/>
      <c r="BF49" s="187"/>
      <c r="BG49" s="187"/>
      <c r="BH49" s="187"/>
      <c r="BI49" s="187"/>
      <c r="BJ49" s="187"/>
      <c r="BK49" s="187"/>
      <c r="BL49" s="187"/>
      <c r="BM49" s="187"/>
      <c r="BN49" s="187"/>
      <c r="BO49" s="187"/>
      <c r="BP49" s="187"/>
      <c r="BQ49" s="187"/>
      <c r="BR49" s="187"/>
      <c r="BS49" s="187"/>
      <c r="BT49" s="187"/>
      <c r="BU49" s="187"/>
      <c r="BV49" s="187"/>
      <c r="BW49" s="187"/>
      <c r="BX49" s="187"/>
      <c r="BY49" s="187"/>
      <c r="BZ49" s="187"/>
      <c r="CA49" s="187"/>
      <c r="CB49" s="187"/>
      <c r="CC49" s="187"/>
      <c r="CD49" s="187"/>
      <c r="CE49" s="187"/>
      <c r="CF49" s="187"/>
      <c r="CG49" s="187"/>
      <c r="CH49" s="187"/>
      <c r="CI49" s="187"/>
      <c r="CJ49" s="187"/>
      <c r="CK49" s="187"/>
      <c r="CL49" s="187"/>
      <c r="CM49" s="187"/>
      <c r="CN49" s="187"/>
      <c r="CO49" s="187"/>
      <c r="CP49" s="187"/>
      <c r="CQ49" s="187"/>
      <c r="CR49" s="187"/>
      <c r="CS49" s="187"/>
      <c r="CT49" s="187"/>
      <c r="CU49" s="187"/>
      <c r="CV49" s="187"/>
      <c r="CW49" s="187"/>
      <c r="CX49" s="187"/>
      <c r="CY49" s="187"/>
      <c r="CZ49" s="187"/>
      <c r="DA49" s="187"/>
      <c r="DB49" s="187"/>
      <c r="DC49" s="187"/>
      <c r="DD49" s="187"/>
      <c r="DE49" s="187"/>
      <c r="DF49" s="187"/>
      <c r="DG49" s="187"/>
      <c r="DH49" s="187"/>
      <c r="DI49" s="187"/>
      <c r="DJ49" s="187"/>
      <c r="DK49" s="187"/>
      <c r="DL49" s="187"/>
      <c r="DM49" s="187"/>
      <c r="DN49" s="187"/>
      <c r="DO49" s="187"/>
      <c r="DP49" s="187"/>
      <c r="DQ49" s="187"/>
      <c r="DR49" s="187"/>
      <c r="DS49" s="187"/>
      <c r="DT49" s="187"/>
      <c r="DU49" s="187"/>
      <c r="DV49" s="187"/>
      <c r="DW49" s="187"/>
      <c r="DX49" s="187"/>
      <c r="DY49" s="187"/>
      <c r="DZ49" s="187"/>
      <c r="EA49" s="187"/>
      <c r="EB49" s="187"/>
      <c r="EC49" s="187"/>
      <c r="ED49" s="187"/>
      <c r="EE49" s="187"/>
      <c r="EF49" s="187"/>
      <c r="EG49" s="187"/>
      <c r="EH49" s="187"/>
      <c r="EI49" s="187"/>
      <c r="EJ49" s="187"/>
      <c r="EK49" s="187"/>
      <c r="EL49" s="187"/>
      <c r="EM49" s="187"/>
      <c r="EN49" s="187"/>
      <c r="EO49" s="187"/>
      <c r="EP49" s="187"/>
      <c r="EQ49" s="187"/>
      <c r="ER49" s="187"/>
      <c r="ES49" s="187"/>
      <c r="ET49" s="187"/>
      <c r="EU49" s="187"/>
      <c r="EV49" s="187"/>
      <c r="EW49" s="187"/>
      <c r="EX49" s="187"/>
      <c r="EY49" s="187"/>
      <c r="EZ49" s="187"/>
      <c r="FA49" s="187"/>
      <c r="FB49" s="187"/>
      <c r="FC49" s="187"/>
      <c r="FD49" s="187"/>
      <c r="FE49" s="187"/>
      <c r="FF49" s="187"/>
      <c r="FG49" s="187"/>
      <c r="FH49" s="187"/>
      <c r="FI49" s="187"/>
      <c r="FJ49" s="187"/>
      <c r="FK49" s="187"/>
      <c r="FL49" s="187"/>
      <c r="FM49" s="187"/>
      <c r="FN49" s="187"/>
      <c r="FO49" s="187"/>
      <c r="FP49" s="187"/>
      <c r="FQ49" s="187"/>
      <c r="FR49" s="187"/>
      <c r="FS49" s="187"/>
      <c r="FT49" s="187"/>
      <c r="FU49" s="187"/>
      <c r="FV49" s="187"/>
      <c r="FW49" s="187"/>
      <c r="FX49" s="187"/>
      <c r="FY49" s="187"/>
      <c r="FZ49" s="187"/>
      <c r="GA49" s="187"/>
      <c r="GB49" s="187"/>
      <c r="GC49" s="187"/>
    </row>
    <row r="50">
      <c r="A50" s="198">
        <v>45.0</v>
      </c>
      <c r="B50" s="209" t="s">
        <v>3735</v>
      </c>
      <c r="C50" s="172" t="s">
        <v>3736</v>
      </c>
      <c r="D50" s="174" t="s">
        <v>32</v>
      </c>
      <c r="E50" s="216">
        <v>23039.0</v>
      </c>
      <c r="F50" s="171" t="s">
        <v>3737</v>
      </c>
      <c r="G50" s="174" t="s">
        <v>3738</v>
      </c>
      <c r="H50" s="171" t="s">
        <v>127</v>
      </c>
      <c r="I50" s="170" t="s">
        <v>6221</v>
      </c>
      <c r="J50" s="171" t="s">
        <v>324</v>
      </c>
      <c r="K50" s="171" t="s">
        <v>3397</v>
      </c>
      <c r="L50" s="171">
        <v>8.2131191933E10</v>
      </c>
      <c r="M50" s="174" t="s">
        <v>40</v>
      </c>
      <c r="N50" s="174" t="s">
        <v>1012</v>
      </c>
      <c r="O50" s="172" t="s">
        <v>175</v>
      </c>
      <c r="P50" s="172" t="s">
        <v>3741</v>
      </c>
      <c r="Q50" s="171" t="s">
        <v>3742</v>
      </c>
      <c r="R50" s="171" t="s">
        <v>127</v>
      </c>
      <c r="S50" s="171" t="s">
        <v>70</v>
      </c>
      <c r="T50" s="171" t="s">
        <v>47</v>
      </c>
      <c r="U50" s="171" t="s">
        <v>47</v>
      </c>
      <c r="V50" s="171" t="s">
        <v>47</v>
      </c>
      <c r="W50" s="218"/>
      <c r="X50" s="218"/>
      <c r="Y50" s="218"/>
      <c r="Z50" s="218"/>
      <c r="AA50" s="218"/>
      <c r="AB50" s="218"/>
      <c r="AC50" s="218"/>
      <c r="AD50" s="218"/>
      <c r="AE50" s="218"/>
      <c r="AF50" s="218"/>
      <c r="AG50" s="218"/>
      <c r="AH50" s="218"/>
      <c r="AI50" s="218"/>
      <c r="AJ50" s="218"/>
      <c r="AK50" s="219"/>
      <c r="AL50" s="219"/>
      <c r="AM50" s="219"/>
      <c r="AN50" s="219"/>
      <c r="AO50" s="219"/>
      <c r="AP50" s="219"/>
      <c r="AQ50" s="219"/>
      <c r="AR50" s="219"/>
      <c r="AS50" s="219"/>
      <c r="AT50" s="219"/>
      <c r="AU50" s="220"/>
      <c r="AV50" s="218"/>
      <c r="AW50" s="219"/>
      <c r="AX50" s="187"/>
      <c r="AY50" s="187"/>
      <c r="AZ50" s="187"/>
      <c r="BA50" s="187"/>
      <c r="BB50" s="187"/>
      <c r="BC50" s="187"/>
      <c r="BD50" s="187"/>
      <c r="BE50" s="187"/>
      <c r="BF50" s="187"/>
      <c r="BG50" s="187"/>
      <c r="BH50" s="187"/>
      <c r="BI50" s="187"/>
      <c r="BJ50" s="187"/>
      <c r="BK50" s="187"/>
      <c r="BL50" s="187"/>
      <c r="BM50" s="187"/>
      <c r="BN50" s="187"/>
      <c r="BO50" s="187"/>
      <c r="BP50" s="187"/>
      <c r="BQ50" s="187"/>
      <c r="BR50" s="187"/>
      <c r="BS50" s="187"/>
      <c r="BT50" s="187"/>
      <c r="BU50" s="187"/>
      <c r="BV50" s="187"/>
      <c r="BW50" s="187"/>
      <c r="BX50" s="187"/>
      <c r="BY50" s="187"/>
      <c r="BZ50" s="187"/>
      <c r="CA50" s="187"/>
      <c r="CB50" s="187"/>
      <c r="CC50" s="187"/>
      <c r="CD50" s="187"/>
      <c r="CE50" s="187"/>
      <c r="CF50" s="187"/>
      <c r="CG50" s="187"/>
      <c r="CH50" s="187"/>
      <c r="CI50" s="187"/>
      <c r="CJ50" s="187"/>
      <c r="CK50" s="187"/>
      <c r="CL50" s="187"/>
      <c r="CM50" s="187"/>
      <c r="CN50" s="187"/>
      <c r="CO50" s="187"/>
      <c r="CP50" s="187"/>
      <c r="CQ50" s="187"/>
      <c r="CR50" s="187"/>
      <c r="CS50" s="187"/>
      <c r="CT50" s="187"/>
      <c r="CU50" s="187"/>
      <c r="CV50" s="187"/>
      <c r="CW50" s="187"/>
      <c r="CX50" s="187"/>
      <c r="CY50" s="187"/>
      <c r="CZ50" s="187"/>
      <c r="DA50" s="187"/>
      <c r="DB50" s="187"/>
      <c r="DC50" s="187"/>
      <c r="DD50" s="187"/>
      <c r="DE50" s="187"/>
      <c r="DF50" s="187"/>
      <c r="DG50" s="187"/>
      <c r="DH50" s="187"/>
      <c r="DI50" s="187"/>
      <c r="DJ50" s="187"/>
      <c r="DK50" s="187"/>
      <c r="DL50" s="187"/>
      <c r="DM50" s="187"/>
      <c r="DN50" s="187"/>
      <c r="DO50" s="187"/>
      <c r="DP50" s="187"/>
      <c r="DQ50" s="187"/>
      <c r="DR50" s="187"/>
      <c r="DS50" s="187"/>
      <c r="DT50" s="187"/>
      <c r="DU50" s="187"/>
      <c r="DV50" s="187"/>
      <c r="DW50" s="187"/>
      <c r="DX50" s="187"/>
      <c r="DY50" s="187"/>
      <c r="DZ50" s="187"/>
      <c r="EA50" s="187"/>
      <c r="EB50" s="187"/>
      <c r="EC50" s="187"/>
      <c r="ED50" s="187"/>
      <c r="EE50" s="187"/>
      <c r="EF50" s="187"/>
      <c r="EG50" s="187"/>
      <c r="EH50" s="187"/>
      <c r="EI50" s="187"/>
      <c r="EJ50" s="187"/>
      <c r="EK50" s="187"/>
      <c r="EL50" s="187"/>
      <c r="EM50" s="187"/>
      <c r="EN50" s="187"/>
      <c r="EO50" s="187"/>
      <c r="EP50" s="187"/>
      <c r="EQ50" s="187"/>
      <c r="ER50" s="187"/>
      <c r="ES50" s="187"/>
      <c r="ET50" s="187"/>
      <c r="EU50" s="187"/>
      <c r="EV50" s="187"/>
      <c r="EW50" s="187"/>
      <c r="EX50" s="187"/>
      <c r="EY50" s="187"/>
      <c r="EZ50" s="187"/>
      <c r="FA50" s="187"/>
      <c r="FB50" s="187"/>
      <c r="FC50" s="187"/>
      <c r="FD50" s="187"/>
      <c r="FE50" s="187"/>
      <c r="FF50" s="187"/>
      <c r="FG50" s="187"/>
      <c r="FH50" s="187"/>
      <c r="FI50" s="187"/>
      <c r="FJ50" s="187"/>
      <c r="FK50" s="187"/>
      <c r="FL50" s="187"/>
      <c r="FM50" s="187"/>
      <c r="FN50" s="187"/>
      <c r="FO50" s="187"/>
      <c r="FP50" s="187"/>
      <c r="FQ50" s="187"/>
      <c r="FR50" s="187"/>
      <c r="FS50" s="187"/>
      <c r="FT50" s="187"/>
      <c r="FU50" s="187"/>
      <c r="FV50" s="187"/>
      <c r="FW50" s="187"/>
      <c r="FX50" s="187"/>
      <c r="FY50" s="187"/>
      <c r="FZ50" s="187"/>
      <c r="GA50" s="187"/>
      <c r="GB50" s="187"/>
      <c r="GC50" s="187"/>
    </row>
    <row r="51">
      <c r="A51" s="198">
        <v>46.0</v>
      </c>
      <c r="B51" s="209" t="s">
        <v>4062</v>
      </c>
      <c r="C51" s="172" t="s">
        <v>4063</v>
      </c>
      <c r="D51" s="174" t="s">
        <v>133</v>
      </c>
      <c r="E51" s="216">
        <v>25433.0</v>
      </c>
      <c r="F51" s="171" t="s">
        <v>4064</v>
      </c>
      <c r="G51" s="174">
        <v>3.57817020108212E15</v>
      </c>
      <c r="H51" s="171" t="s">
        <v>4066</v>
      </c>
      <c r="I51" s="170" t="s">
        <v>4067</v>
      </c>
      <c r="J51" s="171" t="s">
        <v>464</v>
      </c>
      <c r="K51" s="171" t="s">
        <v>6222</v>
      </c>
      <c r="L51" s="171">
        <v>8.978812118E9</v>
      </c>
      <c r="M51" s="174" t="s">
        <v>40</v>
      </c>
      <c r="N51" s="184"/>
      <c r="O51" s="172" t="s">
        <v>156</v>
      </c>
      <c r="P51" s="211"/>
      <c r="Q51" s="171" t="s">
        <v>4070</v>
      </c>
      <c r="R51" s="171" t="s">
        <v>127</v>
      </c>
      <c r="S51" s="171" t="s">
        <v>127</v>
      </c>
      <c r="T51" s="171" t="s">
        <v>127</v>
      </c>
      <c r="U51" s="171" t="s">
        <v>4071</v>
      </c>
      <c r="V51" s="171" t="s">
        <v>127</v>
      </c>
      <c r="W51" s="218"/>
      <c r="X51" s="218"/>
      <c r="Y51" s="218"/>
      <c r="Z51" s="218"/>
      <c r="AA51" s="218"/>
      <c r="AB51" s="218"/>
      <c r="AC51" s="218"/>
      <c r="AD51" s="218"/>
      <c r="AE51" s="218"/>
      <c r="AF51" s="218"/>
      <c r="AG51" s="218"/>
      <c r="AH51" s="218"/>
      <c r="AI51" s="218"/>
      <c r="AJ51" s="218"/>
      <c r="AK51" s="219"/>
      <c r="AL51" s="219"/>
      <c r="AM51" s="219"/>
      <c r="AN51" s="219"/>
      <c r="AO51" s="219"/>
      <c r="AP51" s="219"/>
      <c r="AQ51" s="219"/>
      <c r="AR51" s="219"/>
      <c r="AS51" s="219"/>
      <c r="AT51" s="219"/>
      <c r="AU51" s="220"/>
      <c r="AV51" s="218"/>
      <c r="AW51" s="219"/>
      <c r="AX51" s="187"/>
      <c r="AY51" s="187"/>
      <c r="AZ51" s="187"/>
      <c r="BA51" s="187"/>
      <c r="BB51" s="187"/>
      <c r="BC51" s="187"/>
      <c r="BD51" s="187"/>
      <c r="BE51" s="187"/>
      <c r="BF51" s="187"/>
      <c r="BG51" s="187"/>
      <c r="BH51" s="187"/>
      <c r="BI51" s="187"/>
      <c r="BJ51" s="187"/>
      <c r="BK51" s="187"/>
      <c r="BL51" s="187"/>
      <c r="BM51" s="187"/>
      <c r="BN51" s="187"/>
      <c r="BO51" s="187"/>
      <c r="BP51" s="187"/>
      <c r="BQ51" s="187"/>
      <c r="BR51" s="187"/>
      <c r="BS51" s="187"/>
      <c r="BT51" s="187"/>
      <c r="BU51" s="187"/>
      <c r="BV51" s="187"/>
      <c r="BW51" s="187"/>
      <c r="BX51" s="187"/>
      <c r="BY51" s="187"/>
      <c r="BZ51" s="187"/>
      <c r="CA51" s="187"/>
      <c r="CB51" s="187"/>
      <c r="CC51" s="187"/>
      <c r="CD51" s="187"/>
      <c r="CE51" s="187"/>
      <c r="CF51" s="187"/>
      <c r="CG51" s="187"/>
      <c r="CH51" s="187"/>
      <c r="CI51" s="187"/>
      <c r="CJ51" s="187"/>
      <c r="CK51" s="187"/>
      <c r="CL51" s="187"/>
      <c r="CM51" s="187"/>
      <c r="CN51" s="187"/>
      <c r="CO51" s="187"/>
      <c r="CP51" s="187"/>
      <c r="CQ51" s="187"/>
      <c r="CR51" s="187"/>
      <c r="CS51" s="187"/>
      <c r="CT51" s="187"/>
      <c r="CU51" s="187"/>
      <c r="CV51" s="187"/>
      <c r="CW51" s="187"/>
      <c r="CX51" s="187"/>
      <c r="CY51" s="187"/>
      <c r="CZ51" s="187"/>
      <c r="DA51" s="187"/>
      <c r="DB51" s="187"/>
      <c r="DC51" s="187"/>
      <c r="DD51" s="187"/>
      <c r="DE51" s="187"/>
      <c r="DF51" s="187"/>
      <c r="DG51" s="187"/>
      <c r="DH51" s="187"/>
      <c r="DI51" s="187"/>
      <c r="DJ51" s="187"/>
      <c r="DK51" s="187"/>
      <c r="DL51" s="187"/>
      <c r="DM51" s="187"/>
      <c r="DN51" s="187"/>
      <c r="DO51" s="187"/>
      <c r="DP51" s="187"/>
      <c r="DQ51" s="187"/>
      <c r="DR51" s="187"/>
      <c r="DS51" s="187"/>
      <c r="DT51" s="187"/>
      <c r="DU51" s="187"/>
      <c r="DV51" s="187"/>
      <c r="DW51" s="187"/>
      <c r="DX51" s="187"/>
      <c r="DY51" s="187"/>
      <c r="DZ51" s="187"/>
      <c r="EA51" s="187"/>
      <c r="EB51" s="187"/>
      <c r="EC51" s="187"/>
      <c r="ED51" s="187"/>
      <c r="EE51" s="187"/>
      <c r="EF51" s="187"/>
      <c r="EG51" s="187"/>
      <c r="EH51" s="187"/>
      <c r="EI51" s="187"/>
      <c r="EJ51" s="187"/>
      <c r="EK51" s="187"/>
      <c r="EL51" s="187"/>
      <c r="EM51" s="187"/>
      <c r="EN51" s="187"/>
      <c r="EO51" s="187"/>
      <c r="EP51" s="187"/>
      <c r="EQ51" s="187"/>
      <c r="ER51" s="187"/>
      <c r="ES51" s="187"/>
      <c r="ET51" s="187"/>
      <c r="EU51" s="187"/>
      <c r="EV51" s="187"/>
      <c r="EW51" s="187"/>
      <c r="EX51" s="187"/>
      <c r="EY51" s="187"/>
      <c r="EZ51" s="187"/>
      <c r="FA51" s="187"/>
      <c r="FB51" s="187"/>
      <c r="FC51" s="187"/>
      <c r="FD51" s="187"/>
      <c r="FE51" s="187"/>
      <c r="FF51" s="187"/>
      <c r="FG51" s="187"/>
      <c r="FH51" s="187"/>
      <c r="FI51" s="187"/>
      <c r="FJ51" s="187"/>
      <c r="FK51" s="187"/>
      <c r="FL51" s="187"/>
      <c r="FM51" s="187"/>
      <c r="FN51" s="187"/>
      <c r="FO51" s="187"/>
      <c r="FP51" s="187"/>
      <c r="FQ51" s="187"/>
      <c r="FR51" s="187"/>
      <c r="FS51" s="187"/>
      <c r="FT51" s="187"/>
      <c r="FU51" s="187"/>
      <c r="FV51" s="187"/>
      <c r="FW51" s="187"/>
      <c r="FX51" s="187"/>
      <c r="FY51" s="187"/>
      <c r="FZ51" s="187"/>
      <c r="GA51" s="187"/>
      <c r="GB51" s="187"/>
      <c r="GC51" s="187"/>
    </row>
    <row r="52">
      <c r="A52" s="198">
        <v>47.0</v>
      </c>
      <c r="B52" s="209" t="s">
        <v>4159</v>
      </c>
      <c r="C52" s="172" t="s">
        <v>4160</v>
      </c>
      <c r="D52" s="174" t="s">
        <v>32</v>
      </c>
      <c r="E52" s="214">
        <v>25853.0</v>
      </c>
      <c r="F52" s="171" t="s">
        <v>4161</v>
      </c>
      <c r="G52" s="174" t="s">
        <v>127</v>
      </c>
      <c r="H52" s="171" t="s">
        <v>4162</v>
      </c>
      <c r="I52" s="170" t="s">
        <v>4163</v>
      </c>
      <c r="J52" s="171" t="s">
        <v>575</v>
      </c>
      <c r="K52" s="171" t="s">
        <v>2821</v>
      </c>
      <c r="L52" s="171">
        <v>8.1931635131E10</v>
      </c>
      <c r="M52" s="171" t="s">
        <v>40</v>
      </c>
      <c r="N52" s="210"/>
      <c r="O52" s="172" t="s">
        <v>175</v>
      </c>
      <c r="P52" s="172" t="s">
        <v>4165</v>
      </c>
      <c r="Q52" s="171" t="s">
        <v>4166</v>
      </c>
      <c r="R52" s="171">
        <v>1.30155144482E11</v>
      </c>
      <c r="S52" s="171" t="s">
        <v>4168</v>
      </c>
      <c r="T52" s="171" t="s">
        <v>47</v>
      </c>
      <c r="U52" s="171" t="s">
        <v>47</v>
      </c>
      <c r="V52" s="171" t="s">
        <v>47</v>
      </c>
      <c r="W52" s="218"/>
      <c r="X52" s="218"/>
      <c r="Y52" s="218"/>
      <c r="Z52" s="218"/>
      <c r="AA52" s="218"/>
      <c r="AB52" s="218"/>
      <c r="AC52" s="218"/>
      <c r="AD52" s="218"/>
      <c r="AE52" s="218"/>
      <c r="AF52" s="218"/>
      <c r="AG52" s="218"/>
      <c r="AH52" s="218"/>
      <c r="AI52" s="218"/>
      <c r="AJ52" s="218"/>
      <c r="AK52" s="219"/>
      <c r="AL52" s="219"/>
      <c r="AM52" s="219"/>
      <c r="AN52" s="219"/>
      <c r="AO52" s="219"/>
      <c r="AP52" s="219"/>
      <c r="AQ52" s="219"/>
      <c r="AR52" s="219"/>
      <c r="AS52" s="219"/>
      <c r="AT52" s="219"/>
      <c r="AU52" s="220"/>
      <c r="AV52" s="218"/>
      <c r="AW52" s="219"/>
      <c r="AX52" s="187"/>
      <c r="AY52" s="187"/>
      <c r="AZ52" s="187"/>
      <c r="BA52" s="187"/>
      <c r="BB52" s="187"/>
      <c r="BC52" s="187"/>
      <c r="BD52" s="187"/>
      <c r="BE52" s="187"/>
      <c r="BF52" s="187"/>
      <c r="BG52" s="187"/>
      <c r="BH52" s="187"/>
      <c r="BI52" s="187"/>
      <c r="BJ52" s="187"/>
      <c r="BK52" s="187"/>
      <c r="BL52" s="187"/>
      <c r="BM52" s="187"/>
      <c r="BN52" s="187"/>
      <c r="BO52" s="187"/>
      <c r="BP52" s="187"/>
      <c r="BQ52" s="187"/>
      <c r="BR52" s="187"/>
      <c r="BS52" s="187"/>
      <c r="BT52" s="187"/>
      <c r="BU52" s="187"/>
      <c r="BV52" s="187"/>
      <c r="BW52" s="187"/>
      <c r="BX52" s="187"/>
      <c r="BY52" s="187"/>
      <c r="BZ52" s="187"/>
      <c r="CA52" s="187"/>
      <c r="CB52" s="187"/>
      <c r="CC52" s="187"/>
      <c r="CD52" s="187"/>
      <c r="CE52" s="187"/>
      <c r="CF52" s="187"/>
      <c r="CG52" s="187"/>
      <c r="CH52" s="187"/>
      <c r="CI52" s="187"/>
      <c r="CJ52" s="187"/>
      <c r="CK52" s="187"/>
      <c r="CL52" s="187"/>
      <c r="CM52" s="187"/>
      <c r="CN52" s="187"/>
      <c r="CO52" s="187"/>
      <c r="CP52" s="187"/>
      <c r="CQ52" s="187"/>
      <c r="CR52" s="187"/>
      <c r="CS52" s="187"/>
      <c r="CT52" s="187"/>
      <c r="CU52" s="187"/>
      <c r="CV52" s="187"/>
      <c r="CW52" s="187"/>
      <c r="CX52" s="187"/>
      <c r="CY52" s="187"/>
      <c r="CZ52" s="187"/>
      <c r="DA52" s="187"/>
      <c r="DB52" s="187"/>
      <c r="DC52" s="187"/>
      <c r="DD52" s="187"/>
      <c r="DE52" s="187"/>
      <c r="DF52" s="187"/>
      <c r="DG52" s="187"/>
      <c r="DH52" s="187"/>
      <c r="DI52" s="187"/>
      <c r="DJ52" s="187"/>
      <c r="DK52" s="187"/>
      <c r="DL52" s="187"/>
      <c r="DM52" s="187"/>
      <c r="DN52" s="187"/>
      <c r="DO52" s="187"/>
      <c r="DP52" s="187"/>
      <c r="DQ52" s="187"/>
      <c r="DR52" s="187"/>
      <c r="DS52" s="187"/>
      <c r="DT52" s="187"/>
      <c r="DU52" s="187"/>
      <c r="DV52" s="187"/>
      <c r="DW52" s="187"/>
      <c r="DX52" s="187"/>
      <c r="DY52" s="187"/>
      <c r="DZ52" s="187"/>
      <c r="EA52" s="187"/>
      <c r="EB52" s="187"/>
      <c r="EC52" s="187"/>
      <c r="ED52" s="187"/>
      <c r="EE52" s="187"/>
      <c r="EF52" s="187"/>
      <c r="EG52" s="187"/>
      <c r="EH52" s="187"/>
      <c r="EI52" s="187"/>
      <c r="EJ52" s="187"/>
      <c r="EK52" s="187"/>
      <c r="EL52" s="187"/>
      <c r="EM52" s="187"/>
      <c r="EN52" s="187"/>
      <c r="EO52" s="187"/>
      <c r="EP52" s="187"/>
      <c r="EQ52" s="187"/>
      <c r="ER52" s="187"/>
      <c r="ES52" s="187"/>
      <c r="ET52" s="187"/>
      <c r="EU52" s="187"/>
      <c r="EV52" s="187"/>
      <c r="EW52" s="187"/>
      <c r="EX52" s="187"/>
      <c r="EY52" s="187"/>
      <c r="EZ52" s="187"/>
      <c r="FA52" s="187"/>
      <c r="FB52" s="187"/>
      <c r="FC52" s="187"/>
      <c r="FD52" s="187"/>
      <c r="FE52" s="187"/>
      <c r="FF52" s="187"/>
      <c r="FG52" s="187"/>
      <c r="FH52" s="187"/>
      <c r="FI52" s="187"/>
      <c r="FJ52" s="187"/>
      <c r="FK52" s="187"/>
      <c r="FL52" s="187"/>
      <c r="FM52" s="187"/>
      <c r="FN52" s="187"/>
      <c r="FO52" s="187"/>
      <c r="FP52" s="187"/>
      <c r="FQ52" s="187"/>
      <c r="FR52" s="187"/>
      <c r="FS52" s="187"/>
      <c r="FT52" s="187"/>
      <c r="FU52" s="187"/>
      <c r="FV52" s="187"/>
      <c r="FW52" s="187"/>
      <c r="FX52" s="187"/>
      <c r="FY52" s="187"/>
      <c r="FZ52" s="187"/>
      <c r="GA52" s="187"/>
      <c r="GB52" s="187"/>
      <c r="GC52" s="187"/>
    </row>
    <row r="53">
      <c r="A53" s="198">
        <v>48.0</v>
      </c>
      <c r="B53" s="209" t="s">
        <v>6223</v>
      </c>
      <c r="C53" s="172" t="s">
        <v>4370</v>
      </c>
      <c r="D53" s="174" t="s">
        <v>319</v>
      </c>
      <c r="E53" s="214">
        <v>22228.0</v>
      </c>
      <c r="F53" s="174" t="s">
        <v>4371</v>
      </c>
      <c r="G53" s="174" t="s">
        <v>4372</v>
      </c>
      <c r="H53" s="171" t="s">
        <v>4373</v>
      </c>
      <c r="I53" s="175" t="s">
        <v>4374</v>
      </c>
      <c r="J53" s="174" t="s">
        <v>100</v>
      </c>
      <c r="K53" s="174" t="s">
        <v>101</v>
      </c>
      <c r="L53" s="174">
        <v>3.15922029081752E8</v>
      </c>
      <c r="M53" s="174" t="s">
        <v>64</v>
      </c>
      <c r="N53" s="174" t="s">
        <v>41</v>
      </c>
      <c r="O53" s="172" t="s">
        <v>4376</v>
      </c>
      <c r="P53" s="172" t="s">
        <v>4377</v>
      </c>
      <c r="Q53" s="174" t="s">
        <v>4378</v>
      </c>
      <c r="R53" s="171" t="s">
        <v>127</v>
      </c>
      <c r="S53" s="171" t="s">
        <v>4379</v>
      </c>
      <c r="T53" s="171" t="s">
        <v>47</v>
      </c>
      <c r="U53" s="171" t="s">
        <v>47</v>
      </c>
      <c r="V53" s="171" t="s">
        <v>47</v>
      </c>
      <c r="W53" s="218"/>
      <c r="X53" s="218"/>
      <c r="Y53" s="218"/>
      <c r="Z53" s="218"/>
      <c r="AA53" s="218"/>
      <c r="AB53" s="218"/>
      <c r="AC53" s="218"/>
      <c r="AD53" s="218"/>
      <c r="AE53" s="218"/>
      <c r="AF53" s="218"/>
      <c r="AG53" s="218"/>
      <c r="AH53" s="218"/>
      <c r="AI53" s="218"/>
      <c r="AJ53" s="218"/>
      <c r="AK53" s="219"/>
      <c r="AL53" s="219"/>
      <c r="AM53" s="219"/>
      <c r="AN53" s="219"/>
      <c r="AO53" s="219"/>
      <c r="AP53" s="219"/>
      <c r="AQ53" s="219"/>
      <c r="AR53" s="219"/>
      <c r="AS53" s="219"/>
      <c r="AT53" s="219"/>
      <c r="AU53" s="220"/>
      <c r="AV53" s="218"/>
      <c r="AW53" s="219"/>
      <c r="AX53" s="187"/>
      <c r="AY53" s="187"/>
      <c r="AZ53" s="187"/>
      <c r="BA53" s="187"/>
      <c r="BB53" s="187"/>
      <c r="BC53" s="187"/>
      <c r="BD53" s="187"/>
      <c r="BE53" s="187"/>
      <c r="BF53" s="187"/>
      <c r="BG53" s="187"/>
      <c r="BH53" s="187"/>
      <c r="BI53" s="187"/>
      <c r="BJ53" s="187"/>
      <c r="BK53" s="187"/>
      <c r="BL53" s="187"/>
      <c r="BM53" s="187"/>
      <c r="BN53" s="187"/>
      <c r="BO53" s="187"/>
      <c r="BP53" s="187"/>
      <c r="BQ53" s="187"/>
      <c r="BR53" s="187"/>
      <c r="BS53" s="187"/>
      <c r="BT53" s="187"/>
      <c r="BU53" s="187"/>
      <c r="BV53" s="187"/>
      <c r="BW53" s="187"/>
      <c r="BX53" s="187"/>
      <c r="BY53" s="187"/>
      <c r="BZ53" s="187"/>
      <c r="CA53" s="187"/>
      <c r="CB53" s="187"/>
      <c r="CC53" s="187"/>
      <c r="CD53" s="187"/>
      <c r="CE53" s="187"/>
      <c r="CF53" s="187"/>
      <c r="CG53" s="187"/>
      <c r="CH53" s="187"/>
      <c r="CI53" s="187"/>
      <c r="CJ53" s="187"/>
      <c r="CK53" s="187"/>
      <c r="CL53" s="187"/>
      <c r="CM53" s="187"/>
      <c r="CN53" s="187"/>
      <c r="CO53" s="187"/>
      <c r="CP53" s="187"/>
      <c r="CQ53" s="187"/>
      <c r="CR53" s="187"/>
      <c r="CS53" s="187"/>
      <c r="CT53" s="187"/>
      <c r="CU53" s="187"/>
      <c r="CV53" s="187"/>
      <c r="CW53" s="187"/>
      <c r="CX53" s="187"/>
      <c r="CY53" s="187"/>
      <c r="CZ53" s="187"/>
      <c r="DA53" s="187"/>
      <c r="DB53" s="187"/>
      <c r="DC53" s="187"/>
      <c r="DD53" s="187"/>
      <c r="DE53" s="187"/>
      <c r="DF53" s="187"/>
      <c r="DG53" s="187"/>
      <c r="DH53" s="187"/>
      <c r="DI53" s="187"/>
      <c r="DJ53" s="187"/>
      <c r="DK53" s="187"/>
      <c r="DL53" s="187"/>
      <c r="DM53" s="187"/>
      <c r="DN53" s="187"/>
      <c r="DO53" s="187"/>
      <c r="DP53" s="187"/>
      <c r="DQ53" s="187"/>
      <c r="DR53" s="187"/>
      <c r="DS53" s="187"/>
      <c r="DT53" s="187"/>
      <c r="DU53" s="187"/>
      <c r="DV53" s="187"/>
      <c r="DW53" s="187"/>
      <c r="DX53" s="187"/>
      <c r="DY53" s="187"/>
      <c r="DZ53" s="187"/>
      <c r="EA53" s="187"/>
      <c r="EB53" s="187"/>
      <c r="EC53" s="187"/>
      <c r="ED53" s="187"/>
      <c r="EE53" s="187"/>
      <c r="EF53" s="187"/>
      <c r="EG53" s="187"/>
      <c r="EH53" s="187"/>
      <c r="EI53" s="187"/>
      <c r="EJ53" s="187"/>
      <c r="EK53" s="187"/>
      <c r="EL53" s="187"/>
      <c r="EM53" s="187"/>
      <c r="EN53" s="187"/>
      <c r="EO53" s="187"/>
      <c r="EP53" s="187"/>
      <c r="EQ53" s="187"/>
      <c r="ER53" s="187"/>
      <c r="ES53" s="187"/>
      <c r="ET53" s="187"/>
      <c r="EU53" s="187"/>
      <c r="EV53" s="187"/>
      <c r="EW53" s="187"/>
      <c r="EX53" s="187"/>
      <c r="EY53" s="187"/>
      <c r="EZ53" s="187"/>
      <c r="FA53" s="187"/>
      <c r="FB53" s="187"/>
      <c r="FC53" s="187"/>
      <c r="FD53" s="187"/>
      <c r="FE53" s="187"/>
      <c r="FF53" s="187"/>
      <c r="FG53" s="187"/>
      <c r="FH53" s="187"/>
      <c r="FI53" s="187"/>
      <c r="FJ53" s="187"/>
      <c r="FK53" s="187"/>
      <c r="FL53" s="187"/>
      <c r="FM53" s="187"/>
      <c r="FN53" s="187"/>
      <c r="FO53" s="187"/>
      <c r="FP53" s="187"/>
      <c r="FQ53" s="187"/>
      <c r="FR53" s="187"/>
      <c r="FS53" s="187"/>
      <c r="FT53" s="187"/>
      <c r="FU53" s="187"/>
      <c r="FV53" s="187"/>
      <c r="FW53" s="187"/>
      <c r="FX53" s="187"/>
      <c r="FY53" s="187"/>
      <c r="FZ53" s="187"/>
      <c r="GA53" s="187"/>
      <c r="GB53" s="187"/>
      <c r="GC53" s="187"/>
    </row>
    <row r="54">
      <c r="A54" s="198">
        <v>49.0</v>
      </c>
      <c r="B54" s="227" t="s">
        <v>4703</v>
      </c>
      <c r="C54" s="172" t="s">
        <v>4704</v>
      </c>
      <c r="D54" s="171" t="s">
        <v>214</v>
      </c>
      <c r="E54" s="222">
        <v>26266.0</v>
      </c>
      <c r="F54" s="171" t="s">
        <v>4706</v>
      </c>
      <c r="G54" s="210"/>
      <c r="H54" s="171" t="s">
        <v>4707</v>
      </c>
      <c r="I54" s="170" t="s">
        <v>4708</v>
      </c>
      <c r="J54" s="171" t="s">
        <v>324</v>
      </c>
      <c r="K54" s="171" t="s">
        <v>1537</v>
      </c>
      <c r="L54" s="171">
        <v>8.1527079955E10</v>
      </c>
      <c r="M54" s="174" t="s">
        <v>40</v>
      </c>
      <c r="N54" s="171" t="s">
        <v>127</v>
      </c>
      <c r="O54" s="172" t="s">
        <v>156</v>
      </c>
      <c r="P54" s="172" t="s">
        <v>4710</v>
      </c>
      <c r="Q54" s="171" t="s">
        <v>4711</v>
      </c>
      <c r="R54" s="171" t="s">
        <v>4712</v>
      </c>
      <c r="S54" s="171" t="s">
        <v>127</v>
      </c>
      <c r="T54" s="171" t="s">
        <v>127</v>
      </c>
      <c r="U54" s="171" t="s">
        <v>127</v>
      </c>
      <c r="V54" s="171" t="s">
        <v>127</v>
      </c>
      <c r="W54" s="218"/>
      <c r="X54" s="218"/>
      <c r="Y54" s="218"/>
      <c r="Z54" s="218"/>
      <c r="AA54" s="218"/>
      <c r="AB54" s="218"/>
      <c r="AC54" s="218"/>
      <c r="AD54" s="218"/>
      <c r="AE54" s="218"/>
      <c r="AF54" s="218"/>
      <c r="AG54" s="218"/>
      <c r="AH54" s="218"/>
      <c r="AI54" s="218"/>
      <c r="AJ54" s="218"/>
      <c r="AK54" s="219"/>
      <c r="AL54" s="219"/>
      <c r="AM54" s="219"/>
      <c r="AN54" s="219"/>
      <c r="AO54" s="219"/>
      <c r="AP54" s="219"/>
      <c r="AQ54" s="219"/>
      <c r="AR54" s="219"/>
      <c r="AS54" s="219"/>
      <c r="AT54" s="219"/>
      <c r="AU54" s="220"/>
      <c r="AV54" s="218"/>
      <c r="AW54" s="219"/>
      <c r="AX54" s="187"/>
      <c r="AY54" s="187"/>
      <c r="AZ54" s="187"/>
      <c r="BA54" s="187"/>
      <c r="BB54" s="187"/>
      <c r="BC54" s="187"/>
      <c r="BD54" s="187"/>
      <c r="BE54" s="187"/>
      <c r="BF54" s="187"/>
      <c r="BG54" s="187"/>
      <c r="BH54" s="187"/>
      <c r="BI54" s="187"/>
      <c r="BJ54" s="187"/>
      <c r="BK54" s="187"/>
      <c r="BL54" s="187"/>
      <c r="BM54" s="187"/>
      <c r="BN54" s="187"/>
      <c r="BO54" s="187"/>
      <c r="BP54" s="187"/>
      <c r="BQ54" s="187"/>
      <c r="BR54" s="187"/>
      <c r="BS54" s="187"/>
      <c r="BT54" s="187"/>
      <c r="BU54" s="187"/>
      <c r="BV54" s="187"/>
      <c r="BW54" s="187"/>
      <c r="BX54" s="187"/>
      <c r="BY54" s="187"/>
      <c r="BZ54" s="187"/>
      <c r="CA54" s="187"/>
      <c r="CB54" s="187"/>
      <c r="CC54" s="187"/>
      <c r="CD54" s="187"/>
      <c r="CE54" s="187"/>
      <c r="CF54" s="187"/>
      <c r="CG54" s="187"/>
      <c r="CH54" s="187"/>
      <c r="CI54" s="187"/>
      <c r="CJ54" s="187"/>
      <c r="CK54" s="187"/>
      <c r="CL54" s="187"/>
      <c r="CM54" s="187"/>
      <c r="CN54" s="187"/>
      <c r="CO54" s="187"/>
      <c r="CP54" s="187"/>
      <c r="CQ54" s="187"/>
      <c r="CR54" s="187"/>
      <c r="CS54" s="187"/>
      <c r="CT54" s="187"/>
      <c r="CU54" s="187"/>
      <c r="CV54" s="187"/>
      <c r="CW54" s="187"/>
      <c r="CX54" s="187"/>
      <c r="CY54" s="187"/>
      <c r="CZ54" s="187"/>
      <c r="DA54" s="187"/>
      <c r="DB54" s="187"/>
      <c r="DC54" s="187"/>
      <c r="DD54" s="187"/>
      <c r="DE54" s="187"/>
      <c r="DF54" s="187"/>
      <c r="DG54" s="187"/>
      <c r="DH54" s="187"/>
      <c r="DI54" s="187"/>
      <c r="DJ54" s="187"/>
      <c r="DK54" s="187"/>
      <c r="DL54" s="187"/>
      <c r="DM54" s="187"/>
      <c r="DN54" s="187"/>
      <c r="DO54" s="187"/>
      <c r="DP54" s="187"/>
      <c r="DQ54" s="187"/>
      <c r="DR54" s="187"/>
      <c r="DS54" s="187"/>
      <c r="DT54" s="187"/>
      <c r="DU54" s="187"/>
      <c r="DV54" s="187"/>
      <c r="DW54" s="187"/>
      <c r="DX54" s="187"/>
      <c r="DY54" s="187"/>
      <c r="DZ54" s="187"/>
      <c r="EA54" s="187"/>
      <c r="EB54" s="187"/>
      <c r="EC54" s="187"/>
      <c r="ED54" s="187"/>
      <c r="EE54" s="187"/>
      <c r="EF54" s="187"/>
      <c r="EG54" s="187"/>
      <c r="EH54" s="187"/>
      <c r="EI54" s="187"/>
      <c r="EJ54" s="187"/>
      <c r="EK54" s="187"/>
      <c r="EL54" s="187"/>
      <c r="EM54" s="187"/>
      <c r="EN54" s="187"/>
      <c r="EO54" s="187"/>
      <c r="EP54" s="187"/>
      <c r="EQ54" s="187"/>
      <c r="ER54" s="187"/>
      <c r="ES54" s="187"/>
      <c r="ET54" s="187"/>
      <c r="EU54" s="187"/>
      <c r="EV54" s="187"/>
      <c r="EW54" s="187"/>
      <c r="EX54" s="187"/>
      <c r="EY54" s="187"/>
      <c r="EZ54" s="187"/>
      <c r="FA54" s="187"/>
      <c r="FB54" s="187"/>
      <c r="FC54" s="187"/>
      <c r="FD54" s="187"/>
      <c r="FE54" s="187"/>
      <c r="FF54" s="187"/>
      <c r="FG54" s="187"/>
      <c r="FH54" s="187"/>
      <c r="FI54" s="187"/>
      <c r="FJ54" s="187"/>
      <c r="FK54" s="187"/>
      <c r="FL54" s="187"/>
      <c r="FM54" s="187"/>
      <c r="FN54" s="187"/>
      <c r="FO54" s="187"/>
      <c r="FP54" s="187"/>
      <c r="FQ54" s="187"/>
      <c r="FR54" s="187"/>
      <c r="FS54" s="187"/>
      <c r="FT54" s="187"/>
      <c r="FU54" s="187"/>
      <c r="FV54" s="187"/>
      <c r="FW54" s="187"/>
      <c r="FX54" s="187"/>
      <c r="FY54" s="187"/>
      <c r="FZ54" s="187"/>
      <c r="GA54" s="187"/>
      <c r="GB54" s="187"/>
      <c r="GC54" s="187"/>
    </row>
    <row r="55">
      <c r="A55" s="198">
        <v>50.0</v>
      </c>
      <c r="B55" s="227" t="s">
        <v>4857</v>
      </c>
      <c r="C55" s="172" t="s">
        <v>4858</v>
      </c>
      <c r="D55" s="174" t="s">
        <v>1274</v>
      </c>
      <c r="E55" s="174" t="s">
        <v>278</v>
      </c>
      <c r="F55" s="171" t="s">
        <v>4859</v>
      </c>
      <c r="G55" s="174" t="s">
        <v>4860</v>
      </c>
      <c r="H55" s="174" t="s">
        <v>4861</v>
      </c>
      <c r="I55" s="170" t="s">
        <v>4862</v>
      </c>
      <c r="J55" s="171" t="s">
        <v>1274</v>
      </c>
      <c r="K55" s="174" t="s">
        <v>278</v>
      </c>
      <c r="L55" s="171">
        <v>8.2244428062E10</v>
      </c>
      <c r="M55" s="174" t="s">
        <v>40</v>
      </c>
      <c r="N55" s="174" t="s">
        <v>41</v>
      </c>
      <c r="O55" s="172" t="s">
        <v>265</v>
      </c>
      <c r="P55" s="172" t="s">
        <v>4864</v>
      </c>
      <c r="Q55" s="171" t="s">
        <v>4865</v>
      </c>
      <c r="R55" s="174" t="s">
        <v>4866</v>
      </c>
      <c r="S55" s="174" t="s">
        <v>127</v>
      </c>
      <c r="T55" s="174" t="s">
        <v>47</v>
      </c>
      <c r="U55" s="174" t="s">
        <v>47</v>
      </c>
      <c r="V55" s="171" t="s">
        <v>47</v>
      </c>
      <c r="W55" s="218"/>
      <c r="X55" s="218"/>
      <c r="Y55" s="218"/>
      <c r="Z55" s="218"/>
      <c r="AA55" s="218"/>
      <c r="AB55" s="218"/>
      <c r="AC55" s="218"/>
      <c r="AD55" s="218"/>
      <c r="AE55" s="218"/>
      <c r="AF55" s="218"/>
      <c r="AG55" s="218"/>
      <c r="AH55" s="218"/>
      <c r="AI55" s="218"/>
      <c r="AJ55" s="218"/>
      <c r="AK55" s="219"/>
      <c r="AL55" s="219"/>
      <c r="AM55" s="219"/>
      <c r="AN55" s="219"/>
      <c r="AO55" s="219"/>
      <c r="AP55" s="219"/>
      <c r="AQ55" s="219"/>
      <c r="AR55" s="219"/>
      <c r="AS55" s="219"/>
      <c r="AT55" s="219"/>
      <c r="AU55" s="220"/>
      <c r="AV55" s="218"/>
      <c r="AW55" s="221"/>
      <c r="AX55" s="187"/>
      <c r="AY55" s="187"/>
      <c r="AZ55" s="187"/>
      <c r="BA55" s="187"/>
      <c r="BB55" s="187"/>
      <c r="BC55" s="187"/>
      <c r="BD55" s="187"/>
      <c r="BE55" s="187"/>
      <c r="BF55" s="187"/>
      <c r="BG55" s="187"/>
      <c r="BH55" s="187"/>
      <c r="BI55" s="187"/>
      <c r="BJ55" s="187"/>
      <c r="BK55" s="187"/>
      <c r="BL55" s="187"/>
      <c r="BM55" s="187"/>
      <c r="BN55" s="187"/>
      <c r="BO55" s="187"/>
      <c r="BP55" s="187"/>
      <c r="BQ55" s="187"/>
      <c r="BR55" s="187"/>
      <c r="BS55" s="187"/>
      <c r="BT55" s="187"/>
      <c r="BU55" s="187"/>
      <c r="BV55" s="187"/>
      <c r="BW55" s="187"/>
      <c r="BX55" s="187"/>
      <c r="BY55" s="187"/>
      <c r="BZ55" s="187"/>
      <c r="CA55" s="187"/>
      <c r="CB55" s="187"/>
      <c r="CC55" s="187"/>
      <c r="CD55" s="187"/>
      <c r="CE55" s="187"/>
      <c r="CF55" s="187"/>
      <c r="CG55" s="187"/>
      <c r="CH55" s="187"/>
      <c r="CI55" s="187"/>
      <c r="CJ55" s="187"/>
      <c r="CK55" s="187"/>
      <c r="CL55" s="187"/>
      <c r="CM55" s="187"/>
      <c r="CN55" s="187"/>
      <c r="CO55" s="187"/>
      <c r="CP55" s="187"/>
      <c r="CQ55" s="187"/>
      <c r="CR55" s="187"/>
      <c r="CS55" s="187"/>
      <c r="CT55" s="187"/>
      <c r="CU55" s="187"/>
      <c r="CV55" s="187"/>
      <c r="CW55" s="187"/>
      <c r="CX55" s="187"/>
      <c r="CY55" s="187"/>
      <c r="CZ55" s="187"/>
      <c r="DA55" s="187"/>
      <c r="DB55" s="187"/>
      <c r="DC55" s="187"/>
      <c r="DD55" s="187"/>
      <c r="DE55" s="187"/>
      <c r="DF55" s="187"/>
      <c r="DG55" s="187"/>
      <c r="DH55" s="187"/>
      <c r="DI55" s="187"/>
      <c r="DJ55" s="187"/>
      <c r="DK55" s="187"/>
      <c r="DL55" s="187"/>
      <c r="DM55" s="187"/>
      <c r="DN55" s="187"/>
      <c r="DO55" s="187"/>
      <c r="DP55" s="187"/>
      <c r="DQ55" s="187"/>
      <c r="DR55" s="187"/>
      <c r="DS55" s="187"/>
      <c r="DT55" s="187"/>
      <c r="DU55" s="187"/>
      <c r="DV55" s="187"/>
      <c r="DW55" s="187"/>
      <c r="DX55" s="187"/>
      <c r="DY55" s="187"/>
      <c r="DZ55" s="187"/>
      <c r="EA55" s="187"/>
      <c r="EB55" s="187"/>
      <c r="EC55" s="187"/>
      <c r="ED55" s="187"/>
      <c r="EE55" s="187"/>
      <c r="EF55" s="187"/>
      <c r="EG55" s="187"/>
      <c r="EH55" s="187"/>
      <c r="EI55" s="187"/>
      <c r="EJ55" s="187"/>
      <c r="EK55" s="187"/>
      <c r="EL55" s="187"/>
      <c r="EM55" s="187"/>
      <c r="EN55" s="187"/>
      <c r="EO55" s="187"/>
      <c r="EP55" s="187"/>
      <c r="EQ55" s="187"/>
      <c r="ER55" s="187"/>
      <c r="ES55" s="187"/>
      <c r="ET55" s="187"/>
      <c r="EU55" s="187"/>
      <c r="EV55" s="187"/>
      <c r="EW55" s="187"/>
      <c r="EX55" s="187"/>
      <c r="EY55" s="187"/>
      <c r="EZ55" s="187"/>
      <c r="FA55" s="187"/>
      <c r="FB55" s="187"/>
      <c r="FC55" s="187"/>
      <c r="FD55" s="187"/>
      <c r="FE55" s="187"/>
      <c r="FF55" s="187"/>
      <c r="FG55" s="187"/>
      <c r="FH55" s="187"/>
      <c r="FI55" s="187"/>
      <c r="FJ55" s="187"/>
      <c r="FK55" s="187"/>
      <c r="FL55" s="187"/>
      <c r="FM55" s="187"/>
      <c r="FN55" s="187"/>
      <c r="FO55" s="187"/>
      <c r="FP55" s="187"/>
      <c r="FQ55" s="187"/>
      <c r="FR55" s="187"/>
      <c r="FS55" s="187"/>
      <c r="FT55" s="187"/>
      <c r="FU55" s="187"/>
      <c r="FV55" s="187"/>
      <c r="FW55" s="187"/>
      <c r="FX55" s="187"/>
      <c r="FY55" s="187"/>
      <c r="FZ55" s="187"/>
      <c r="GA55" s="187"/>
      <c r="GB55" s="187"/>
      <c r="GC55" s="187"/>
    </row>
    <row r="56">
      <c r="A56" s="198">
        <v>51.0</v>
      </c>
      <c r="B56" s="209" t="s">
        <v>4970</v>
      </c>
      <c r="C56" s="172" t="s">
        <v>4971</v>
      </c>
      <c r="D56" s="174" t="s">
        <v>32</v>
      </c>
      <c r="E56" s="216">
        <v>28286.0</v>
      </c>
      <c r="F56" s="171" t="s">
        <v>4972</v>
      </c>
      <c r="G56" s="174" t="s">
        <v>4973</v>
      </c>
      <c r="H56" s="171" t="s">
        <v>4974</v>
      </c>
      <c r="I56" s="170" t="s">
        <v>4975</v>
      </c>
      <c r="J56" s="171" t="s">
        <v>219</v>
      </c>
      <c r="K56" s="171" t="s">
        <v>3352</v>
      </c>
      <c r="L56" s="171" t="s">
        <v>4976</v>
      </c>
      <c r="M56" s="174" t="s">
        <v>40</v>
      </c>
      <c r="N56" s="174" t="s">
        <v>65</v>
      </c>
      <c r="O56" s="172" t="s">
        <v>237</v>
      </c>
      <c r="P56" s="172" t="s">
        <v>4977</v>
      </c>
      <c r="Q56" s="171" t="s">
        <v>4978</v>
      </c>
      <c r="R56" s="174" t="s">
        <v>4979</v>
      </c>
      <c r="S56" s="174" t="s">
        <v>127</v>
      </c>
      <c r="T56" s="174">
        <v>7.120044070917E12</v>
      </c>
      <c r="U56" s="174" t="s">
        <v>4981</v>
      </c>
      <c r="V56" s="171" t="s">
        <v>127</v>
      </c>
      <c r="W56" s="218"/>
      <c r="X56" s="218"/>
      <c r="Y56" s="218"/>
      <c r="Z56" s="218"/>
      <c r="AA56" s="218"/>
      <c r="AB56" s="218"/>
      <c r="AC56" s="218"/>
      <c r="AD56" s="218"/>
      <c r="AE56" s="218"/>
      <c r="AF56" s="218"/>
      <c r="AG56" s="218"/>
      <c r="AH56" s="218"/>
      <c r="AI56" s="218"/>
      <c r="AJ56" s="218"/>
      <c r="AK56" s="219"/>
      <c r="AL56" s="219"/>
      <c r="AM56" s="219"/>
      <c r="AN56" s="219"/>
      <c r="AO56" s="219"/>
      <c r="AP56" s="219"/>
      <c r="AQ56" s="219"/>
      <c r="AR56" s="219"/>
      <c r="AS56" s="219"/>
      <c r="AT56" s="219"/>
      <c r="AU56" s="220"/>
      <c r="AV56" s="218"/>
      <c r="AW56" s="219"/>
      <c r="AX56" s="187"/>
      <c r="AY56" s="187"/>
      <c r="AZ56" s="187"/>
      <c r="BA56" s="187"/>
      <c r="BB56" s="187"/>
      <c r="BC56" s="187"/>
      <c r="BD56" s="187"/>
      <c r="BE56" s="187"/>
      <c r="BF56" s="187"/>
      <c r="BG56" s="187"/>
      <c r="BH56" s="187"/>
      <c r="BI56" s="187"/>
      <c r="BJ56" s="187"/>
      <c r="BK56" s="187"/>
      <c r="BL56" s="187"/>
      <c r="BM56" s="187"/>
      <c r="BN56" s="187"/>
      <c r="BO56" s="187"/>
      <c r="BP56" s="187"/>
      <c r="BQ56" s="187"/>
      <c r="BR56" s="187"/>
      <c r="BS56" s="187"/>
      <c r="BT56" s="187"/>
      <c r="BU56" s="187"/>
      <c r="BV56" s="187"/>
      <c r="BW56" s="187"/>
      <c r="BX56" s="187"/>
      <c r="BY56" s="187"/>
      <c r="BZ56" s="187"/>
      <c r="CA56" s="187"/>
      <c r="CB56" s="187"/>
      <c r="CC56" s="187"/>
      <c r="CD56" s="187"/>
      <c r="CE56" s="187"/>
      <c r="CF56" s="187"/>
      <c r="CG56" s="187"/>
      <c r="CH56" s="187"/>
      <c r="CI56" s="187"/>
      <c r="CJ56" s="187"/>
      <c r="CK56" s="187"/>
      <c r="CL56" s="187"/>
      <c r="CM56" s="187"/>
      <c r="CN56" s="187"/>
      <c r="CO56" s="187"/>
      <c r="CP56" s="187"/>
      <c r="CQ56" s="187"/>
      <c r="CR56" s="187"/>
      <c r="CS56" s="187"/>
      <c r="CT56" s="187"/>
      <c r="CU56" s="187"/>
      <c r="CV56" s="187"/>
      <c r="CW56" s="187"/>
      <c r="CX56" s="187"/>
      <c r="CY56" s="187"/>
      <c r="CZ56" s="187"/>
      <c r="DA56" s="187"/>
      <c r="DB56" s="187"/>
      <c r="DC56" s="187"/>
      <c r="DD56" s="187"/>
      <c r="DE56" s="187"/>
      <c r="DF56" s="187"/>
      <c r="DG56" s="187"/>
      <c r="DH56" s="187"/>
      <c r="DI56" s="187"/>
      <c r="DJ56" s="187"/>
      <c r="DK56" s="187"/>
      <c r="DL56" s="187"/>
      <c r="DM56" s="187"/>
      <c r="DN56" s="187"/>
      <c r="DO56" s="187"/>
      <c r="DP56" s="187"/>
      <c r="DQ56" s="187"/>
      <c r="DR56" s="187"/>
      <c r="DS56" s="187"/>
      <c r="DT56" s="187"/>
      <c r="DU56" s="187"/>
      <c r="DV56" s="187"/>
      <c r="DW56" s="187"/>
      <c r="DX56" s="187"/>
      <c r="DY56" s="187"/>
      <c r="DZ56" s="187"/>
      <c r="EA56" s="187"/>
      <c r="EB56" s="187"/>
      <c r="EC56" s="187"/>
      <c r="ED56" s="187"/>
      <c r="EE56" s="187"/>
      <c r="EF56" s="187"/>
      <c r="EG56" s="187"/>
      <c r="EH56" s="187"/>
      <c r="EI56" s="187"/>
      <c r="EJ56" s="187"/>
      <c r="EK56" s="187"/>
      <c r="EL56" s="187"/>
      <c r="EM56" s="187"/>
      <c r="EN56" s="187"/>
      <c r="EO56" s="187"/>
      <c r="EP56" s="187"/>
      <c r="EQ56" s="187"/>
      <c r="ER56" s="187"/>
      <c r="ES56" s="187"/>
      <c r="ET56" s="187"/>
      <c r="EU56" s="187"/>
      <c r="EV56" s="187"/>
      <c r="EW56" s="187"/>
      <c r="EX56" s="187"/>
      <c r="EY56" s="187"/>
      <c r="EZ56" s="187"/>
      <c r="FA56" s="187"/>
      <c r="FB56" s="187"/>
      <c r="FC56" s="187"/>
      <c r="FD56" s="187"/>
      <c r="FE56" s="187"/>
      <c r="FF56" s="187"/>
      <c r="FG56" s="187"/>
      <c r="FH56" s="187"/>
      <c r="FI56" s="187"/>
      <c r="FJ56" s="187"/>
      <c r="FK56" s="187"/>
      <c r="FL56" s="187"/>
      <c r="FM56" s="187"/>
      <c r="FN56" s="187"/>
      <c r="FO56" s="187"/>
      <c r="FP56" s="187"/>
      <c r="FQ56" s="187"/>
      <c r="FR56" s="187"/>
      <c r="FS56" s="187"/>
      <c r="FT56" s="187"/>
      <c r="FU56" s="187"/>
      <c r="FV56" s="187"/>
      <c r="FW56" s="187"/>
      <c r="FX56" s="187"/>
      <c r="FY56" s="187"/>
      <c r="FZ56" s="187"/>
      <c r="GA56" s="187"/>
      <c r="GB56" s="187"/>
      <c r="GC56" s="187"/>
    </row>
    <row r="57">
      <c r="A57" s="198">
        <v>52.0</v>
      </c>
      <c r="B57" s="227" t="s">
        <v>5100</v>
      </c>
      <c r="C57" s="172" t="s">
        <v>5101</v>
      </c>
      <c r="D57" s="174" t="s">
        <v>2368</v>
      </c>
      <c r="E57" s="216">
        <v>28339.0</v>
      </c>
      <c r="F57" s="171" t="s">
        <v>5102</v>
      </c>
      <c r="G57" s="174">
        <v>3.57810020108779E15</v>
      </c>
      <c r="H57" s="174" t="s">
        <v>5104</v>
      </c>
      <c r="I57" s="170" t="s">
        <v>5105</v>
      </c>
      <c r="J57" s="171" t="s">
        <v>410</v>
      </c>
      <c r="K57" s="171" t="s">
        <v>1244</v>
      </c>
      <c r="L57" s="171" t="s">
        <v>5106</v>
      </c>
      <c r="M57" s="174" t="s">
        <v>64</v>
      </c>
      <c r="N57" s="174" t="s">
        <v>103</v>
      </c>
      <c r="O57" s="172" t="s">
        <v>175</v>
      </c>
      <c r="P57" s="172" t="s">
        <v>5107</v>
      </c>
      <c r="Q57" s="171" t="s">
        <v>5108</v>
      </c>
      <c r="R57" s="171" t="s">
        <v>127</v>
      </c>
      <c r="S57" s="171" t="s">
        <v>127</v>
      </c>
      <c r="T57" s="171" t="s">
        <v>47</v>
      </c>
      <c r="U57" s="171" t="s">
        <v>47</v>
      </c>
      <c r="V57" s="171" t="s">
        <v>47</v>
      </c>
      <c r="W57" s="218"/>
      <c r="X57" s="218"/>
      <c r="Y57" s="218"/>
      <c r="Z57" s="218"/>
      <c r="AA57" s="218"/>
      <c r="AB57" s="218"/>
      <c r="AC57" s="218"/>
      <c r="AD57" s="218"/>
      <c r="AE57" s="218"/>
      <c r="AF57" s="218"/>
      <c r="AG57" s="218"/>
      <c r="AH57" s="218"/>
      <c r="AI57" s="218"/>
      <c r="AJ57" s="218"/>
      <c r="AK57" s="219"/>
      <c r="AL57" s="219"/>
      <c r="AM57" s="219"/>
      <c r="AN57" s="219"/>
      <c r="AO57" s="219"/>
      <c r="AP57" s="219"/>
      <c r="AQ57" s="219"/>
      <c r="AR57" s="219"/>
      <c r="AS57" s="219"/>
      <c r="AT57" s="219"/>
      <c r="AU57" s="220"/>
      <c r="AV57" s="218"/>
      <c r="AW57" s="221"/>
      <c r="AX57" s="187"/>
      <c r="AY57" s="187"/>
      <c r="AZ57" s="187"/>
      <c r="BA57" s="187"/>
      <c r="BB57" s="187"/>
      <c r="BC57" s="187"/>
      <c r="BD57" s="187"/>
      <c r="BE57" s="187"/>
      <c r="BF57" s="187"/>
      <c r="BG57" s="187"/>
      <c r="BH57" s="187"/>
      <c r="BI57" s="187"/>
      <c r="BJ57" s="187"/>
      <c r="BK57" s="187"/>
      <c r="BL57" s="187"/>
      <c r="BM57" s="187"/>
      <c r="BN57" s="187"/>
      <c r="BO57" s="187"/>
      <c r="BP57" s="187"/>
      <c r="BQ57" s="187"/>
      <c r="BR57" s="187"/>
      <c r="BS57" s="187"/>
      <c r="BT57" s="187"/>
      <c r="BU57" s="187"/>
      <c r="BV57" s="187"/>
      <c r="BW57" s="187"/>
      <c r="BX57" s="187"/>
      <c r="BY57" s="187"/>
      <c r="BZ57" s="187"/>
      <c r="CA57" s="187"/>
      <c r="CB57" s="187"/>
      <c r="CC57" s="187"/>
      <c r="CD57" s="187"/>
      <c r="CE57" s="187"/>
      <c r="CF57" s="187"/>
      <c r="CG57" s="187"/>
      <c r="CH57" s="187"/>
      <c r="CI57" s="187"/>
      <c r="CJ57" s="187"/>
      <c r="CK57" s="187"/>
      <c r="CL57" s="187"/>
      <c r="CM57" s="187"/>
      <c r="CN57" s="187"/>
      <c r="CO57" s="187"/>
      <c r="CP57" s="187"/>
      <c r="CQ57" s="187"/>
      <c r="CR57" s="187"/>
      <c r="CS57" s="187"/>
      <c r="CT57" s="187"/>
      <c r="CU57" s="187"/>
      <c r="CV57" s="187"/>
      <c r="CW57" s="187"/>
      <c r="CX57" s="187"/>
      <c r="CY57" s="187"/>
      <c r="CZ57" s="187"/>
      <c r="DA57" s="187"/>
      <c r="DB57" s="187"/>
      <c r="DC57" s="187"/>
      <c r="DD57" s="187"/>
      <c r="DE57" s="187"/>
      <c r="DF57" s="187"/>
      <c r="DG57" s="187"/>
      <c r="DH57" s="187"/>
      <c r="DI57" s="187"/>
      <c r="DJ57" s="187"/>
      <c r="DK57" s="187"/>
      <c r="DL57" s="187"/>
      <c r="DM57" s="187"/>
      <c r="DN57" s="187"/>
      <c r="DO57" s="187"/>
      <c r="DP57" s="187"/>
      <c r="DQ57" s="187"/>
      <c r="DR57" s="187"/>
      <c r="DS57" s="187"/>
      <c r="DT57" s="187"/>
      <c r="DU57" s="187"/>
      <c r="DV57" s="187"/>
      <c r="DW57" s="187"/>
      <c r="DX57" s="187"/>
      <c r="DY57" s="187"/>
      <c r="DZ57" s="187"/>
      <c r="EA57" s="187"/>
      <c r="EB57" s="187"/>
      <c r="EC57" s="187"/>
      <c r="ED57" s="187"/>
      <c r="EE57" s="187"/>
      <c r="EF57" s="187"/>
      <c r="EG57" s="187"/>
      <c r="EH57" s="187"/>
      <c r="EI57" s="187"/>
      <c r="EJ57" s="187"/>
      <c r="EK57" s="187"/>
      <c r="EL57" s="187"/>
      <c r="EM57" s="187"/>
      <c r="EN57" s="187"/>
      <c r="EO57" s="187"/>
      <c r="EP57" s="187"/>
      <c r="EQ57" s="187"/>
      <c r="ER57" s="187"/>
      <c r="ES57" s="187"/>
      <c r="ET57" s="187"/>
      <c r="EU57" s="187"/>
      <c r="EV57" s="187"/>
      <c r="EW57" s="187"/>
      <c r="EX57" s="187"/>
      <c r="EY57" s="187"/>
      <c r="EZ57" s="187"/>
      <c r="FA57" s="187"/>
      <c r="FB57" s="187"/>
      <c r="FC57" s="187"/>
      <c r="FD57" s="187"/>
      <c r="FE57" s="187"/>
      <c r="FF57" s="187"/>
      <c r="FG57" s="187"/>
      <c r="FH57" s="187"/>
      <c r="FI57" s="187"/>
      <c r="FJ57" s="187"/>
      <c r="FK57" s="187"/>
      <c r="FL57" s="187"/>
      <c r="FM57" s="187"/>
      <c r="FN57" s="187"/>
      <c r="FO57" s="187"/>
      <c r="FP57" s="187"/>
      <c r="FQ57" s="187"/>
      <c r="FR57" s="187"/>
      <c r="FS57" s="187"/>
      <c r="FT57" s="187"/>
      <c r="FU57" s="187"/>
      <c r="FV57" s="187"/>
      <c r="FW57" s="187"/>
      <c r="FX57" s="187"/>
      <c r="FY57" s="187"/>
      <c r="FZ57" s="187"/>
      <c r="GA57" s="187"/>
      <c r="GB57" s="187"/>
      <c r="GC57" s="187"/>
    </row>
    <row r="58">
      <c r="A58" s="198">
        <v>53.0</v>
      </c>
      <c r="B58" s="209" t="s">
        <v>5187</v>
      </c>
      <c r="C58" s="172" t="s">
        <v>5188</v>
      </c>
      <c r="D58" s="171" t="s">
        <v>32</v>
      </c>
      <c r="E58" s="215">
        <v>29687.0</v>
      </c>
      <c r="F58" s="171" t="s">
        <v>5189</v>
      </c>
      <c r="G58" s="171" t="s">
        <v>5190</v>
      </c>
      <c r="H58" s="171" t="s">
        <v>5191</v>
      </c>
      <c r="I58" s="170" t="s">
        <v>5192</v>
      </c>
      <c r="J58" s="171" t="s">
        <v>137</v>
      </c>
      <c r="K58" s="171" t="s">
        <v>137</v>
      </c>
      <c r="L58" s="171">
        <v>8.1231355554E10</v>
      </c>
      <c r="M58" s="171" t="s">
        <v>64</v>
      </c>
      <c r="N58" s="174" t="s">
        <v>65</v>
      </c>
      <c r="O58" s="172" t="s">
        <v>156</v>
      </c>
      <c r="P58" s="172" t="s">
        <v>5194</v>
      </c>
      <c r="Q58" s="171" t="s">
        <v>5195</v>
      </c>
      <c r="R58" s="171" t="s">
        <v>127</v>
      </c>
      <c r="S58" s="171" t="s">
        <v>127</v>
      </c>
      <c r="T58" s="171">
        <v>7.200068701119E12</v>
      </c>
      <c r="U58" s="171">
        <v>3.06357801561624E14</v>
      </c>
      <c r="V58" s="171" t="s">
        <v>127</v>
      </c>
      <c r="W58" s="218"/>
      <c r="X58" s="218"/>
      <c r="Y58" s="218"/>
      <c r="Z58" s="218"/>
      <c r="AA58" s="218"/>
      <c r="AB58" s="218"/>
      <c r="AC58" s="218"/>
      <c r="AD58" s="218"/>
      <c r="AE58" s="218"/>
      <c r="AF58" s="218"/>
      <c r="AG58" s="218"/>
      <c r="AH58" s="218"/>
      <c r="AI58" s="218"/>
      <c r="AJ58" s="218"/>
      <c r="AK58" s="219"/>
      <c r="AL58" s="219"/>
      <c r="AM58" s="219"/>
      <c r="AN58" s="219"/>
      <c r="AO58" s="219"/>
      <c r="AP58" s="219"/>
      <c r="AQ58" s="219"/>
      <c r="AR58" s="219"/>
      <c r="AS58" s="219"/>
      <c r="AT58" s="219"/>
      <c r="AU58" s="220"/>
      <c r="AV58" s="218"/>
      <c r="AW58" s="219"/>
      <c r="AX58" s="187"/>
      <c r="AY58" s="187"/>
      <c r="AZ58" s="187"/>
      <c r="BA58" s="187"/>
      <c r="BB58" s="187"/>
      <c r="BC58" s="187"/>
      <c r="BD58" s="187"/>
      <c r="BE58" s="187"/>
      <c r="BF58" s="187"/>
      <c r="BG58" s="187"/>
      <c r="BH58" s="187"/>
      <c r="BI58" s="187"/>
      <c r="BJ58" s="187"/>
      <c r="BK58" s="187"/>
      <c r="BL58" s="187"/>
      <c r="BM58" s="187"/>
      <c r="BN58" s="187"/>
      <c r="BO58" s="187"/>
      <c r="BP58" s="187"/>
      <c r="BQ58" s="187"/>
      <c r="BR58" s="187"/>
      <c r="BS58" s="187"/>
      <c r="BT58" s="187"/>
      <c r="BU58" s="187"/>
      <c r="BV58" s="187"/>
      <c r="BW58" s="187"/>
      <c r="BX58" s="187"/>
      <c r="BY58" s="187"/>
      <c r="BZ58" s="187"/>
      <c r="CA58" s="187"/>
      <c r="CB58" s="187"/>
      <c r="CC58" s="187"/>
      <c r="CD58" s="187"/>
      <c r="CE58" s="187"/>
      <c r="CF58" s="187"/>
      <c r="CG58" s="187"/>
      <c r="CH58" s="187"/>
      <c r="CI58" s="187"/>
      <c r="CJ58" s="187"/>
      <c r="CK58" s="187"/>
      <c r="CL58" s="187"/>
      <c r="CM58" s="187"/>
      <c r="CN58" s="187"/>
      <c r="CO58" s="187"/>
      <c r="CP58" s="187"/>
      <c r="CQ58" s="187"/>
      <c r="CR58" s="187"/>
      <c r="CS58" s="187"/>
      <c r="CT58" s="187"/>
      <c r="CU58" s="187"/>
      <c r="CV58" s="187"/>
      <c r="CW58" s="187"/>
      <c r="CX58" s="187"/>
      <c r="CY58" s="187"/>
      <c r="CZ58" s="187"/>
      <c r="DA58" s="187"/>
      <c r="DB58" s="187"/>
      <c r="DC58" s="187"/>
      <c r="DD58" s="187"/>
      <c r="DE58" s="187"/>
      <c r="DF58" s="187"/>
      <c r="DG58" s="187"/>
      <c r="DH58" s="187"/>
      <c r="DI58" s="187"/>
      <c r="DJ58" s="187"/>
      <c r="DK58" s="187"/>
      <c r="DL58" s="187"/>
      <c r="DM58" s="187"/>
      <c r="DN58" s="187"/>
      <c r="DO58" s="187"/>
      <c r="DP58" s="187"/>
      <c r="DQ58" s="187"/>
      <c r="DR58" s="187"/>
      <c r="DS58" s="187"/>
      <c r="DT58" s="187"/>
      <c r="DU58" s="187"/>
      <c r="DV58" s="187"/>
      <c r="DW58" s="187"/>
      <c r="DX58" s="187"/>
      <c r="DY58" s="187"/>
      <c r="DZ58" s="187"/>
      <c r="EA58" s="187"/>
      <c r="EB58" s="187"/>
      <c r="EC58" s="187"/>
      <c r="ED58" s="187"/>
      <c r="EE58" s="187"/>
      <c r="EF58" s="187"/>
      <c r="EG58" s="187"/>
      <c r="EH58" s="187"/>
      <c r="EI58" s="187"/>
      <c r="EJ58" s="187"/>
      <c r="EK58" s="187"/>
      <c r="EL58" s="187"/>
      <c r="EM58" s="187"/>
      <c r="EN58" s="187"/>
      <c r="EO58" s="187"/>
      <c r="EP58" s="187"/>
      <c r="EQ58" s="187"/>
      <c r="ER58" s="187"/>
      <c r="ES58" s="187"/>
      <c r="ET58" s="187"/>
      <c r="EU58" s="187"/>
      <c r="EV58" s="187"/>
      <c r="EW58" s="187"/>
      <c r="EX58" s="187"/>
      <c r="EY58" s="187"/>
      <c r="EZ58" s="187"/>
      <c r="FA58" s="187"/>
      <c r="FB58" s="187"/>
      <c r="FC58" s="187"/>
      <c r="FD58" s="187"/>
      <c r="FE58" s="187"/>
      <c r="FF58" s="187"/>
      <c r="FG58" s="187"/>
      <c r="FH58" s="187"/>
      <c r="FI58" s="187"/>
      <c r="FJ58" s="187"/>
      <c r="FK58" s="187"/>
      <c r="FL58" s="187"/>
      <c r="FM58" s="187"/>
      <c r="FN58" s="187"/>
      <c r="FO58" s="187"/>
      <c r="FP58" s="187"/>
      <c r="FQ58" s="187"/>
      <c r="FR58" s="187"/>
      <c r="FS58" s="187"/>
      <c r="FT58" s="187"/>
      <c r="FU58" s="187"/>
      <c r="FV58" s="187"/>
      <c r="FW58" s="187"/>
      <c r="FX58" s="187"/>
      <c r="FY58" s="187"/>
      <c r="FZ58" s="187"/>
      <c r="GA58" s="187"/>
      <c r="GB58" s="187"/>
      <c r="GC58" s="187"/>
    </row>
    <row r="59">
      <c r="A59" s="198">
        <v>54.0</v>
      </c>
      <c r="B59" s="209" t="s">
        <v>6224</v>
      </c>
      <c r="C59" s="172" t="s">
        <v>5239</v>
      </c>
      <c r="D59" s="174" t="s">
        <v>32</v>
      </c>
      <c r="E59" s="216">
        <v>25782.0</v>
      </c>
      <c r="F59" s="171" t="s">
        <v>6225</v>
      </c>
      <c r="G59" s="174" t="s">
        <v>1674</v>
      </c>
      <c r="H59" s="171" t="s">
        <v>5241</v>
      </c>
      <c r="I59" s="170" t="s">
        <v>5242</v>
      </c>
      <c r="J59" s="171" t="s">
        <v>172</v>
      </c>
      <c r="K59" s="174" t="s">
        <v>2229</v>
      </c>
      <c r="L59" s="171" t="s">
        <v>6226</v>
      </c>
      <c r="M59" s="174" t="s">
        <v>40</v>
      </c>
      <c r="N59" s="174" t="s">
        <v>784</v>
      </c>
      <c r="O59" s="172" t="s">
        <v>265</v>
      </c>
      <c r="P59" s="172" t="s">
        <v>6227</v>
      </c>
      <c r="Q59" s="171" t="s">
        <v>5246</v>
      </c>
      <c r="R59" s="171" t="s">
        <v>89</v>
      </c>
      <c r="S59" s="171" t="s">
        <v>5247</v>
      </c>
      <c r="T59" s="171" t="s">
        <v>47</v>
      </c>
      <c r="U59" s="171" t="s">
        <v>47</v>
      </c>
      <c r="V59" s="171" t="s">
        <v>47</v>
      </c>
      <c r="W59" s="218"/>
      <c r="X59" s="218"/>
      <c r="Y59" s="218"/>
      <c r="Z59" s="218"/>
      <c r="AA59" s="218"/>
      <c r="AB59" s="218"/>
      <c r="AC59" s="218"/>
      <c r="AD59" s="218"/>
      <c r="AE59" s="218"/>
      <c r="AF59" s="218"/>
      <c r="AG59" s="218"/>
      <c r="AH59" s="218"/>
      <c r="AI59" s="218"/>
      <c r="AJ59" s="218"/>
      <c r="AK59" s="218"/>
      <c r="AL59" s="218"/>
      <c r="AM59" s="218"/>
      <c r="AN59" s="218"/>
      <c r="AO59" s="218"/>
      <c r="AP59" s="218"/>
      <c r="AQ59" s="218"/>
      <c r="AR59" s="218"/>
      <c r="AS59" s="218"/>
      <c r="AT59" s="218"/>
      <c r="AU59" s="220"/>
      <c r="AV59" s="218"/>
      <c r="AW59" s="221"/>
      <c r="AX59" s="187"/>
      <c r="AY59" s="187"/>
      <c r="AZ59" s="187"/>
      <c r="BA59" s="187"/>
      <c r="BB59" s="187"/>
      <c r="BC59" s="187"/>
      <c r="BD59" s="187"/>
      <c r="BE59" s="187"/>
      <c r="BF59" s="187"/>
      <c r="BG59" s="187"/>
      <c r="BH59" s="187"/>
      <c r="BI59" s="187"/>
      <c r="BJ59" s="187"/>
      <c r="BK59" s="187"/>
      <c r="BL59" s="187"/>
      <c r="BM59" s="187"/>
      <c r="BN59" s="187"/>
      <c r="BO59" s="187"/>
      <c r="BP59" s="187"/>
      <c r="BQ59" s="187"/>
      <c r="BR59" s="187"/>
      <c r="BS59" s="187"/>
      <c r="BT59" s="187"/>
      <c r="BU59" s="187"/>
      <c r="BV59" s="187"/>
      <c r="BW59" s="187"/>
      <c r="BX59" s="187"/>
      <c r="BY59" s="187"/>
      <c r="BZ59" s="187"/>
      <c r="CA59" s="187"/>
      <c r="CB59" s="187"/>
      <c r="CC59" s="187"/>
      <c r="CD59" s="187"/>
      <c r="CE59" s="187"/>
      <c r="CF59" s="187"/>
      <c r="CG59" s="187"/>
      <c r="CH59" s="187"/>
      <c r="CI59" s="187"/>
      <c r="CJ59" s="187"/>
      <c r="CK59" s="187"/>
      <c r="CL59" s="187"/>
      <c r="CM59" s="187"/>
      <c r="CN59" s="187"/>
      <c r="CO59" s="187"/>
      <c r="CP59" s="187"/>
      <c r="CQ59" s="187"/>
      <c r="CR59" s="187"/>
      <c r="CS59" s="187"/>
      <c r="CT59" s="187"/>
      <c r="CU59" s="187"/>
      <c r="CV59" s="187"/>
      <c r="CW59" s="187"/>
      <c r="CX59" s="187"/>
      <c r="CY59" s="187"/>
      <c r="CZ59" s="187"/>
      <c r="DA59" s="187"/>
      <c r="DB59" s="187"/>
      <c r="DC59" s="187"/>
      <c r="DD59" s="187"/>
      <c r="DE59" s="187"/>
      <c r="DF59" s="187"/>
      <c r="DG59" s="187"/>
      <c r="DH59" s="187"/>
      <c r="DI59" s="187"/>
      <c r="DJ59" s="187"/>
      <c r="DK59" s="187"/>
      <c r="DL59" s="187"/>
      <c r="DM59" s="187"/>
      <c r="DN59" s="187"/>
      <c r="DO59" s="187"/>
      <c r="DP59" s="187"/>
      <c r="DQ59" s="187"/>
      <c r="DR59" s="187"/>
      <c r="DS59" s="187"/>
      <c r="DT59" s="187"/>
      <c r="DU59" s="187"/>
      <c r="DV59" s="187"/>
      <c r="DW59" s="187"/>
      <c r="DX59" s="187"/>
      <c r="DY59" s="187"/>
      <c r="DZ59" s="187"/>
      <c r="EA59" s="187"/>
      <c r="EB59" s="187"/>
      <c r="EC59" s="187"/>
      <c r="ED59" s="187"/>
      <c r="EE59" s="187"/>
      <c r="EF59" s="187"/>
      <c r="EG59" s="187"/>
      <c r="EH59" s="187"/>
      <c r="EI59" s="187"/>
      <c r="EJ59" s="187"/>
      <c r="EK59" s="187"/>
      <c r="EL59" s="187"/>
      <c r="EM59" s="187"/>
      <c r="EN59" s="187"/>
      <c r="EO59" s="187"/>
      <c r="EP59" s="187"/>
      <c r="EQ59" s="187"/>
      <c r="ER59" s="187"/>
      <c r="ES59" s="187"/>
      <c r="ET59" s="187"/>
      <c r="EU59" s="187"/>
      <c r="EV59" s="187"/>
      <c r="EW59" s="187"/>
      <c r="EX59" s="187"/>
      <c r="EY59" s="187"/>
      <c r="EZ59" s="187"/>
      <c r="FA59" s="187"/>
      <c r="FB59" s="187"/>
      <c r="FC59" s="187"/>
      <c r="FD59" s="187"/>
      <c r="FE59" s="187"/>
      <c r="FF59" s="187"/>
      <c r="FG59" s="187"/>
      <c r="FH59" s="187"/>
      <c r="FI59" s="187"/>
      <c r="FJ59" s="187"/>
      <c r="FK59" s="187"/>
      <c r="FL59" s="187"/>
      <c r="FM59" s="187"/>
      <c r="FN59" s="187"/>
      <c r="FO59" s="187"/>
      <c r="FP59" s="187"/>
      <c r="FQ59" s="187"/>
      <c r="FR59" s="187"/>
      <c r="FS59" s="187"/>
      <c r="FT59" s="187"/>
      <c r="FU59" s="187"/>
      <c r="FV59" s="187"/>
      <c r="FW59" s="187"/>
      <c r="FX59" s="187"/>
      <c r="FY59" s="187"/>
      <c r="FZ59" s="187"/>
      <c r="GA59" s="187"/>
      <c r="GB59" s="187"/>
      <c r="GC59" s="187"/>
    </row>
    <row r="60">
      <c r="A60" s="198">
        <v>55.0</v>
      </c>
      <c r="B60" s="209" t="s">
        <v>5467</v>
      </c>
      <c r="C60" s="172" t="s">
        <v>5468</v>
      </c>
      <c r="D60" s="171" t="s">
        <v>32</v>
      </c>
      <c r="E60" s="215">
        <v>26768.0</v>
      </c>
      <c r="F60" s="171" t="s">
        <v>5470</v>
      </c>
      <c r="G60" s="171" t="s">
        <v>5471</v>
      </c>
      <c r="H60" s="171" t="s">
        <v>5472</v>
      </c>
      <c r="I60" s="170" t="s">
        <v>6159</v>
      </c>
      <c r="J60" s="171" t="s">
        <v>219</v>
      </c>
      <c r="K60" s="171" t="s">
        <v>306</v>
      </c>
      <c r="L60" s="171">
        <v>8.17390715E8</v>
      </c>
      <c r="M60" s="174" t="s">
        <v>64</v>
      </c>
      <c r="N60" s="174" t="s">
        <v>65</v>
      </c>
      <c r="O60" s="172" t="s">
        <v>265</v>
      </c>
      <c r="P60" s="172" t="s">
        <v>6160</v>
      </c>
      <c r="Q60" s="171" t="s">
        <v>5477</v>
      </c>
      <c r="R60" s="171" t="s">
        <v>127</v>
      </c>
      <c r="S60" s="171" t="s">
        <v>127</v>
      </c>
      <c r="T60" s="174" t="s">
        <v>47</v>
      </c>
      <c r="U60" s="174" t="s">
        <v>47</v>
      </c>
      <c r="V60" s="171" t="s">
        <v>47</v>
      </c>
      <c r="W60" s="218"/>
      <c r="X60" s="218"/>
      <c r="Y60" s="218"/>
      <c r="Z60" s="218"/>
      <c r="AA60" s="218"/>
      <c r="AB60" s="218"/>
      <c r="AC60" s="218"/>
      <c r="AD60" s="218"/>
      <c r="AE60" s="218"/>
      <c r="AF60" s="218"/>
      <c r="AG60" s="218"/>
      <c r="AH60" s="218"/>
      <c r="AI60" s="218"/>
      <c r="AJ60" s="218"/>
      <c r="AK60" s="218"/>
      <c r="AL60" s="218"/>
      <c r="AM60" s="218"/>
      <c r="AN60" s="218"/>
      <c r="AO60" s="218"/>
      <c r="AP60" s="218"/>
      <c r="AQ60" s="218"/>
      <c r="AR60" s="218"/>
      <c r="AS60" s="218"/>
      <c r="AT60" s="218"/>
      <c r="AU60" s="220"/>
      <c r="AV60" s="218"/>
      <c r="AW60" s="221"/>
      <c r="AX60" s="187"/>
      <c r="AY60" s="187"/>
      <c r="AZ60" s="187"/>
      <c r="BA60" s="187"/>
      <c r="BB60" s="187"/>
      <c r="BC60" s="187"/>
      <c r="BD60" s="187"/>
      <c r="BE60" s="187"/>
      <c r="BF60" s="187"/>
      <c r="BG60" s="187"/>
      <c r="BH60" s="187"/>
      <c r="BI60" s="187"/>
      <c r="BJ60" s="187"/>
      <c r="BK60" s="187"/>
      <c r="BL60" s="187"/>
      <c r="BM60" s="187"/>
      <c r="BN60" s="187"/>
      <c r="BO60" s="187"/>
      <c r="BP60" s="187"/>
      <c r="BQ60" s="187"/>
      <c r="BR60" s="187"/>
      <c r="BS60" s="187"/>
      <c r="BT60" s="187"/>
      <c r="BU60" s="187"/>
      <c r="BV60" s="187"/>
      <c r="BW60" s="187"/>
      <c r="BX60" s="187"/>
      <c r="BY60" s="187"/>
      <c r="BZ60" s="187"/>
      <c r="CA60" s="187"/>
      <c r="CB60" s="187"/>
      <c r="CC60" s="187"/>
      <c r="CD60" s="187"/>
      <c r="CE60" s="187"/>
      <c r="CF60" s="187"/>
      <c r="CG60" s="187"/>
      <c r="CH60" s="187"/>
      <c r="CI60" s="187"/>
      <c r="CJ60" s="187"/>
      <c r="CK60" s="187"/>
      <c r="CL60" s="187"/>
      <c r="CM60" s="187"/>
      <c r="CN60" s="187"/>
      <c r="CO60" s="187"/>
      <c r="CP60" s="187"/>
      <c r="CQ60" s="187"/>
      <c r="CR60" s="187"/>
      <c r="CS60" s="187"/>
      <c r="CT60" s="187"/>
      <c r="CU60" s="187"/>
      <c r="CV60" s="187"/>
      <c r="CW60" s="187"/>
      <c r="CX60" s="187"/>
      <c r="CY60" s="187"/>
      <c r="CZ60" s="187"/>
      <c r="DA60" s="187"/>
      <c r="DB60" s="187"/>
      <c r="DC60" s="187"/>
      <c r="DD60" s="187"/>
      <c r="DE60" s="187"/>
      <c r="DF60" s="187"/>
      <c r="DG60" s="187"/>
      <c r="DH60" s="187"/>
      <c r="DI60" s="187"/>
      <c r="DJ60" s="187"/>
      <c r="DK60" s="187"/>
      <c r="DL60" s="187"/>
      <c r="DM60" s="187"/>
      <c r="DN60" s="187"/>
      <c r="DO60" s="187"/>
      <c r="DP60" s="187"/>
      <c r="DQ60" s="187"/>
      <c r="DR60" s="187"/>
      <c r="DS60" s="187"/>
      <c r="DT60" s="187"/>
      <c r="DU60" s="187"/>
      <c r="DV60" s="187"/>
      <c r="DW60" s="187"/>
      <c r="DX60" s="187"/>
      <c r="DY60" s="187"/>
      <c r="DZ60" s="187"/>
      <c r="EA60" s="187"/>
      <c r="EB60" s="187"/>
      <c r="EC60" s="187"/>
      <c r="ED60" s="187"/>
      <c r="EE60" s="187"/>
      <c r="EF60" s="187"/>
      <c r="EG60" s="187"/>
      <c r="EH60" s="187"/>
      <c r="EI60" s="187"/>
      <c r="EJ60" s="187"/>
      <c r="EK60" s="187"/>
      <c r="EL60" s="187"/>
      <c r="EM60" s="187"/>
      <c r="EN60" s="187"/>
      <c r="EO60" s="187"/>
      <c r="EP60" s="187"/>
      <c r="EQ60" s="187"/>
      <c r="ER60" s="187"/>
      <c r="ES60" s="187"/>
      <c r="ET60" s="187"/>
      <c r="EU60" s="187"/>
      <c r="EV60" s="187"/>
      <c r="EW60" s="187"/>
      <c r="EX60" s="187"/>
      <c r="EY60" s="187"/>
      <c r="EZ60" s="187"/>
      <c r="FA60" s="187"/>
      <c r="FB60" s="187"/>
      <c r="FC60" s="187"/>
      <c r="FD60" s="187"/>
      <c r="FE60" s="187"/>
      <c r="FF60" s="187"/>
      <c r="FG60" s="187"/>
      <c r="FH60" s="187"/>
      <c r="FI60" s="187"/>
      <c r="FJ60" s="187"/>
      <c r="FK60" s="187"/>
      <c r="FL60" s="187"/>
      <c r="FM60" s="187"/>
      <c r="FN60" s="187"/>
      <c r="FO60" s="187"/>
      <c r="FP60" s="187"/>
      <c r="FQ60" s="187"/>
      <c r="FR60" s="187"/>
      <c r="FS60" s="187"/>
      <c r="FT60" s="187"/>
      <c r="FU60" s="187"/>
      <c r="FV60" s="187"/>
      <c r="FW60" s="187"/>
      <c r="FX60" s="187"/>
      <c r="FY60" s="187"/>
      <c r="FZ60" s="187"/>
      <c r="GA60" s="187"/>
      <c r="GB60" s="187"/>
      <c r="GC60" s="187"/>
    </row>
    <row r="61">
      <c r="A61" s="198">
        <v>56.0</v>
      </c>
      <c r="B61" s="209" t="s">
        <v>5710</v>
      </c>
      <c r="C61" s="172" t="s">
        <v>5711</v>
      </c>
      <c r="D61" s="171" t="s">
        <v>32</v>
      </c>
      <c r="E61" s="222">
        <v>26993.0</v>
      </c>
      <c r="F61" s="171" t="s">
        <v>5713</v>
      </c>
      <c r="G61" s="171" t="s">
        <v>5714</v>
      </c>
      <c r="H61" s="171" t="s">
        <v>5715</v>
      </c>
      <c r="I61" s="170" t="s">
        <v>5716</v>
      </c>
      <c r="J61" s="171" t="s">
        <v>251</v>
      </c>
      <c r="K61" s="171" t="s">
        <v>252</v>
      </c>
      <c r="L61" s="171">
        <v>8.1223881009E10</v>
      </c>
      <c r="M61" s="171" t="s">
        <v>40</v>
      </c>
      <c r="N61" s="174" t="s">
        <v>103</v>
      </c>
      <c r="O61" s="172" t="s">
        <v>237</v>
      </c>
      <c r="P61" s="172" t="s">
        <v>5718</v>
      </c>
      <c r="Q61" s="171" t="s">
        <v>5719</v>
      </c>
      <c r="R61" s="171" t="s">
        <v>5720</v>
      </c>
      <c r="S61" s="171" t="s">
        <v>70</v>
      </c>
      <c r="T61" s="171">
        <v>7.120051281018E12</v>
      </c>
      <c r="U61" s="171" t="s">
        <v>5722</v>
      </c>
      <c r="V61" s="171" t="s">
        <v>89</v>
      </c>
      <c r="W61" s="218"/>
      <c r="X61" s="218"/>
      <c r="Y61" s="218"/>
      <c r="Z61" s="218"/>
      <c r="AA61" s="218"/>
      <c r="AB61" s="218"/>
      <c r="AC61" s="218"/>
      <c r="AD61" s="218"/>
      <c r="AE61" s="218"/>
      <c r="AF61" s="218"/>
      <c r="AG61" s="218"/>
      <c r="AH61" s="218"/>
      <c r="AI61" s="218"/>
      <c r="AJ61" s="218"/>
      <c r="AK61" s="218"/>
      <c r="AL61" s="218"/>
      <c r="AM61" s="218"/>
      <c r="AN61" s="218"/>
      <c r="AO61" s="218"/>
      <c r="AP61" s="218"/>
      <c r="AQ61" s="218"/>
      <c r="AR61" s="218"/>
      <c r="AS61" s="218"/>
      <c r="AT61" s="218"/>
      <c r="AU61" s="220"/>
      <c r="AV61" s="218"/>
      <c r="AW61" s="221"/>
      <c r="AX61" s="187"/>
      <c r="AY61" s="187"/>
      <c r="AZ61" s="187"/>
      <c r="BA61" s="187"/>
      <c r="BB61" s="187"/>
      <c r="BC61" s="187"/>
      <c r="BD61" s="187"/>
      <c r="BE61" s="187"/>
      <c r="BF61" s="187"/>
      <c r="BG61" s="187"/>
      <c r="BH61" s="187"/>
      <c r="BI61" s="187"/>
      <c r="BJ61" s="187"/>
      <c r="BK61" s="187"/>
      <c r="BL61" s="187"/>
      <c r="BM61" s="187"/>
      <c r="BN61" s="187"/>
      <c r="BO61" s="187"/>
      <c r="BP61" s="187"/>
      <c r="BQ61" s="187"/>
      <c r="BR61" s="187"/>
      <c r="BS61" s="187"/>
      <c r="BT61" s="187"/>
      <c r="BU61" s="187"/>
      <c r="BV61" s="187"/>
      <c r="BW61" s="187"/>
      <c r="BX61" s="187"/>
      <c r="BY61" s="187"/>
      <c r="BZ61" s="187"/>
      <c r="CA61" s="187"/>
      <c r="CB61" s="187"/>
      <c r="CC61" s="187"/>
      <c r="CD61" s="187"/>
      <c r="CE61" s="187"/>
      <c r="CF61" s="187"/>
      <c r="CG61" s="187"/>
      <c r="CH61" s="187"/>
      <c r="CI61" s="187"/>
      <c r="CJ61" s="187"/>
      <c r="CK61" s="187"/>
      <c r="CL61" s="187"/>
      <c r="CM61" s="187"/>
      <c r="CN61" s="187"/>
      <c r="CO61" s="187"/>
      <c r="CP61" s="187"/>
      <c r="CQ61" s="187"/>
      <c r="CR61" s="187"/>
      <c r="CS61" s="187"/>
      <c r="CT61" s="187"/>
      <c r="CU61" s="187"/>
      <c r="CV61" s="187"/>
      <c r="CW61" s="187"/>
      <c r="CX61" s="187"/>
      <c r="CY61" s="187"/>
      <c r="CZ61" s="187"/>
      <c r="DA61" s="187"/>
      <c r="DB61" s="187"/>
      <c r="DC61" s="187"/>
      <c r="DD61" s="187"/>
      <c r="DE61" s="187"/>
      <c r="DF61" s="187"/>
      <c r="DG61" s="187"/>
      <c r="DH61" s="187"/>
      <c r="DI61" s="187"/>
      <c r="DJ61" s="187"/>
      <c r="DK61" s="187"/>
      <c r="DL61" s="187"/>
      <c r="DM61" s="187"/>
      <c r="DN61" s="187"/>
      <c r="DO61" s="187"/>
      <c r="DP61" s="187"/>
      <c r="DQ61" s="187"/>
      <c r="DR61" s="187"/>
      <c r="DS61" s="187"/>
      <c r="DT61" s="187"/>
      <c r="DU61" s="187"/>
      <c r="DV61" s="187"/>
      <c r="DW61" s="187"/>
      <c r="DX61" s="187"/>
      <c r="DY61" s="187"/>
      <c r="DZ61" s="187"/>
      <c r="EA61" s="187"/>
      <c r="EB61" s="187"/>
      <c r="EC61" s="187"/>
      <c r="ED61" s="187"/>
      <c r="EE61" s="187"/>
      <c r="EF61" s="187"/>
      <c r="EG61" s="187"/>
      <c r="EH61" s="187"/>
      <c r="EI61" s="187"/>
      <c r="EJ61" s="187"/>
      <c r="EK61" s="187"/>
      <c r="EL61" s="187"/>
      <c r="EM61" s="187"/>
      <c r="EN61" s="187"/>
      <c r="EO61" s="187"/>
      <c r="EP61" s="187"/>
      <c r="EQ61" s="187"/>
      <c r="ER61" s="187"/>
      <c r="ES61" s="187"/>
      <c r="ET61" s="187"/>
      <c r="EU61" s="187"/>
      <c r="EV61" s="187"/>
      <c r="EW61" s="187"/>
      <c r="EX61" s="187"/>
      <c r="EY61" s="187"/>
      <c r="EZ61" s="187"/>
      <c r="FA61" s="187"/>
      <c r="FB61" s="187"/>
      <c r="FC61" s="187"/>
      <c r="FD61" s="187"/>
      <c r="FE61" s="187"/>
      <c r="FF61" s="187"/>
      <c r="FG61" s="187"/>
      <c r="FH61" s="187"/>
      <c r="FI61" s="187"/>
      <c r="FJ61" s="187"/>
      <c r="FK61" s="187"/>
      <c r="FL61" s="187"/>
      <c r="FM61" s="187"/>
      <c r="FN61" s="187"/>
      <c r="FO61" s="187"/>
      <c r="FP61" s="187"/>
      <c r="FQ61" s="187"/>
      <c r="FR61" s="187"/>
      <c r="FS61" s="187"/>
      <c r="FT61" s="187"/>
      <c r="FU61" s="187"/>
      <c r="FV61" s="187"/>
      <c r="FW61" s="187"/>
      <c r="FX61" s="187"/>
      <c r="FY61" s="187"/>
      <c r="FZ61" s="187"/>
      <c r="GA61" s="187"/>
      <c r="GB61" s="187"/>
      <c r="GC61" s="187"/>
    </row>
    <row r="62">
      <c r="A62" s="198">
        <v>57.0</v>
      </c>
      <c r="B62" s="217" t="s">
        <v>6228</v>
      </c>
      <c r="C62" s="176" t="s">
        <v>5745</v>
      </c>
      <c r="D62" s="174" t="s">
        <v>1208</v>
      </c>
      <c r="E62" s="216">
        <v>25089.0</v>
      </c>
      <c r="F62" s="174" t="s">
        <v>5747</v>
      </c>
      <c r="G62" s="174" t="s">
        <v>5748</v>
      </c>
      <c r="H62" s="171" t="s">
        <v>127</v>
      </c>
      <c r="I62" s="176" t="s">
        <v>6229</v>
      </c>
      <c r="J62" s="174" t="s">
        <v>262</v>
      </c>
      <c r="K62" s="171" t="s">
        <v>1299</v>
      </c>
      <c r="L62" s="171">
        <v>8.1234538994E10</v>
      </c>
      <c r="M62" s="174" t="s">
        <v>40</v>
      </c>
      <c r="N62" s="174" t="s">
        <v>41</v>
      </c>
      <c r="O62" s="172" t="s">
        <v>6230</v>
      </c>
      <c r="P62" s="172" t="s">
        <v>6231</v>
      </c>
      <c r="Q62" s="174" t="s">
        <v>5752</v>
      </c>
      <c r="R62" s="171" t="s">
        <v>127</v>
      </c>
      <c r="S62" s="171" t="s">
        <v>127</v>
      </c>
      <c r="T62" s="174">
        <v>7.120055101118E12</v>
      </c>
      <c r="U62" s="174" t="s">
        <v>6232</v>
      </c>
      <c r="V62" s="171" t="s">
        <v>127</v>
      </c>
      <c r="W62" s="218"/>
      <c r="X62" s="218"/>
      <c r="Y62" s="218"/>
      <c r="Z62" s="218"/>
      <c r="AA62" s="218"/>
      <c r="AB62" s="218"/>
      <c r="AC62" s="218"/>
      <c r="AD62" s="218"/>
      <c r="AE62" s="218"/>
      <c r="AF62" s="218"/>
      <c r="AG62" s="218"/>
      <c r="AH62" s="218"/>
      <c r="AI62" s="218"/>
      <c r="AJ62" s="218"/>
      <c r="AK62" s="218"/>
      <c r="AL62" s="218"/>
      <c r="AM62" s="218"/>
      <c r="AN62" s="218"/>
      <c r="AO62" s="218"/>
      <c r="AP62" s="218"/>
      <c r="AQ62" s="218"/>
      <c r="AR62" s="218"/>
      <c r="AS62" s="218"/>
      <c r="AT62" s="218"/>
      <c r="AU62" s="220"/>
      <c r="AV62" s="218"/>
      <c r="AW62" s="219"/>
      <c r="AX62" s="187"/>
      <c r="AY62" s="187"/>
      <c r="AZ62" s="187"/>
      <c r="BA62" s="187"/>
      <c r="BB62" s="187"/>
      <c r="BC62" s="187"/>
      <c r="BD62" s="187"/>
      <c r="BE62" s="187"/>
      <c r="BF62" s="187"/>
      <c r="BG62" s="187"/>
      <c r="BH62" s="187"/>
      <c r="BI62" s="187"/>
      <c r="BJ62" s="187"/>
      <c r="BK62" s="187"/>
      <c r="BL62" s="187"/>
      <c r="BM62" s="187"/>
      <c r="BN62" s="187"/>
      <c r="BO62" s="187"/>
      <c r="BP62" s="187"/>
      <c r="BQ62" s="187"/>
      <c r="BR62" s="187"/>
      <c r="BS62" s="187"/>
      <c r="BT62" s="187"/>
      <c r="BU62" s="187"/>
      <c r="BV62" s="187"/>
      <c r="BW62" s="187"/>
      <c r="BX62" s="187"/>
      <c r="BY62" s="187"/>
      <c r="BZ62" s="187"/>
      <c r="CA62" s="187"/>
      <c r="CB62" s="187"/>
      <c r="CC62" s="187"/>
      <c r="CD62" s="187"/>
      <c r="CE62" s="187"/>
      <c r="CF62" s="187"/>
      <c r="CG62" s="187"/>
      <c r="CH62" s="187"/>
      <c r="CI62" s="187"/>
      <c r="CJ62" s="187"/>
      <c r="CK62" s="187"/>
      <c r="CL62" s="187"/>
      <c r="CM62" s="187"/>
      <c r="CN62" s="187"/>
      <c r="CO62" s="187"/>
      <c r="CP62" s="187"/>
      <c r="CQ62" s="187"/>
      <c r="CR62" s="187"/>
      <c r="CS62" s="187"/>
      <c r="CT62" s="187"/>
      <c r="CU62" s="187"/>
      <c r="CV62" s="187"/>
      <c r="CW62" s="187"/>
      <c r="CX62" s="187"/>
      <c r="CY62" s="187"/>
      <c r="CZ62" s="187"/>
      <c r="DA62" s="187"/>
      <c r="DB62" s="187"/>
      <c r="DC62" s="187"/>
      <c r="DD62" s="187"/>
      <c r="DE62" s="187"/>
      <c r="DF62" s="187"/>
      <c r="DG62" s="187"/>
      <c r="DH62" s="187"/>
      <c r="DI62" s="187"/>
      <c r="DJ62" s="187"/>
      <c r="DK62" s="187"/>
      <c r="DL62" s="187"/>
      <c r="DM62" s="187"/>
      <c r="DN62" s="187"/>
      <c r="DO62" s="187"/>
      <c r="DP62" s="187"/>
      <c r="DQ62" s="187"/>
      <c r="DR62" s="187"/>
      <c r="DS62" s="187"/>
      <c r="DT62" s="187"/>
      <c r="DU62" s="187"/>
      <c r="DV62" s="187"/>
      <c r="DW62" s="187"/>
      <c r="DX62" s="187"/>
      <c r="DY62" s="187"/>
      <c r="DZ62" s="187"/>
      <c r="EA62" s="187"/>
      <c r="EB62" s="187"/>
      <c r="EC62" s="187"/>
      <c r="ED62" s="187"/>
      <c r="EE62" s="187"/>
      <c r="EF62" s="187"/>
      <c r="EG62" s="187"/>
      <c r="EH62" s="187"/>
      <c r="EI62" s="187"/>
      <c r="EJ62" s="187"/>
      <c r="EK62" s="187"/>
      <c r="EL62" s="187"/>
      <c r="EM62" s="187"/>
      <c r="EN62" s="187"/>
      <c r="EO62" s="187"/>
      <c r="EP62" s="187"/>
      <c r="EQ62" s="187"/>
      <c r="ER62" s="187"/>
      <c r="ES62" s="187"/>
      <c r="ET62" s="187"/>
      <c r="EU62" s="187"/>
      <c r="EV62" s="187"/>
      <c r="EW62" s="187"/>
      <c r="EX62" s="187"/>
      <c r="EY62" s="187"/>
      <c r="EZ62" s="187"/>
      <c r="FA62" s="187"/>
      <c r="FB62" s="187"/>
      <c r="FC62" s="187"/>
      <c r="FD62" s="187"/>
      <c r="FE62" s="187"/>
      <c r="FF62" s="187"/>
      <c r="FG62" s="187"/>
      <c r="FH62" s="187"/>
      <c r="FI62" s="187"/>
      <c r="FJ62" s="187"/>
      <c r="FK62" s="187"/>
      <c r="FL62" s="187"/>
      <c r="FM62" s="187"/>
      <c r="FN62" s="187"/>
      <c r="FO62" s="187"/>
      <c r="FP62" s="187"/>
      <c r="FQ62" s="187"/>
      <c r="FR62" s="187"/>
      <c r="FS62" s="187"/>
      <c r="FT62" s="187"/>
      <c r="FU62" s="187"/>
      <c r="FV62" s="187"/>
      <c r="FW62" s="187"/>
      <c r="FX62" s="187"/>
      <c r="FY62" s="187"/>
      <c r="FZ62" s="187"/>
      <c r="GA62" s="187"/>
      <c r="GB62" s="187"/>
      <c r="GC62" s="187"/>
    </row>
    <row r="63">
      <c r="A63" s="198">
        <v>58.0</v>
      </c>
      <c r="B63" s="217" t="s">
        <v>5871</v>
      </c>
      <c r="C63" s="172" t="s">
        <v>5872</v>
      </c>
      <c r="D63" s="171" t="s">
        <v>32</v>
      </c>
      <c r="E63" s="214">
        <v>24103.0</v>
      </c>
      <c r="F63" s="171" t="s">
        <v>5874</v>
      </c>
      <c r="G63" s="174" t="s">
        <v>5875</v>
      </c>
      <c r="H63" s="171" t="s">
        <v>127</v>
      </c>
      <c r="I63" s="170" t="s">
        <v>5876</v>
      </c>
      <c r="J63" s="171" t="s">
        <v>410</v>
      </c>
      <c r="K63" s="171" t="s">
        <v>5877</v>
      </c>
      <c r="L63" s="171">
        <v>8.383033357E10</v>
      </c>
      <c r="M63" s="171" t="s">
        <v>40</v>
      </c>
      <c r="N63" s="174" t="s">
        <v>482</v>
      </c>
      <c r="O63" s="172" t="s">
        <v>265</v>
      </c>
      <c r="P63" s="172" t="s">
        <v>6233</v>
      </c>
      <c r="Q63" s="171" t="s">
        <v>127</v>
      </c>
      <c r="R63" s="171" t="s">
        <v>127</v>
      </c>
      <c r="S63" s="171" t="s">
        <v>127</v>
      </c>
      <c r="T63" s="174" t="s">
        <v>47</v>
      </c>
      <c r="U63" s="174" t="s">
        <v>47</v>
      </c>
      <c r="V63" s="174" t="s">
        <v>47</v>
      </c>
      <c r="W63" s="219"/>
      <c r="X63" s="219"/>
      <c r="Y63" s="219"/>
      <c r="Z63" s="219"/>
      <c r="AA63" s="219"/>
      <c r="AB63" s="219"/>
      <c r="AC63" s="219"/>
      <c r="AD63" s="219"/>
      <c r="AE63" s="219"/>
      <c r="AF63" s="219"/>
      <c r="AG63" s="219"/>
      <c r="AH63" s="219"/>
      <c r="AI63" s="219"/>
      <c r="AJ63" s="219"/>
      <c r="AK63" s="219"/>
      <c r="AL63" s="219"/>
      <c r="AM63" s="219"/>
      <c r="AN63" s="219"/>
      <c r="AO63" s="219"/>
      <c r="AP63" s="219"/>
      <c r="AQ63" s="219"/>
      <c r="AR63" s="219"/>
      <c r="AS63" s="219"/>
      <c r="AT63" s="219"/>
      <c r="AU63" s="220"/>
      <c r="AV63" s="219"/>
      <c r="AW63" s="219"/>
      <c r="AX63" s="187"/>
      <c r="AY63" s="187"/>
      <c r="AZ63" s="187"/>
      <c r="BA63" s="187"/>
      <c r="BB63" s="187"/>
      <c r="BC63" s="187"/>
      <c r="BD63" s="187"/>
      <c r="BE63" s="187"/>
      <c r="BF63" s="187"/>
      <c r="BG63" s="187"/>
      <c r="BH63" s="187"/>
      <c r="BI63" s="187"/>
      <c r="BJ63" s="187"/>
      <c r="BK63" s="187"/>
      <c r="BL63" s="187"/>
      <c r="BM63" s="187"/>
      <c r="BN63" s="187"/>
      <c r="BO63" s="187"/>
      <c r="BP63" s="187"/>
      <c r="BQ63" s="187"/>
      <c r="BR63" s="187"/>
      <c r="BS63" s="187"/>
      <c r="BT63" s="187"/>
      <c r="BU63" s="187"/>
      <c r="BV63" s="187"/>
      <c r="BW63" s="187"/>
      <c r="BX63" s="187"/>
      <c r="BY63" s="187"/>
      <c r="BZ63" s="187"/>
      <c r="CA63" s="187"/>
      <c r="CB63" s="187"/>
      <c r="CC63" s="187"/>
      <c r="CD63" s="187"/>
      <c r="CE63" s="187"/>
      <c r="CF63" s="187"/>
      <c r="CG63" s="187"/>
      <c r="CH63" s="187"/>
      <c r="CI63" s="187"/>
      <c r="CJ63" s="187"/>
      <c r="CK63" s="187"/>
      <c r="CL63" s="187"/>
      <c r="CM63" s="187"/>
      <c r="CN63" s="187"/>
      <c r="CO63" s="187"/>
      <c r="CP63" s="187"/>
      <c r="CQ63" s="187"/>
      <c r="CR63" s="187"/>
      <c r="CS63" s="187"/>
      <c r="CT63" s="187"/>
      <c r="CU63" s="187"/>
      <c r="CV63" s="187"/>
      <c r="CW63" s="187"/>
      <c r="CX63" s="187"/>
      <c r="CY63" s="187"/>
      <c r="CZ63" s="187"/>
      <c r="DA63" s="187"/>
      <c r="DB63" s="187"/>
      <c r="DC63" s="187"/>
      <c r="DD63" s="187"/>
      <c r="DE63" s="187"/>
      <c r="DF63" s="187"/>
      <c r="DG63" s="187"/>
      <c r="DH63" s="187"/>
      <c r="DI63" s="187"/>
      <c r="DJ63" s="187"/>
      <c r="DK63" s="187"/>
      <c r="DL63" s="187"/>
      <c r="DM63" s="187"/>
      <c r="DN63" s="187"/>
      <c r="DO63" s="187"/>
      <c r="DP63" s="187"/>
      <c r="DQ63" s="187"/>
      <c r="DR63" s="187"/>
      <c r="DS63" s="187"/>
      <c r="DT63" s="187"/>
      <c r="DU63" s="187"/>
      <c r="DV63" s="187"/>
      <c r="DW63" s="187"/>
      <c r="DX63" s="187"/>
      <c r="DY63" s="187"/>
      <c r="DZ63" s="187"/>
      <c r="EA63" s="187"/>
      <c r="EB63" s="187"/>
      <c r="EC63" s="187"/>
      <c r="ED63" s="187"/>
      <c r="EE63" s="187"/>
      <c r="EF63" s="187"/>
      <c r="EG63" s="187"/>
      <c r="EH63" s="187"/>
      <c r="EI63" s="187"/>
      <c r="EJ63" s="187"/>
      <c r="EK63" s="187"/>
      <c r="EL63" s="187"/>
      <c r="EM63" s="187"/>
      <c r="EN63" s="187"/>
      <c r="EO63" s="187"/>
      <c r="EP63" s="187"/>
      <c r="EQ63" s="187"/>
      <c r="ER63" s="187"/>
      <c r="ES63" s="187"/>
      <c r="ET63" s="187"/>
      <c r="EU63" s="187"/>
      <c r="EV63" s="187"/>
      <c r="EW63" s="187"/>
      <c r="EX63" s="187"/>
      <c r="EY63" s="187"/>
      <c r="EZ63" s="187"/>
      <c r="FA63" s="187"/>
      <c r="FB63" s="187"/>
      <c r="FC63" s="187"/>
      <c r="FD63" s="187"/>
      <c r="FE63" s="187"/>
      <c r="FF63" s="187"/>
      <c r="FG63" s="187"/>
      <c r="FH63" s="187"/>
      <c r="FI63" s="187"/>
      <c r="FJ63" s="187"/>
      <c r="FK63" s="187"/>
      <c r="FL63" s="187"/>
      <c r="FM63" s="187"/>
      <c r="FN63" s="187"/>
      <c r="FO63" s="187"/>
      <c r="FP63" s="187"/>
      <c r="FQ63" s="187"/>
      <c r="FR63" s="187"/>
      <c r="FS63" s="187"/>
      <c r="FT63" s="187"/>
      <c r="FU63" s="187"/>
      <c r="FV63" s="187"/>
      <c r="FW63" s="187"/>
      <c r="FX63" s="187"/>
      <c r="FY63" s="187"/>
      <c r="FZ63" s="187"/>
      <c r="GA63" s="187"/>
      <c r="GB63" s="187"/>
      <c r="GC63" s="187"/>
    </row>
    <row r="64">
      <c r="A64" s="198">
        <v>59.0</v>
      </c>
      <c r="B64" s="209" t="s">
        <v>5904</v>
      </c>
      <c r="C64" s="172" t="s">
        <v>5905</v>
      </c>
      <c r="D64" s="174" t="s">
        <v>32</v>
      </c>
      <c r="E64" s="216">
        <v>28333.0</v>
      </c>
      <c r="F64" s="171" t="s">
        <v>5906</v>
      </c>
      <c r="G64" s="174" t="s">
        <v>5907</v>
      </c>
      <c r="H64" s="171" t="s">
        <v>5908</v>
      </c>
      <c r="I64" s="170" t="s">
        <v>5909</v>
      </c>
      <c r="J64" s="171" t="s">
        <v>1025</v>
      </c>
      <c r="K64" s="171" t="s">
        <v>1025</v>
      </c>
      <c r="L64" s="171" t="s">
        <v>5910</v>
      </c>
      <c r="M64" s="174" t="s">
        <v>40</v>
      </c>
      <c r="N64" s="174" t="s">
        <v>65</v>
      </c>
      <c r="O64" s="172" t="s">
        <v>265</v>
      </c>
      <c r="P64" s="172" t="s">
        <v>124</v>
      </c>
      <c r="Q64" s="171" t="s">
        <v>5912</v>
      </c>
      <c r="R64" s="171" t="s">
        <v>5913</v>
      </c>
      <c r="S64" s="171" t="s">
        <v>70</v>
      </c>
      <c r="T64" s="174" t="s">
        <v>47</v>
      </c>
      <c r="U64" s="174" t="s">
        <v>47</v>
      </c>
      <c r="V64" s="171" t="s">
        <v>47</v>
      </c>
      <c r="W64" s="219"/>
      <c r="X64" s="219"/>
      <c r="Y64" s="219"/>
      <c r="Z64" s="219"/>
      <c r="AA64" s="219"/>
      <c r="AB64" s="219"/>
      <c r="AC64" s="219"/>
      <c r="AD64" s="219"/>
      <c r="AE64" s="219"/>
      <c r="AF64" s="219"/>
      <c r="AG64" s="219"/>
      <c r="AH64" s="219"/>
      <c r="AI64" s="219"/>
      <c r="AJ64" s="219"/>
      <c r="AK64" s="219"/>
      <c r="AL64" s="219"/>
      <c r="AM64" s="219"/>
      <c r="AN64" s="219"/>
      <c r="AO64" s="219"/>
      <c r="AP64" s="219"/>
      <c r="AQ64" s="219"/>
      <c r="AR64" s="219"/>
      <c r="AS64" s="219"/>
      <c r="AT64" s="219"/>
      <c r="AU64" s="220"/>
      <c r="AV64" s="219"/>
      <c r="AW64" s="219"/>
      <c r="AX64" s="187"/>
      <c r="AY64" s="187"/>
      <c r="AZ64" s="187"/>
      <c r="BA64" s="187"/>
      <c r="BB64" s="187"/>
      <c r="BC64" s="187"/>
      <c r="BD64" s="187"/>
      <c r="BE64" s="187"/>
      <c r="BF64" s="187"/>
      <c r="BG64" s="187"/>
      <c r="BH64" s="187"/>
      <c r="BI64" s="187"/>
      <c r="BJ64" s="187"/>
      <c r="BK64" s="187"/>
      <c r="BL64" s="187"/>
      <c r="BM64" s="187"/>
      <c r="BN64" s="187"/>
      <c r="BO64" s="187"/>
      <c r="BP64" s="187"/>
      <c r="BQ64" s="187"/>
      <c r="BR64" s="187"/>
      <c r="BS64" s="187"/>
      <c r="BT64" s="187"/>
      <c r="BU64" s="187"/>
      <c r="BV64" s="187"/>
      <c r="BW64" s="187"/>
      <c r="BX64" s="187"/>
      <c r="BY64" s="187"/>
      <c r="BZ64" s="187"/>
      <c r="CA64" s="187"/>
      <c r="CB64" s="187"/>
      <c r="CC64" s="187"/>
      <c r="CD64" s="187"/>
      <c r="CE64" s="187"/>
      <c r="CF64" s="187"/>
      <c r="CG64" s="187"/>
      <c r="CH64" s="187"/>
      <c r="CI64" s="187"/>
      <c r="CJ64" s="187"/>
      <c r="CK64" s="187"/>
      <c r="CL64" s="187"/>
      <c r="CM64" s="187"/>
      <c r="CN64" s="187"/>
      <c r="CO64" s="187"/>
      <c r="CP64" s="187"/>
      <c r="CQ64" s="187"/>
      <c r="CR64" s="187"/>
      <c r="CS64" s="187"/>
      <c r="CT64" s="187"/>
      <c r="CU64" s="187"/>
      <c r="CV64" s="187"/>
      <c r="CW64" s="187"/>
      <c r="CX64" s="187"/>
      <c r="CY64" s="187"/>
      <c r="CZ64" s="187"/>
      <c r="DA64" s="187"/>
      <c r="DB64" s="187"/>
      <c r="DC64" s="187"/>
      <c r="DD64" s="187"/>
      <c r="DE64" s="187"/>
      <c r="DF64" s="187"/>
      <c r="DG64" s="187"/>
      <c r="DH64" s="187"/>
      <c r="DI64" s="187"/>
      <c r="DJ64" s="187"/>
      <c r="DK64" s="187"/>
      <c r="DL64" s="187"/>
      <c r="DM64" s="187"/>
      <c r="DN64" s="187"/>
      <c r="DO64" s="187"/>
      <c r="DP64" s="187"/>
      <c r="DQ64" s="187"/>
      <c r="DR64" s="187"/>
      <c r="DS64" s="187"/>
      <c r="DT64" s="187"/>
      <c r="DU64" s="187"/>
      <c r="DV64" s="187"/>
      <c r="DW64" s="187"/>
      <c r="DX64" s="187"/>
      <c r="DY64" s="187"/>
      <c r="DZ64" s="187"/>
      <c r="EA64" s="187"/>
      <c r="EB64" s="187"/>
      <c r="EC64" s="187"/>
      <c r="ED64" s="187"/>
      <c r="EE64" s="187"/>
      <c r="EF64" s="187"/>
      <c r="EG64" s="187"/>
      <c r="EH64" s="187"/>
      <c r="EI64" s="187"/>
      <c r="EJ64" s="187"/>
      <c r="EK64" s="187"/>
      <c r="EL64" s="187"/>
      <c r="EM64" s="187"/>
      <c r="EN64" s="187"/>
      <c r="EO64" s="187"/>
      <c r="EP64" s="187"/>
      <c r="EQ64" s="187"/>
      <c r="ER64" s="187"/>
      <c r="ES64" s="187"/>
      <c r="ET64" s="187"/>
      <c r="EU64" s="187"/>
      <c r="EV64" s="187"/>
      <c r="EW64" s="187"/>
      <c r="EX64" s="187"/>
      <c r="EY64" s="187"/>
      <c r="EZ64" s="187"/>
      <c r="FA64" s="187"/>
      <c r="FB64" s="187"/>
      <c r="FC64" s="187"/>
      <c r="FD64" s="187"/>
      <c r="FE64" s="187"/>
      <c r="FF64" s="187"/>
      <c r="FG64" s="187"/>
      <c r="FH64" s="187"/>
      <c r="FI64" s="187"/>
      <c r="FJ64" s="187"/>
      <c r="FK64" s="187"/>
      <c r="FL64" s="187"/>
      <c r="FM64" s="187"/>
      <c r="FN64" s="187"/>
      <c r="FO64" s="187"/>
      <c r="FP64" s="187"/>
      <c r="FQ64" s="187"/>
      <c r="FR64" s="187"/>
      <c r="FS64" s="187"/>
      <c r="FT64" s="187"/>
      <c r="FU64" s="187"/>
      <c r="FV64" s="187"/>
      <c r="FW64" s="187"/>
      <c r="FX64" s="187"/>
      <c r="FY64" s="187"/>
      <c r="FZ64" s="187"/>
      <c r="GA64" s="187"/>
      <c r="GB64" s="187"/>
      <c r="GC64" s="187"/>
    </row>
  </sheetData>
  <mergeCells count="66">
    <mergeCell ref="U3:U5"/>
    <mergeCell ref="V3:V5"/>
    <mergeCell ref="AV3:AV5"/>
    <mergeCell ref="AW3:AW5"/>
    <mergeCell ref="AY3:AY5"/>
    <mergeCell ref="AG4:AH4"/>
    <mergeCell ref="AI4:AJ4"/>
    <mergeCell ref="AK4:AL4"/>
    <mergeCell ref="AM4:AN4"/>
    <mergeCell ref="A1:AW1"/>
    <mergeCell ref="A3:A5"/>
    <mergeCell ref="B3:B5"/>
    <mergeCell ref="C3:C5"/>
    <mergeCell ref="D3:D5"/>
    <mergeCell ref="E3:E5"/>
    <mergeCell ref="F3:F5"/>
    <mergeCell ref="AS4:AT4"/>
    <mergeCell ref="AO4:AP4"/>
    <mergeCell ref="AQ4:AR4"/>
    <mergeCell ref="W3:AT3"/>
    <mergeCell ref="AU3:AU5"/>
    <mergeCell ref="W4:X4"/>
    <mergeCell ref="Y4:Z4"/>
    <mergeCell ref="AA4:AB4"/>
    <mergeCell ref="AC4:AD4"/>
    <mergeCell ref="AE4:AF4"/>
    <mergeCell ref="AB17:AB18"/>
    <mergeCell ref="AC17:AC18"/>
    <mergeCell ref="AD17:AD18"/>
    <mergeCell ref="AE17:AE18"/>
    <mergeCell ref="AF17:AF18"/>
    <mergeCell ref="AG17:AG18"/>
    <mergeCell ref="AH17:AH18"/>
    <mergeCell ref="AP17:AP18"/>
    <mergeCell ref="AQ17:AQ18"/>
    <mergeCell ref="AR17:AR18"/>
    <mergeCell ref="AS17:AS18"/>
    <mergeCell ref="AT17:AT18"/>
    <mergeCell ref="AU17:AU18"/>
    <mergeCell ref="AV17:AV18"/>
    <mergeCell ref="AI17:AI18"/>
    <mergeCell ref="AJ17:AJ18"/>
    <mergeCell ref="AK17:AK18"/>
    <mergeCell ref="AL17:AL18"/>
    <mergeCell ref="AM17:AM18"/>
    <mergeCell ref="AN17:AN18"/>
    <mergeCell ref="AO17:AO18"/>
    <mergeCell ref="G3:G5"/>
    <mergeCell ref="H3:H5"/>
    <mergeCell ref="I3:I5"/>
    <mergeCell ref="J3:J5"/>
    <mergeCell ref="K3:K5"/>
    <mergeCell ref="L3:L5"/>
    <mergeCell ref="M3:M5"/>
    <mergeCell ref="N3:N5"/>
    <mergeCell ref="O3:O5"/>
    <mergeCell ref="P3:P5"/>
    <mergeCell ref="Q3:Q5"/>
    <mergeCell ref="R3:R5"/>
    <mergeCell ref="S3:S5"/>
    <mergeCell ref="T3:T5"/>
    <mergeCell ref="W17:W18"/>
    <mergeCell ref="X17:X18"/>
    <mergeCell ref="Y17:Y18"/>
    <mergeCell ref="Z17:Z18"/>
    <mergeCell ref="AA17:AA18"/>
  </mergeCells>
  <hyperlinks>
    <hyperlink r:id="rId1" ref="AW6"/>
    <hyperlink r:id="rId2" ref="AW7"/>
    <hyperlink r:id="rId3" ref="AW9"/>
    <hyperlink r:id="rId4" ref="AW10"/>
    <hyperlink r:id="rId5" ref="AW13"/>
  </hyperlinks>
  <drawing r:id="rId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2021-04-16T04:03:49Z</dcterms:created>
  <dc:creator>hp</dc:creator>
</cp:coreProperties>
</file>