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al" sheetId="1" r:id="rId1"/>
    <sheet name="Jawaban" sheetId="2" r:id="rId2"/>
  </sheets>
  <calcPr calcId="152511"/>
</workbook>
</file>

<file path=xl/calcChain.xml><?xml version="1.0" encoding="utf-8"?>
<calcChain xmlns="http://schemas.openxmlformats.org/spreadsheetml/2006/main">
  <c r="G20" i="2" l="1"/>
  <c r="G21" i="2" s="1"/>
  <c r="J19" i="2"/>
  <c r="H19" i="2"/>
  <c r="I19" i="2" s="1"/>
  <c r="K19" i="2" s="1"/>
  <c r="F19" i="2"/>
  <c r="D19" i="2"/>
  <c r="J18" i="2"/>
  <c r="H18" i="2"/>
  <c r="I18" i="2" s="1"/>
  <c r="K18" i="2" s="1"/>
  <c r="F18" i="2"/>
  <c r="D18" i="2"/>
  <c r="J17" i="2"/>
  <c r="H17" i="2"/>
  <c r="I17" i="2" s="1"/>
  <c r="K17" i="2" s="1"/>
  <c r="F17" i="2"/>
  <c r="D17" i="2"/>
  <c r="J16" i="2"/>
  <c r="H16" i="2"/>
  <c r="I16" i="2" s="1"/>
  <c r="K16" i="2" s="1"/>
  <c r="F16" i="2"/>
  <c r="D16" i="2"/>
  <c r="J15" i="2"/>
  <c r="H15" i="2"/>
  <c r="I15" i="2" s="1"/>
  <c r="K15" i="2" s="1"/>
  <c r="F15" i="2"/>
  <c r="D15" i="2"/>
  <c r="J14" i="2"/>
  <c r="H14" i="2"/>
  <c r="I14" i="2" s="1"/>
  <c r="K14" i="2" s="1"/>
  <c r="F14" i="2"/>
  <c r="D14" i="2"/>
  <c r="J13" i="2"/>
  <c r="H13" i="2"/>
  <c r="I13" i="2" s="1"/>
  <c r="K13" i="2" s="1"/>
  <c r="F13" i="2"/>
  <c r="D13" i="2"/>
  <c r="J12" i="2"/>
  <c r="H12" i="2"/>
  <c r="I12" i="2" s="1"/>
  <c r="K12" i="2" s="1"/>
  <c r="F12" i="2"/>
  <c r="D12" i="2"/>
  <c r="J11" i="2"/>
  <c r="H11" i="2"/>
  <c r="I11" i="2" s="1"/>
  <c r="K11" i="2" s="1"/>
  <c r="F11" i="2"/>
  <c r="D11" i="2"/>
  <c r="J10" i="2"/>
  <c r="H10" i="2"/>
  <c r="I10" i="2" s="1"/>
  <c r="K10" i="2" s="1"/>
  <c r="F10" i="2"/>
  <c r="D10" i="2"/>
  <c r="J9" i="2"/>
  <c r="H9" i="2"/>
  <c r="I9" i="2" s="1"/>
  <c r="K9" i="2" s="1"/>
  <c r="F9" i="2"/>
  <c r="D9" i="2"/>
  <c r="J8" i="2"/>
  <c r="H8" i="2"/>
  <c r="I8" i="2" s="1"/>
  <c r="K8" i="2" s="1"/>
  <c r="F8" i="2"/>
  <c r="D8" i="2"/>
  <c r="J7" i="2"/>
  <c r="H7" i="2"/>
  <c r="I7" i="2" s="1"/>
  <c r="K7" i="2" s="1"/>
  <c r="F7" i="2"/>
  <c r="D7" i="2"/>
  <c r="J6" i="2"/>
  <c r="H6" i="2"/>
  <c r="I6" i="2" s="1"/>
  <c r="K6" i="2" s="1"/>
  <c r="F6" i="2"/>
  <c r="D6" i="2"/>
  <c r="J5" i="2"/>
  <c r="H5" i="2"/>
  <c r="I5" i="2" s="1"/>
  <c r="K5" i="2" s="1"/>
  <c r="K20" i="2" s="1"/>
  <c r="K21" i="2" s="1"/>
  <c r="F5" i="2"/>
  <c r="D5" i="2"/>
</calcChain>
</file>

<file path=xl/sharedStrings.xml><?xml version="1.0" encoding="utf-8"?>
<sst xmlns="http://schemas.openxmlformats.org/spreadsheetml/2006/main" count="146" uniqueCount="38">
  <si>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</si>
  <si>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</si>
  <si>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</si>
  <si>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</si>
  <si>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</si>
  <si>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</si>
  <si>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</si>
  <si>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</si>
  <si>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</si>
  <si>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</si>
  <si>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</si>
  <si>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Rata Rata Penjualan Harian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</si>
  <si>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</si>
  <si>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</si>
  <si>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</si>
  <si>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</si>
  <si>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</si>
  <si>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</si>
  <si>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</si>
  <si>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</si>
  <si>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</si>
  <si>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</si>
  <si>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</si>
  <si>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</si>
  <si>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</si>
  <si>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</si>
  <si>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</si>
  <si>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</si>
  <si>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Isi Nama Pelanggan, Nama Produk, Harga Satuan (Gunakan kode VLOOKUP)</t>
  </si>
  <si>
    <t>Isi Total Penjualan (Rumus Perkalian)</t>
  </si>
  <si>
    <t>Jika qty pembelian diatas 200, maka diskon 10%, jika diatas 500, maka 20% (Gunakan Rumus IF)</t>
  </si>
  <si>
    <t>Isi Penjualan Bersih (Rumus Perkalian)</t>
  </si>
  <si>
    <t>Daftar Penjualan 3 Hari Terakhir
Toko Bangunan Sukses Bersama
By: MasterExceLiD</t>
  </si>
  <si>
    <t>MasterExceLiD</t>
  </si>
  <si>
    <t>www.MasterExceLiD.com</t>
  </si>
  <si>
    <t>Totalkan semua Qty dan Penjualan Bersih (, dan Rata Rata kan (Rumus Pembagian).</t>
  </si>
  <si>
    <t>Qty</t>
  </si>
  <si>
    <t>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</si>
</sst>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4" fillId="0" borderId="0" xfId="2"/>
    <xf numFmtId="0" fontId="5" fillId="0" borderId="0" xfId="0" applyFont="1"/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sterexceli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sterexcel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sqref="A1:K2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5.28515625" bestFit="1" customWidth="1"/>
    <col min="4" max="4" width="15.85546875" bestFit="1" customWidth="1"/>
    <col min="5" max="5" width="12.28515625" bestFit="1" customWidth="1"/>
    <col min="6" max="6" width="12.85546875" bestFit="1" customWidth="1"/>
    <col min="7" max="7" width="7.28515625" bestFit="1" customWidth="1"/>
    <col min="8" max="8" width="12.42578125" bestFit="1" customWidth="1"/>
    <col min="9" max="9" width="14.85546875" bestFit="1" customWidth="1"/>
    <col min="10" max="10" width="7" bestFit="1" customWidth="1"/>
    <col min="11" max="11" width="16" bestFit="1" customWidth="1"/>
    <col min="13" max="13" width="11.5703125" customWidth="1"/>
    <col min="14" max="14" width="21.85546875" customWidth="1"/>
    <col min="15" max="15" width="15.140625" customWidth="1"/>
  </cols>
  <sheetData>
    <row r="1" spans="1:15" ht="19.5" customHeight="1" x14ac:dyDescent="0.25">
      <c r="A1" s="18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20"/>
      <c r="M1" s="8" t="s">
        <v>33</v>
      </c>
    </row>
    <row r="2" spans="1:15" ht="15.75" customHeight="1" thickBot="1" x14ac:dyDescent="0.3">
      <c r="A2" s="21"/>
      <c r="B2" s="22"/>
      <c r="C2" s="22"/>
      <c r="D2" s="22"/>
      <c r="E2" s="22"/>
      <c r="F2" s="22"/>
      <c r="G2" s="22"/>
      <c r="H2" s="22"/>
      <c r="I2" s="22"/>
      <c r="J2" s="22"/>
      <c r="K2" s="23"/>
      <c r="M2" s="7" t="s">
        <v>34</v>
      </c>
    </row>
    <row r="4" spans="1:15" s="2" customFormat="1" x14ac:dyDescent="0.25">
      <c r="A4" s="1" t="s">
        <v>0</v>
      </c>
      <c r="B4" s="1" t="s">
        <v>8</v>
      </c>
      <c r="C4" s="1" t="s">
        <v>6</v>
      </c>
      <c r="D4" s="1" t="s">
        <v>7</v>
      </c>
      <c r="E4" s="1" t="s">
        <v>2</v>
      </c>
      <c r="F4" s="1" t="s">
        <v>3</v>
      </c>
      <c r="G4" s="1" t="s">
        <v>36</v>
      </c>
      <c r="H4" s="1" t="s">
        <v>4</v>
      </c>
      <c r="I4" s="1" t="s">
        <v>9</v>
      </c>
      <c r="J4" s="1" t="s">
        <v>5</v>
      </c>
      <c r="K4" s="1" t="s">
        <v>10</v>
      </c>
      <c r="M4" s="24" t="s">
        <v>6</v>
      </c>
      <c r="N4" s="24"/>
    </row>
    <row r="5" spans="1:15" x14ac:dyDescent="0.25">
      <c r="A5" s="4">
        <v>1</v>
      </c>
      <c r="B5" s="3">
        <v>43313</v>
      </c>
      <c r="C5" s="4" t="s">
        <v>12</v>
      </c>
      <c r="D5" s="4"/>
      <c r="E5" s="4" t="s">
        <v>20</v>
      </c>
      <c r="F5" s="4"/>
      <c r="G5" s="4">
        <v>340</v>
      </c>
      <c r="H5" s="6"/>
      <c r="I5" s="6"/>
      <c r="J5" s="9"/>
      <c r="K5" s="6"/>
      <c r="M5" s="5" t="s">
        <v>14</v>
      </c>
      <c r="N5" s="5" t="s">
        <v>15</v>
      </c>
    </row>
    <row r="6" spans="1:15" x14ac:dyDescent="0.25">
      <c r="A6" s="4">
        <v>2</v>
      </c>
      <c r="B6" s="3">
        <v>43313</v>
      </c>
      <c r="C6" s="4" t="s">
        <v>16</v>
      </c>
      <c r="D6" s="4"/>
      <c r="E6" s="4" t="s">
        <v>21</v>
      </c>
      <c r="F6" s="4"/>
      <c r="G6" s="4">
        <v>140</v>
      </c>
      <c r="H6" s="6"/>
      <c r="I6" s="6"/>
      <c r="J6" s="9"/>
      <c r="K6" s="6"/>
      <c r="M6" s="4" t="s">
        <v>12</v>
      </c>
      <c r="N6" s="4" t="s">
        <v>18</v>
      </c>
    </row>
    <row r="7" spans="1:15" x14ac:dyDescent="0.25">
      <c r="A7" s="4">
        <v>3</v>
      </c>
      <c r="B7" s="3">
        <v>43313</v>
      </c>
      <c r="C7" s="4" t="s">
        <v>13</v>
      </c>
      <c r="D7" s="4"/>
      <c r="E7" s="4" t="s">
        <v>22</v>
      </c>
      <c r="F7" s="4"/>
      <c r="G7" s="4">
        <v>560</v>
      </c>
      <c r="H7" s="6"/>
      <c r="I7" s="6"/>
      <c r="J7" s="9"/>
      <c r="K7" s="6"/>
      <c r="M7" s="4" t="s">
        <v>16</v>
      </c>
      <c r="N7" s="4" t="s">
        <v>17</v>
      </c>
    </row>
    <row r="8" spans="1:15" x14ac:dyDescent="0.25">
      <c r="A8" s="4">
        <v>4</v>
      </c>
      <c r="B8" s="3">
        <v>43314</v>
      </c>
      <c r="C8" s="4" t="s">
        <v>13</v>
      </c>
      <c r="D8" s="4"/>
      <c r="E8" s="4" t="s">
        <v>23</v>
      </c>
      <c r="F8" s="4"/>
      <c r="G8" s="4">
        <v>230</v>
      </c>
      <c r="H8" s="6"/>
      <c r="I8" s="6"/>
      <c r="J8" s="9"/>
      <c r="K8" s="6"/>
      <c r="M8" s="4" t="s">
        <v>13</v>
      </c>
      <c r="N8" s="4" t="s">
        <v>19</v>
      </c>
    </row>
    <row r="9" spans="1:15" x14ac:dyDescent="0.25">
      <c r="A9" s="4">
        <v>5</v>
      </c>
      <c r="B9" s="3">
        <v>43314</v>
      </c>
      <c r="C9" s="4" t="s">
        <v>16</v>
      </c>
      <c r="D9" s="4"/>
      <c r="E9" s="4" t="s">
        <v>20</v>
      </c>
      <c r="F9" s="4"/>
      <c r="G9" s="4">
        <v>770</v>
      </c>
      <c r="H9" s="6"/>
      <c r="I9" s="6"/>
      <c r="J9" s="9"/>
      <c r="K9" s="6"/>
    </row>
    <row r="10" spans="1:15" x14ac:dyDescent="0.25">
      <c r="A10" s="4">
        <v>6</v>
      </c>
      <c r="B10" s="3">
        <v>43314</v>
      </c>
      <c r="C10" s="4" t="s">
        <v>12</v>
      </c>
      <c r="D10" s="4"/>
      <c r="E10" s="4" t="s">
        <v>21</v>
      </c>
      <c r="F10" s="4"/>
      <c r="G10" s="4">
        <v>780</v>
      </c>
      <c r="H10" s="6"/>
      <c r="I10" s="6"/>
      <c r="J10" s="9"/>
      <c r="K10" s="6"/>
      <c r="M10" s="24" t="s">
        <v>2</v>
      </c>
      <c r="N10" s="24"/>
      <c r="O10" s="24"/>
    </row>
    <row r="11" spans="1:15" x14ac:dyDescent="0.25">
      <c r="A11" s="4">
        <v>7</v>
      </c>
      <c r="B11" s="3">
        <v>43314</v>
      </c>
      <c r="C11" s="4" t="s">
        <v>16</v>
      </c>
      <c r="D11" s="4"/>
      <c r="E11" s="4" t="s">
        <v>22</v>
      </c>
      <c r="F11" s="4"/>
      <c r="G11" s="4">
        <v>300</v>
      </c>
      <c r="H11" s="6"/>
      <c r="I11" s="6"/>
      <c r="J11" s="9"/>
      <c r="K11" s="6"/>
      <c r="M11" s="5" t="s">
        <v>14</v>
      </c>
      <c r="N11" s="5" t="s">
        <v>15</v>
      </c>
      <c r="O11" s="5" t="s">
        <v>4</v>
      </c>
    </row>
    <row r="12" spans="1:15" x14ac:dyDescent="0.25">
      <c r="A12" s="4">
        <v>8</v>
      </c>
      <c r="B12" s="3">
        <v>43314</v>
      </c>
      <c r="C12" s="4" t="s">
        <v>12</v>
      </c>
      <c r="D12" s="4"/>
      <c r="E12" s="4" t="s">
        <v>23</v>
      </c>
      <c r="F12" s="4"/>
      <c r="G12" s="4">
        <v>790</v>
      </c>
      <c r="H12" s="6"/>
      <c r="I12" s="6"/>
      <c r="J12" s="9"/>
      <c r="K12" s="6"/>
      <c r="M12" s="4" t="s">
        <v>20</v>
      </c>
      <c r="N12" s="4" t="s">
        <v>24</v>
      </c>
      <c r="O12" s="6">
        <v>200000</v>
      </c>
    </row>
    <row r="13" spans="1:15" x14ac:dyDescent="0.25">
      <c r="A13" s="4">
        <v>9</v>
      </c>
      <c r="B13" s="3">
        <v>43314</v>
      </c>
      <c r="C13" s="4" t="s">
        <v>13</v>
      </c>
      <c r="D13" s="4"/>
      <c r="E13" s="4" t="s">
        <v>20</v>
      </c>
      <c r="F13" s="4"/>
      <c r="G13" s="4">
        <v>440</v>
      </c>
      <c r="H13" s="6"/>
      <c r="I13" s="6"/>
      <c r="J13" s="9"/>
      <c r="K13" s="6"/>
      <c r="M13" s="4" t="s">
        <v>21</v>
      </c>
      <c r="N13" s="4" t="s">
        <v>25</v>
      </c>
      <c r="O13" s="6">
        <v>375000</v>
      </c>
    </row>
    <row r="14" spans="1:15" x14ac:dyDescent="0.25">
      <c r="A14" s="4">
        <v>10</v>
      </c>
      <c r="B14" s="3">
        <v>43314</v>
      </c>
      <c r="C14" s="4" t="s">
        <v>16</v>
      </c>
      <c r="D14" s="4"/>
      <c r="E14" s="4" t="s">
        <v>21</v>
      </c>
      <c r="F14" s="4"/>
      <c r="G14" s="4">
        <v>130</v>
      </c>
      <c r="H14" s="6"/>
      <c r="I14" s="6"/>
      <c r="J14" s="9"/>
      <c r="K14" s="6"/>
      <c r="M14" s="4" t="s">
        <v>22</v>
      </c>
      <c r="N14" s="4" t="s">
        <v>26</v>
      </c>
      <c r="O14" s="6">
        <v>100000</v>
      </c>
    </row>
    <row r="15" spans="1:15" x14ac:dyDescent="0.25">
      <c r="A15" s="4">
        <v>11</v>
      </c>
      <c r="B15" s="3">
        <v>43315</v>
      </c>
      <c r="C15" s="4" t="s">
        <v>12</v>
      </c>
      <c r="D15" s="4"/>
      <c r="E15" s="4" t="s">
        <v>22</v>
      </c>
      <c r="F15" s="4"/>
      <c r="G15" s="4">
        <v>360</v>
      </c>
      <c r="H15" s="6"/>
      <c r="I15" s="6"/>
      <c r="J15" s="9"/>
      <c r="K15" s="6"/>
      <c r="M15" s="4" t="s">
        <v>23</v>
      </c>
      <c r="N15" s="4" t="s">
        <v>27</v>
      </c>
      <c r="O15" s="6">
        <v>185000</v>
      </c>
    </row>
    <row r="16" spans="1:15" x14ac:dyDescent="0.25">
      <c r="A16" s="4">
        <v>12</v>
      </c>
      <c r="B16" s="3">
        <v>43315</v>
      </c>
      <c r="C16" s="4" t="s">
        <v>12</v>
      </c>
      <c r="D16" s="4"/>
      <c r="E16" s="4" t="s">
        <v>23</v>
      </c>
      <c r="F16" s="4"/>
      <c r="G16" s="4">
        <v>120</v>
      </c>
      <c r="H16" s="6"/>
      <c r="I16" s="6"/>
      <c r="J16" s="9"/>
      <c r="K16" s="6"/>
    </row>
    <row r="17" spans="1:11" x14ac:dyDescent="0.25">
      <c r="A17" s="4">
        <v>13</v>
      </c>
      <c r="B17" s="3">
        <v>43315</v>
      </c>
      <c r="C17" s="4" t="s">
        <v>16</v>
      </c>
      <c r="D17" s="4"/>
      <c r="E17" s="4" t="s">
        <v>22</v>
      </c>
      <c r="F17" s="4"/>
      <c r="G17" s="4">
        <v>120</v>
      </c>
      <c r="H17" s="6"/>
      <c r="I17" s="6"/>
      <c r="J17" s="9"/>
      <c r="K17" s="6"/>
    </row>
    <row r="18" spans="1:11" x14ac:dyDescent="0.25">
      <c r="A18" s="4">
        <v>14</v>
      </c>
      <c r="B18" s="3">
        <v>43315</v>
      </c>
      <c r="C18" s="4" t="s">
        <v>12</v>
      </c>
      <c r="D18" s="4"/>
      <c r="E18" s="4" t="s">
        <v>23</v>
      </c>
      <c r="F18" s="4"/>
      <c r="G18" s="4">
        <v>720</v>
      </c>
      <c r="H18" s="6"/>
      <c r="I18" s="6"/>
      <c r="J18" s="9"/>
      <c r="K18" s="6"/>
    </row>
    <row r="19" spans="1:11" x14ac:dyDescent="0.25">
      <c r="A19" s="4">
        <v>15</v>
      </c>
      <c r="B19" s="3">
        <v>43315</v>
      </c>
      <c r="C19" s="4" t="s">
        <v>13</v>
      </c>
      <c r="D19" s="4"/>
      <c r="E19" s="4" t="s">
        <v>23</v>
      </c>
      <c r="F19" s="4"/>
      <c r="G19" s="4">
        <v>250</v>
      </c>
      <c r="H19" s="6"/>
      <c r="I19" s="6"/>
      <c r="J19" s="9"/>
      <c r="K19" s="6"/>
    </row>
    <row r="20" spans="1:11" x14ac:dyDescent="0.25">
      <c r="A20" s="14" t="s">
        <v>1</v>
      </c>
      <c r="B20" s="15"/>
      <c r="C20" s="15"/>
      <c r="D20" s="15"/>
      <c r="E20" s="15"/>
      <c r="F20" s="16"/>
      <c r="G20" s="10"/>
      <c r="H20" s="12"/>
      <c r="I20" s="12"/>
      <c r="J20" s="12"/>
      <c r="K20" s="25"/>
    </row>
    <row r="21" spans="1:11" x14ac:dyDescent="0.25">
      <c r="A21" s="17" t="s">
        <v>11</v>
      </c>
      <c r="B21" s="17"/>
      <c r="C21" s="17"/>
      <c r="D21" s="17"/>
      <c r="E21" s="17"/>
      <c r="F21" s="17"/>
      <c r="G21" s="10"/>
      <c r="H21" s="12"/>
      <c r="I21" s="12"/>
      <c r="J21" s="12"/>
      <c r="K21" s="26"/>
    </row>
    <row r="23" spans="1:11" x14ac:dyDescent="0.25">
      <c r="A23" s="13" t="s">
        <v>37</v>
      </c>
    </row>
    <row r="24" spans="1:11" x14ac:dyDescent="0.25">
      <c r="A24">
        <v>1</v>
      </c>
      <c r="B24" t="s">
        <v>28</v>
      </c>
    </row>
    <row r="25" spans="1:11" x14ac:dyDescent="0.25">
      <c r="A25">
        <v>2</v>
      </c>
      <c r="B25" t="s">
        <v>29</v>
      </c>
    </row>
    <row r="26" spans="1:11" x14ac:dyDescent="0.25">
      <c r="A26">
        <v>3</v>
      </c>
      <c r="B26" t="s">
        <v>30</v>
      </c>
    </row>
    <row r="27" spans="1:11" x14ac:dyDescent="0.25">
      <c r="A27">
        <v>4</v>
      </c>
      <c r="B27" t="s">
        <v>31</v>
      </c>
    </row>
    <row r="28" spans="1:11" x14ac:dyDescent="0.25">
      <c r="A28">
        <v>5</v>
      </c>
      <c r="B28" t="s">
        <v>35</v>
      </c>
    </row>
  </sheetData>
  <mergeCells count="5">
    <mergeCell ref="A20:F20"/>
    <mergeCell ref="A21:F21"/>
    <mergeCell ref="A1:K2"/>
    <mergeCell ref="M4:N4"/>
    <mergeCell ref="M10:O10"/>
  </mergeCells>
  <hyperlinks>
    <hyperlink ref="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10" sqref="I10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5.28515625" bestFit="1" customWidth="1"/>
    <col min="4" max="4" width="15.85546875" bestFit="1" customWidth="1"/>
    <col min="5" max="5" width="12.28515625" bestFit="1" customWidth="1"/>
    <col min="6" max="6" width="13.28515625" bestFit="1" customWidth="1"/>
    <col min="7" max="7" width="7.28515625" bestFit="1" customWidth="1"/>
    <col min="8" max="8" width="12.42578125" bestFit="1" customWidth="1"/>
    <col min="9" max="9" width="14.85546875" bestFit="1" customWidth="1"/>
    <col min="10" max="10" width="7" bestFit="1" customWidth="1"/>
    <col min="11" max="11" width="16" bestFit="1" customWidth="1"/>
    <col min="13" max="13" width="11.5703125" customWidth="1"/>
    <col min="14" max="14" width="21.85546875" customWidth="1"/>
    <col min="15" max="15" width="15.140625" customWidth="1"/>
  </cols>
  <sheetData>
    <row r="1" spans="1:15" ht="17.25" customHeight="1" x14ac:dyDescent="0.25">
      <c r="A1" s="18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20"/>
      <c r="M1" s="8" t="s">
        <v>33</v>
      </c>
    </row>
    <row r="2" spans="1:15" ht="20.25" customHeight="1" thickBot="1" x14ac:dyDescent="0.3">
      <c r="A2" s="21"/>
      <c r="B2" s="22"/>
      <c r="C2" s="22"/>
      <c r="D2" s="22"/>
      <c r="E2" s="22"/>
      <c r="F2" s="22"/>
      <c r="G2" s="22"/>
      <c r="H2" s="22"/>
      <c r="I2" s="22"/>
      <c r="J2" s="22"/>
      <c r="K2" s="23"/>
      <c r="M2" s="7" t="s">
        <v>34</v>
      </c>
    </row>
    <row r="4" spans="1:15" s="2" customFormat="1" x14ac:dyDescent="0.25">
      <c r="A4" s="11" t="s">
        <v>0</v>
      </c>
      <c r="B4" s="11" t="s">
        <v>8</v>
      </c>
      <c r="C4" s="11" t="s">
        <v>6</v>
      </c>
      <c r="D4" s="11" t="s">
        <v>7</v>
      </c>
      <c r="E4" s="11" t="s">
        <v>2</v>
      </c>
      <c r="F4" s="11" t="s">
        <v>3</v>
      </c>
      <c r="G4" s="11" t="s">
        <v>36</v>
      </c>
      <c r="H4" s="11" t="s">
        <v>4</v>
      </c>
      <c r="I4" s="11" t="s">
        <v>9</v>
      </c>
      <c r="J4" s="11" t="s">
        <v>5</v>
      </c>
      <c r="K4" s="11" t="s">
        <v>10</v>
      </c>
      <c r="M4" s="24" t="s">
        <v>6</v>
      </c>
      <c r="N4" s="24"/>
    </row>
    <row r="5" spans="1:15" x14ac:dyDescent="0.25">
      <c r="A5" s="4">
        <v>1</v>
      </c>
      <c r="B5" s="3">
        <v>43313</v>
      </c>
      <c r="C5" s="4" t="s">
        <v>12</v>
      </c>
      <c r="D5" s="4" t="str">
        <f>VLOOKUP(C5,$M$6:$N$8,2,0)</f>
        <v>Toko Nofri</v>
      </c>
      <c r="E5" s="4" t="s">
        <v>20</v>
      </c>
      <c r="F5" s="4" t="str">
        <f>VLOOKUP(E5,$M$12:$O$15,2,0)</f>
        <v>Besi 5 Meter</v>
      </c>
      <c r="G5" s="4">
        <v>340</v>
      </c>
      <c r="H5" s="6">
        <f>VLOOKUP(E5,$M$12:$O$15,3,0)</f>
        <v>200000</v>
      </c>
      <c r="I5" s="6">
        <f>G5*H5</f>
        <v>68000000</v>
      </c>
      <c r="J5" s="9">
        <f>IF(G5&gt;500,20%,IF(G5&gt;200,10%,0))</f>
        <v>0.1</v>
      </c>
      <c r="K5" s="6">
        <f>I5-(I5*J5)</f>
        <v>61200000</v>
      </c>
      <c r="M5" s="10" t="s">
        <v>14</v>
      </c>
      <c r="N5" s="10" t="s">
        <v>15</v>
      </c>
    </row>
    <row r="6" spans="1:15" x14ac:dyDescent="0.25">
      <c r="A6" s="4">
        <v>2</v>
      </c>
      <c r="B6" s="3">
        <v>43313</v>
      </c>
      <c r="C6" s="4" t="s">
        <v>16</v>
      </c>
      <c r="D6" s="4" t="str">
        <f t="shared" ref="D6:D19" si="0">VLOOKUP(C6,$M$6:$N$8,2,0)</f>
        <v>Toko Anton</v>
      </c>
      <c r="E6" s="4" t="s">
        <v>21</v>
      </c>
      <c r="F6" s="4" t="str">
        <f t="shared" ref="F6:F19" si="1">VLOOKUP(E6,$M$12:$O$15,2,0)</f>
        <v>Besi 10 Meter</v>
      </c>
      <c r="G6" s="4">
        <v>140</v>
      </c>
      <c r="H6" s="6">
        <f t="shared" ref="H6:H19" si="2">VLOOKUP(E6,$M$12:$O$15,3,0)</f>
        <v>375000</v>
      </c>
      <c r="I6" s="6">
        <f t="shared" ref="I6:I19" si="3">G6*H6</f>
        <v>52500000</v>
      </c>
      <c r="J6" s="9">
        <f t="shared" ref="J6:J19" si="4">IF(G6&gt;500,20%,IF(G6&gt;200,10%,0))</f>
        <v>0</v>
      </c>
      <c r="K6" s="6">
        <f t="shared" ref="K6:K19" si="5">I6-(I6*J6)</f>
        <v>52500000</v>
      </c>
      <c r="M6" s="4" t="s">
        <v>12</v>
      </c>
      <c r="N6" s="4" t="s">
        <v>18</v>
      </c>
    </row>
    <row r="7" spans="1:15" x14ac:dyDescent="0.25">
      <c r="A7" s="4">
        <v>3</v>
      </c>
      <c r="B7" s="3">
        <v>43313</v>
      </c>
      <c r="C7" s="4" t="s">
        <v>13</v>
      </c>
      <c r="D7" s="4" t="str">
        <f t="shared" si="0"/>
        <v>Toko Central</v>
      </c>
      <c r="E7" s="4" t="s">
        <v>22</v>
      </c>
      <c r="F7" s="4" t="str">
        <f t="shared" si="1"/>
        <v>Pipa 5 Meter</v>
      </c>
      <c r="G7" s="4">
        <v>560</v>
      </c>
      <c r="H7" s="6">
        <f t="shared" si="2"/>
        <v>100000</v>
      </c>
      <c r="I7" s="6">
        <f t="shared" si="3"/>
        <v>56000000</v>
      </c>
      <c r="J7" s="9">
        <f t="shared" si="4"/>
        <v>0.2</v>
      </c>
      <c r="K7" s="6">
        <f t="shared" si="5"/>
        <v>44800000</v>
      </c>
      <c r="M7" s="4" t="s">
        <v>16</v>
      </c>
      <c r="N7" s="4" t="s">
        <v>17</v>
      </c>
    </row>
    <row r="8" spans="1:15" x14ac:dyDescent="0.25">
      <c r="A8" s="4">
        <v>4</v>
      </c>
      <c r="B8" s="3">
        <v>43314</v>
      </c>
      <c r="C8" s="4" t="s">
        <v>13</v>
      </c>
      <c r="D8" s="4" t="str">
        <f t="shared" si="0"/>
        <v>Toko Central</v>
      </c>
      <c r="E8" s="4" t="s">
        <v>23</v>
      </c>
      <c r="F8" s="4" t="str">
        <f t="shared" si="1"/>
        <v>Pipa 10 Meter</v>
      </c>
      <c r="G8" s="4">
        <v>230</v>
      </c>
      <c r="H8" s="6">
        <f t="shared" si="2"/>
        <v>185000</v>
      </c>
      <c r="I8" s="6">
        <f t="shared" si="3"/>
        <v>42550000</v>
      </c>
      <c r="J8" s="9">
        <f t="shared" si="4"/>
        <v>0.1</v>
      </c>
      <c r="K8" s="6">
        <f t="shared" si="5"/>
        <v>38295000</v>
      </c>
      <c r="M8" s="4" t="s">
        <v>13</v>
      </c>
      <c r="N8" s="4" t="s">
        <v>19</v>
      </c>
    </row>
    <row r="9" spans="1:15" x14ac:dyDescent="0.25">
      <c r="A9" s="4">
        <v>5</v>
      </c>
      <c r="B9" s="3">
        <v>43314</v>
      </c>
      <c r="C9" s="4" t="s">
        <v>16</v>
      </c>
      <c r="D9" s="4" t="str">
        <f t="shared" si="0"/>
        <v>Toko Anton</v>
      </c>
      <c r="E9" s="4" t="s">
        <v>20</v>
      </c>
      <c r="F9" s="4" t="str">
        <f t="shared" si="1"/>
        <v>Besi 5 Meter</v>
      </c>
      <c r="G9" s="4">
        <v>770</v>
      </c>
      <c r="H9" s="6">
        <f t="shared" si="2"/>
        <v>200000</v>
      </c>
      <c r="I9" s="6">
        <f t="shared" si="3"/>
        <v>154000000</v>
      </c>
      <c r="J9" s="9">
        <f t="shared" si="4"/>
        <v>0.2</v>
      </c>
      <c r="K9" s="6">
        <f t="shared" si="5"/>
        <v>123200000</v>
      </c>
    </row>
    <row r="10" spans="1:15" x14ac:dyDescent="0.25">
      <c r="A10" s="4">
        <v>6</v>
      </c>
      <c r="B10" s="3">
        <v>43314</v>
      </c>
      <c r="C10" s="4" t="s">
        <v>12</v>
      </c>
      <c r="D10" s="4" t="str">
        <f t="shared" si="0"/>
        <v>Toko Nofri</v>
      </c>
      <c r="E10" s="4" t="s">
        <v>21</v>
      </c>
      <c r="F10" s="4" t="str">
        <f t="shared" si="1"/>
        <v>Besi 10 Meter</v>
      </c>
      <c r="G10" s="4">
        <v>780</v>
      </c>
      <c r="H10" s="6">
        <f t="shared" si="2"/>
        <v>375000</v>
      </c>
      <c r="I10" s="6">
        <f t="shared" si="3"/>
        <v>292500000</v>
      </c>
      <c r="J10" s="9">
        <f t="shared" si="4"/>
        <v>0.2</v>
      </c>
      <c r="K10" s="6">
        <f t="shared" si="5"/>
        <v>234000000</v>
      </c>
      <c r="M10" s="24" t="s">
        <v>2</v>
      </c>
      <c r="N10" s="24"/>
      <c r="O10" s="24"/>
    </row>
    <row r="11" spans="1:15" x14ac:dyDescent="0.25">
      <c r="A11" s="4">
        <v>7</v>
      </c>
      <c r="B11" s="3">
        <v>43314</v>
      </c>
      <c r="C11" s="4" t="s">
        <v>16</v>
      </c>
      <c r="D11" s="4" t="str">
        <f t="shared" si="0"/>
        <v>Toko Anton</v>
      </c>
      <c r="E11" s="4" t="s">
        <v>22</v>
      </c>
      <c r="F11" s="4" t="str">
        <f t="shared" si="1"/>
        <v>Pipa 5 Meter</v>
      </c>
      <c r="G11" s="4">
        <v>300</v>
      </c>
      <c r="H11" s="6">
        <f t="shared" si="2"/>
        <v>100000</v>
      </c>
      <c r="I11" s="6">
        <f t="shared" si="3"/>
        <v>30000000</v>
      </c>
      <c r="J11" s="9">
        <f t="shared" si="4"/>
        <v>0.1</v>
      </c>
      <c r="K11" s="6">
        <f t="shared" si="5"/>
        <v>27000000</v>
      </c>
      <c r="M11" s="10" t="s">
        <v>14</v>
      </c>
      <c r="N11" s="10" t="s">
        <v>15</v>
      </c>
      <c r="O11" s="10" t="s">
        <v>4</v>
      </c>
    </row>
    <row r="12" spans="1:15" x14ac:dyDescent="0.25">
      <c r="A12" s="4">
        <v>8</v>
      </c>
      <c r="B12" s="3">
        <v>43314</v>
      </c>
      <c r="C12" s="4" t="s">
        <v>12</v>
      </c>
      <c r="D12" s="4" t="str">
        <f t="shared" si="0"/>
        <v>Toko Nofri</v>
      </c>
      <c r="E12" s="4" t="s">
        <v>23</v>
      </c>
      <c r="F12" s="4" t="str">
        <f t="shared" si="1"/>
        <v>Pipa 10 Meter</v>
      </c>
      <c r="G12" s="4">
        <v>790</v>
      </c>
      <c r="H12" s="6">
        <f t="shared" si="2"/>
        <v>185000</v>
      </c>
      <c r="I12" s="6">
        <f t="shared" si="3"/>
        <v>146150000</v>
      </c>
      <c r="J12" s="9">
        <f t="shared" si="4"/>
        <v>0.2</v>
      </c>
      <c r="K12" s="6">
        <f t="shared" si="5"/>
        <v>116920000</v>
      </c>
      <c r="M12" s="4" t="s">
        <v>20</v>
      </c>
      <c r="N12" s="4" t="s">
        <v>24</v>
      </c>
      <c r="O12" s="6">
        <v>200000</v>
      </c>
    </row>
    <row r="13" spans="1:15" x14ac:dyDescent="0.25">
      <c r="A13" s="4">
        <v>9</v>
      </c>
      <c r="B13" s="3">
        <v>43314</v>
      </c>
      <c r="C13" s="4" t="s">
        <v>13</v>
      </c>
      <c r="D13" s="4" t="str">
        <f t="shared" si="0"/>
        <v>Toko Central</v>
      </c>
      <c r="E13" s="4" t="s">
        <v>20</v>
      </c>
      <c r="F13" s="4" t="str">
        <f t="shared" si="1"/>
        <v>Besi 5 Meter</v>
      </c>
      <c r="G13" s="4">
        <v>440</v>
      </c>
      <c r="H13" s="6">
        <f t="shared" si="2"/>
        <v>200000</v>
      </c>
      <c r="I13" s="6">
        <f t="shared" si="3"/>
        <v>88000000</v>
      </c>
      <c r="J13" s="9">
        <f t="shared" si="4"/>
        <v>0.1</v>
      </c>
      <c r="K13" s="6">
        <f t="shared" si="5"/>
        <v>79200000</v>
      </c>
      <c r="M13" s="4" t="s">
        <v>21</v>
      </c>
      <c r="N13" s="4" t="s">
        <v>25</v>
      </c>
      <c r="O13" s="6">
        <v>375000</v>
      </c>
    </row>
    <row r="14" spans="1:15" x14ac:dyDescent="0.25">
      <c r="A14" s="4">
        <v>10</v>
      </c>
      <c r="B14" s="3">
        <v>43314</v>
      </c>
      <c r="C14" s="4" t="s">
        <v>16</v>
      </c>
      <c r="D14" s="4" t="str">
        <f t="shared" si="0"/>
        <v>Toko Anton</v>
      </c>
      <c r="E14" s="4" t="s">
        <v>21</v>
      </c>
      <c r="F14" s="4" t="str">
        <f t="shared" si="1"/>
        <v>Besi 10 Meter</v>
      </c>
      <c r="G14" s="4">
        <v>130</v>
      </c>
      <c r="H14" s="6">
        <f t="shared" si="2"/>
        <v>375000</v>
      </c>
      <c r="I14" s="6">
        <f t="shared" si="3"/>
        <v>48750000</v>
      </c>
      <c r="J14" s="9">
        <f t="shared" si="4"/>
        <v>0</v>
      </c>
      <c r="K14" s="6">
        <f t="shared" si="5"/>
        <v>48750000</v>
      </c>
      <c r="M14" s="4" t="s">
        <v>22</v>
      </c>
      <c r="N14" s="4" t="s">
        <v>26</v>
      </c>
      <c r="O14" s="6">
        <v>100000</v>
      </c>
    </row>
    <row r="15" spans="1:15" x14ac:dyDescent="0.25">
      <c r="A15" s="4">
        <v>11</v>
      </c>
      <c r="B15" s="3">
        <v>43315</v>
      </c>
      <c r="C15" s="4" t="s">
        <v>12</v>
      </c>
      <c r="D15" s="4" t="str">
        <f t="shared" si="0"/>
        <v>Toko Nofri</v>
      </c>
      <c r="E15" s="4" t="s">
        <v>22</v>
      </c>
      <c r="F15" s="4" t="str">
        <f t="shared" si="1"/>
        <v>Pipa 5 Meter</v>
      </c>
      <c r="G15" s="4">
        <v>360</v>
      </c>
      <c r="H15" s="6">
        <f t="shared" si="2"/>
        <v>100000</v>
      </c>
      <c r="I15" s="6">
        <f t="shared" si="3"/>
        <v>36000000</v>
      </c>
      <c r="J15" s="9">
        <f t="shared" si="4"/>
        <v>0.1</v>
      </c>
      <c r="K15" s="6">
        <f t="shared" si="5"/>
        <v>32400000</v>
      </c>
      <c r="M15" s="4" t="s">
        <v>23</v>
      </c>
      <c r="N15" s="4" t="s">
        <v>27</v>
      </c>
      <c r="O15" s="6">
        <v>185000</v>
      </c>
    </row>
    <row r="16" spans="1:15" x14ac:dyDescent="0.25">
      <c r="A16" s="4">
        <v>12</v>
      </c>
      <c r="B16" s="3">
        <v>43315</v>
      </c>
      <c r="C16" s="4" t="s">
        <v>12</v>
      </c>
      <c r="D16" s="4" t="str">
        <f t="shared" si="0"/>
        <v>Toko Nofri</v>
      </c>
      <c r="E16" s="4" t="s">
        <v>23</v>
      </c>
      <c r="F16" s="4" t="str">
        <f t="shared" si="1"/>
        <v>Pipa 10 Meter</v>
      </c>
      <c r="G16" s="4">
        <v>120</v>
      </c>
      <c r="H16" s="6">
        <f t="shared" si="2"/>
        <v>185000</v>
      </c>
      <c r="I16" s="6">
        <f t="shared" si="3"/>
        <v>22200000</v>
      </c>
      <c r="J16" s="9">
        <f t="shared" si="4"/>
        <v>0</v>
      </c>
      <c r="K16" s="6">
        <f t="shared" si="5"/>
        <v>22200000</v>
      </c>
    </row>
    <row r="17" spans="1:11" x14ac:dyDescent="0.25">
      <c r="A17" s="4">
        <v>13</v>
      </c>
      <c r="B17" s="3">
        <v>43315</v>
      </c>
      <c r="C17" s="4" t="s">
        <v>16</v>
      </c>
      <c r="D17" s="4" t="str">
        <f t="shared" si="0"/>
        <v>Toko Anton</v>
      </c>
      <c r="E17" s="4" t="s">
        <v>22</v>
      </c>
      <c r="F17" s="4" t="str">
        <f t="shared" si="1"/>
        <v>Pipa 5 Meter</v>
      </c>
      <c r="G17" s="4">
        <v>120</v>
      </c>
      <c r="H17" s="6">
        <f t="shared" si="2"/>
        <v>100000</v>
      </c>
      <c r="I17" s="6">
        <f t="shared" si="3"/>
        <v>12000000</v>
      </c>
      <c r="J17" s="9">
        <f t="shared" si="4"/>
        <v>0</v>
      </c>
      <c r="K17" s="6">
        <f t="shared" si="5"/>
        <v>12000000</v>
      </c>
    </row>
    <row r="18" spans="1:11" x14ac:dyDescent="0.25">
      <c r="A18" s="4">
        <v>14</v>
      </c>
      <c r="B18" s="3">
        <v>43315</v>
      </c>
      <c r="C18" s="4" t="s">
        <v>12</v>
      </c>
      <c r="D18" s="4" t="str">
        <f t="shared" si="0"/>
        <v>Toko Nofri</v>
      </c>
      <c r="E18" s="4" t="s">
        <v>23</v>
      </c>
      <c r="F18" s="4" t="str">
        <f t="shared" si="1"/>
        <v>Pipa 10 Meter</v>
      </c>
      <c r="G18" s="4">
        <v>720</v>
      </c>
      <c r="H18" s="6">
        <f t="shared" si="2"/>
        <v>185000</v>
      </c>
      <c r="I18" s="6">
        <f t="shared" si="3"/>
        <v>133200000</v>
      </c>
      <c r="J18" s="9">
        <f t="shared" si="4"/>
        <v>0.2</v>
      </c>
      <c r="K18" s="6">
        <f t="shared" si="5"/>
        <v>106560000</v>
      </c>
    </row>
    <row r="19" spans="1:11" x14ac:dyDescent="0.25">
      <c r="A19" s="4">
        <v>15</v>
      </c>
      <c r="B19" s="3">
        <v>43315</v>
      </c>
      <c r="C19" s="4" t="s">
        <v>13</v>
      </c>
      <c r="D19" s="4" t="str">
        <f t="shared" si="0"/>
        <v>Toko Central</v>
      </c>
      <c r="E19" s="4" t="s">
        <v>23</v>
      </c>
      <c r="F19" s="4" t="str">
        <f t="shared" si="1"/>
        <v>Pipa 10 Meter</v>
      </c>
      <c r="G19" s="4">
        <v>250</v>
      </c>
      <c r="H19" s="6">
        <f t="shared" si="2"/>
        <v>185000</v>
      </c>
      <c r="I19" s="6">
        <f t="shared" si="3"/>
        <v>46250000</v>
      </c>
      <c r="J19" s="9">
        <f t="shared" si="4"/>
        <v>0.1</v>
      </c>
      <c r="K19" s="6">
        <f t="shared" si="5"/>
        <v>41625000</v>
      </c>
    </row>
    <row r="20" spans="1:11" x14ac:dyDescent="0.25">
      <c r="A20" s="14" t="s">
        <v>1</v>
      </c>
      <c r="B20" s="15"/>
      <c r="C20" s="15"/>
      <c r="D20" s="15"/>
      <c r="E20" s="15"/>
      <c r="F20" s="16"/>
      <c r="G20" s="10">
        <f>SUM(G5:G19)</f>
        <v>6050</v>
      </c>
      <c r="H20" s="12"/>
      <c r="I20" s="12"/>
      <c r="J20" s="12"/>
      <c r="K20" s="25">
        <f>SUM(K5:K19)</f>
        <v>1040650000</v>
      </c>
    </row>
    <row r="21" spans="1:11" x14ac:dyDescent="0.25">
      <c r="A21" s="17" t="s">
        <v>11</v>
      </c>
      <c r="B21" s="17"/>
      <c r="C21" s="17"/>
      <c r="D21" s="17"/>
      <c r="E21" s="17"/>
      <c r="F21" s="17"/>
      <c r="G21" s="10">
        <f>G20/3</f>
        <v>2016.6666666666667</v>
      </c>
      <c r="H21" s="12"/>
      <c r="I21" s="12"/>
      <c r="J21" s="12"/>
      <c r="K21" s="26">
        <f>K20/3</f>
        <v>346883333.33333331</v>
      </c>
    </row>
    <row r="23" spans="1:11" x14ac:dyDescent="0.25">
      <c r="A23" s="13" t="s">
        <v>37</v>
      </c>
    </row>
    <row r="24" spans="1:11" x14ac:dyDescent="0.25">
      <c r="A24">
        <v>1</v>
      </c>
      <c r="B24" t="s">
        <v>28</v>
      </c>
    </row>
    <row r="25" spans="1:11" x14ac:dyDescent="0.25">
      <c r="A25">
        <v>2</v>
      </c>
      <c r="B25" t="s">
        <v>29</v>
      </c>
    </row>
    <row r="26" spans="1:11" x14ac:dyDescent="0.25">
      <c r="A26">
        <v>3</v>
      </c>
      <c r="B26" t="s">
        <v>30</v>
      </c>
    </row>
    <row r="27" spans="1:11" x14ac:dyDescent="0.25">
      <c r="A27">
        <v>4</v>
      </c>
      <c r="B27" t="s">
        <v>31</v>
      </c>
    </row>
    <row r="28" spans="1:11" x14ac:dyDescent="0.25">
      <c r="A28">
        <v>5</v>
      </c>
      <c r="B28" t="s">
        <v>35</v>
      </c>
    </row>
  </sheetData>
  <mergeCells count="5">
    <mergeCell ref="A1:K2"/>
    <mergeCell ref="M4:N4"/>
    <mergeCell ref="M10:O10"/>
    <mergeCell ref="A20:F20"/>
    <mergeCell ref="A21:F21"/>
  </mergeCells>
  <hyperlinks>
    <hyperlink ref="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2018-08-19T13:50:34Z</dcterms:modified>
</cp:coreProperties>
</file>