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CF0A2C6-92B7-42E0-9657-B4969EDDFC8B}" xr6:coauthVersionLast="47" xr6:coauthVersionMax="47" xr10:uidLastSave="{00000000-0000-0000-0000-000000000000}"/>
  <bookViews>
    <workbookView xWindow="-110" yWindow="-110" windowWidth="19420" windowHeight="10300" xr2:uid="{6888025D-6E87-4C00-BB9B-6290CF9FC99D}"/>
  </bookViews>
  <sheets>
    <sheet name="SOAL" sheetId="2" r:id="rId1"/>
    <sheet name="JAWABAN SOAL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G9" i="3"/>
  <c r="H9" i="3" s="1"/>
  <c r="G11" i="3"/>
  <c r="H11" i="3" s="1"/>
  <c r="C4" i="3"/>
  <c r="G4" i="3"/>
  <c r="H4" i="3" s="1"/>
  <c r="C5" i="3"/>
  <c r="G5" i="3"/>
  <c r="H5" i="3" s="1"/>
  <c r="C6" i="3"/>
  <c r="G6" i="3"/>
  <c r="H6" i="3" s="1"/>
  <c r="C7" i="3"/>
  <c r="G7" i="3"/>
  <c r="H7" i="3" s="1"/>
  <c r="C8" i="3"/>
  <c r="G8" i="3"/>
  <c r="H8" i="3" s="1"/>
  <c r="C9" i="3"/>
  <c r="C10" i="3"/>
  <c r="G10" i="3"/>
  <c r="H10" i="3" s="1"/>
  <c r="C11" i="3"/>
  <c r="C12" i="3"/>
  <c r="G12" i="3"/>
  <c r="H12" i="3"/>
  <c r="C13" i="3"/>
  <c r="G13" i="3"/>
  <c r="H13" i="3" s="1"/>
</calcChain>
</file>

<file path=xl/sharedStrings.xml><?xml version="1.0" encoding="utf-8"?>
<sst xmlns="http://schemas.openxmlformats.org/spreadsheetml/2006/main" count="56" uniqueCount="37">
  <si>
    <t>No</t>
  </si>
  <si>
    <t>NAMA</t>
  </si>
  <si>
    <t>BAGIAN</t>
  </si>
  <si>
    <t>SALARY</t>
  </si>
  <si>
    <t>HARI KERJA</t>
  </si>
  <si>
    <t>GAJI/HARI</t>
  </si>
  <si>
    <t>PENILAIAN</t>
  </si>
  <si>
    <t>PREMI</t>
  </si>
  <si>
    <t>DONI FIKRI AFRIDHO</t>
  </si>
  <si>
    <t>SURYADI</t>
  </si>
  <si>
    <t>EDI SUSANTO</t>
  </si>
  <si>
    <t>RAYA AYU PUTRI</t>
  </si>
  <si>
    <t>SAIFUL ANWAR SHADAD</t>
  </si>
  <si>
    <t>MUHAMAD DENI</t>
  </si>
  <si>
    <t>SABRINA AISYAH PUTRI</t>
  </si>
  <si>
    <t>SISILIA FLORENSIANA ULE</t>
  </si>
  <si>
    <t>HAMDAN</t>
  </si>
  <si>
    <t>ABDUL WAHID</t>
  </si>
  <si>
    <t>Qc</t>
  </si>
  <si>
    <t>press</t>
  </si>
  <si>
    <t>Welding</t>
  </si>
  <si>
    <t>Gudang</t>
  </si>
  <si>
    <t>TABEL PENILAIAN</t>
  </si>
  <si>
    <t>BURUK</t>
  </si>
  <si>
    <t>BAIK</t>
  </si>
  <si>
    <t>SEMPURNA</t>
  </si>
  <si>
    <t>BONUS GAJI</t>
  </si>
  <si>
    <t>SOAL</t>
  </si>
  <si>
    <t xml:space="preserve">Tentukan penilaian Absensi menggunakan Rumus IF dengan Ketentuan: </t>
  </si>
  <si>
    <t>a. Jika hari kerja kurang dari 17 hari, maka penilaian "BURUK"</t>
  </si>
  <si>
    <t>b. Jika hari kerja lebih dari 17 hari, maka penilaina "BAIK"</t>
  </si>
  <si>
    <t>c. Jika hari kerja sama dengan 24 hari, maka penilaian "SEMPURNA"</t>
  </si>
  <si>
    <r>
      <t xml:space="preserve">Tentukan Premi Pegawai yang mendapatkan Bonus menggunakan rumus HLOOKUP dengan Ketentuan </t>
    </r>
    <r>
      <rPr>
        <b/>
        <sz val="11"/>
        <color theme="1"/>
        <rFont val="Times New Roman"/>
        <family val="1"/>
      </rPr>
      <t xml:space="preserve">Tabel penilaian </t>
    </r>
    <r>
      <rPr>
        <sz val="11"/>
        <color theme="1"/>
        <rFont val="Times New Roman"/>
        <family val="1"/>
      </rPr>
      <t>diatas</t>
    </r>
  </si>
  <si>
    <t>Buatlah Monitoring Tabel Penilaian berdasarka tabel diatas untuk mencari siapa pegawai "Sempurna"</t>
  </si>
  <si>
    <t>menggunakan Rumus VLOOKUP, tampilkan Nama Pegawai &amp; Bagian</t>
  </si>
  <si>
    <t>TABEL PEGAWAI SEMPURNA</t>
  </si>
  <si>
    <t>NAMA PEGAWAI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</si>
</sst>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165" formatCode="_-[$Rp-3809]* #,##0.00_-;\-[$Rp-3809]* #,##0.00_-;_-[$Rp-3809]* &quot;-&quot;??_-;_-@_-"/>
    <numFmt numFmtId="168" formatCode="&quot;Rp&quot;#,##0.00"/>
    <numFmt numFmtId="170" formatCode="[$Rp-421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right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2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left" vertical="center"/>
    </xf>
    <xf numFmtId="0" fontId="2" fillId="0" borderId="9" xfId="0" applyNumberFormat="1" applyFont="1" applyBorder="1" applyAlignment="1">
      <alignment horizontal="left" vertical="center"/>
    </xf>
    <xf numFmtId="0" fontId="2" fillId="0" borderId="3" xfId="0" applyNumberFormat="1" applyFont="1" applyBorder="1" applyAlignment="1">
      <alignment horizontal="right" vertical="center"/>
    </xf>
    <xf numFmtId="0" fontId="0" fillId="0" borderId="0" xfId="0" applyFont="1"/>
    <xf numFmtId="165" fontId="2" fillId="0" borderId="1" xfId="1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168" fontId="2" fillId="0" borderId="1" xfId="1" applyNumberFormat="1" applyFont="1" applyBorder="1" applyAlignment="1">
      <alignment horizontal="right" vertical="center"/>
    </xf>
    <xf numFmtId="168" fontId="2" fillId="0" borderId="1" xfId="0" applyNumberFormat="1" applyFont="1" applyBorder="1" applyAlignment="1">
      <alignment horizontal="right" vertical="center"/>
    </xf>
    <xf numFmtId="168" fontId="2" fillId="0" borderId="3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70" fontId="2" fillId="0" borderId="1" xfId="0" applyNumberFormat="1" applyFont="1" applyBorder="1"/>
    <xf numFmtId="165" fontId="2" fillId="0" borderId="0" xfId="0" applyNumberFormat="1" applyFont="1"/>
    <xf numFmtId="0" fontId="3" fillId="0" borderId="5" xfId="0" applyNumberFormat="1" applyFont="1" applyBorder="1" applyAlignment="1">
      <alignment horizontal="center" vertical="center" wrapText="1"/>
    </xf>
  </cellXfs>
  <cellStyles count="2">
    <cellStyle name="Currency [0]" xfId="1" builtinId="7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8" formatCode="&quot;Rp&quot;#,##0.00"/>
      <alignment horizontal="right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left" vertical="center" textRotation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8" formatCode="&quot;Rp&quot;#,##0.00"/>
      <alignment horizontal="right" vertical="center" textRotation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left" vertical="center" textRotation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left" vertical="center" textRotation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left" vertical="center" textRotation="0" indent="0" justifyLastLine="0" shrinkToFit="0" readingOrder="0"/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center" vertical="center" textRotation="0" indent="0" justifyLastLine="0" shrinkToFit="0" readingOrder="0"/>
      <border diagonalUp="0" diagonalDown="0">
        <left/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top style="thick">
          <color indexed="64"/>
        </top>
      </border>
    </dxf>
    <dxf>
      <border>
        <bottom style="thick">
          <color indexed="64"/>
        </bottom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_-[$Rp-3809]* #,##0.00_-;\-[$Rp-3809]* #,##0.00_-;_-[$Rp-3809]* &quot;-&quot;??_-;_-@_-"/>
      <alignment horizontal="right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left" vertical="center" textRotation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_-[$Rp-3809]* #,##0.00_-;\-[$Rp-3809]* #,##0.00_-;_-[$Rp-3809]* &quot;-&quot;??_-;_-@_-"/>
      <alignment horizontal="right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left" vertical="center" textRotation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center" vertical="center" textRotation="0" indent="0" justifyLastLine="0" shrinkToFit="0" readingOrder="0"/>
      <border diagonalUp="0" diagonalDown="0">
        <left/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top style="thick">
          <color indexed="64"/>
        </top>
      </border>
    </dxf>
    <dxf>
      <border>
        <bottom style="thick">
          <color indexed="64"/>
        </bottom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left" vertical="center" textRotation="0" indent="0" justifyLastLine="0" shrinkToFit="0" readingOrder="0"/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left" vertical="center" textRotation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14E61E-A41D-4076-B721-8E0B845756BA}" name="Table16" displayName="Table16" ref="A3:H13" totalsRowShown="0" headerRowDxfId="23" dataDxfId="22" headerRowBorderDxfId="20" tableBorderDxfId="21" totalsRowBorderDxfId="19">
  <tableColumns count="8">
    <tableColumn id="1" xr3:uid="{477A0DA1-E38E-41CC-8A5F-55A9B13F5A0D}" name="No" dataDxfId="18"/>
    <tableColumn id="2" xr3:uid="{CB70AD28-046C-4144-A802-07337359F7BA}" name="NAMA" dataDxfId="25"/>
    <tableColumn id="3" xr3:uid="{8C34AE63-C64C-4B5F-8885-B563CA2AB3CC}" name="BAGIAN" dataDxfId="15"/>
    <tableColumn id="4" xr3:uid="{35432DDC-A6C2-49E6-A493-B42B37D2C9BA}" name="SALARY" dataDxfId="13"/>
    <tableColumn id="5" xr3:uid="{A54997DA-0F46-4C89-863A-4D6216EC8F6B}" name="HARI KERJA" dataDxfId="14"/>
    <tableColumn id="6" xr3:uid="{34ACBB16-C6E0-45A7-A4C6-0B6FF1F1ADF5}" name="GAJI/HARI" dataDxfId="16"/>
    <tableColumn id="7" xr3:uid="{3BFE5FE7-E91D-411E-ABA4-D87DBC08E626}" name="PENILAIAN" dataDxfId="17"/>
    <tableColumn id="8" xr3:uid="{CDD7BEBB-26AE-4E42-946D-49107F12C35C}" name="PREMI" dataDxfId="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176D65-A359-4FEA-AFF9-DC0ACA52AB28}" name="Table168" displayName="Table168" ref="A3:H13" totalsRowShown="0" headerRowDxfId="12" dataDxfId="11" headerRowBorderDxfId="9" tableBorderDxfId="10" totalsRowBorderDxfId="8">
  <tableColumns count="8">
    <tableColumn id="1" xr3:uid="{E6D090FF-1F66-42F6-8EC1-0CA59D20623D}" name="No" dataDxfId="7"/>
    <tableColumn id="2" xr3:uid="{FBB6690D-A6EE-44E7-A827-3FC6B0EE5F5B}" name="NAMA" dataDxfId="5">
      <calculatedColumnFormula>VLOOKUP(Table168[[#This Row],[No]],Table16[#All],2,0)</calculatedColumnFormula>
    </tableColumn>
    <tableColumn id="3" xr3:uid="{61AC0F21-41BC-4F75-BE90-47D58BB13B67}" name="BAGIAN" dataDxfId="4">
      <calculatedColumnFormula>VLOOKUP(Table168[[#This Row],[No]],Table16[#All],3,0)</calculatedColumnFormula>
    </tableColumn>
    <tableColumn id="4" xr3:uid="{9538E9D9-B263-4882-8059-7ACC3988DC08}" name="SALARY" dataDxfId="3"/>
    <tableColumn id="5" xr3:uid="{69322856-76A6-4724-B42F-F908364AB2E3}" name="HARI KERJA" dataDxfId="2"/>
    <tableColumn id="6" xr3:uid="{2AAFD5B7-5924-4458-8778-AA7E5EDDD184}" name="GAJI/HARI" dataDxfId="0"/>
    <tableColumn id="7" xr3:uid="{8897DE7B-4B0C-414A-9735-4537B510B664}" name="PENILAIAN" dataDxfId="1">
      <calculatedColumnFormula>IF(E4&lt;17,"BURUK",IF(E4&lt;24,"BAIK","SEMPURNA"))</calculatedColumnFormula>
    </tableColumn>
    <tableColumn id="8" xr3:uid="{4A8AE119-0A7A-44D0-BAA5-FC1D690B790D}" name="PREMI" dataDxfId="6">
      <calculatedColumnFormula>HLOOKUP(Table168[[#This Row],[PENILAIAN]],SOAL!$B$17:$E$18,2,0)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D227-E44D-42C7-B121-A6B4155B0E93}">
  <dimension ref="A1:K30"/>
  <sheetViews>
    <sheetView tabSelected="1" topLeftCell="A16" workbookViewId="0">
      <selection activeCell="J16" sqref="J16"/>
    </sheetView>
  </sheetViews>
  <sheetFormatPr defaultColWidth="10.6328125" defaultRowHeight="14" x14ac:dyDescent="0.3"/>
  <cols>
    <col min="1" max="1" width="5.26953125" style="1" customWidth="1"/>
    <col min="2" max="2" width="27.6328125" style="1" customWidth="1"/>
    <col min="3" max="3" width="12.6328125" style="1" customWidth="1"/>
    <col min="4" max="4" width="15.08984375" style="1" customWidth="1"/>
    <col min="5" max="5" width="13.26953125" style="1" bestFit="1" customWidth="1"/>
    <col min="6" max="6" width="13.453125" style="1" bestFit="1" customWidth="1"/>
    <col min="7" max="7" width="12.6328125" style="1" customWidth="1"/>
    <col min="8" max="8" width="8.6328125" style="1" customWidth="1"/>
    <col min="9" max="9" width="10.6328125" style="1"/>
    <col min="10" max="10" width="21.26953125" style="1" customWidth="1"/>
    <col min="11" max="11" width="12.81640625" style="1" customWidth="1"/>
    <col min="12" max="16384" width="10.6328125" style="1"/>
  </cols>
  <sheetData>
    <row r="1" spans="1:11" s="20" customFormat="1" ht="14.5" x14ac:dyDescent="0.35">
      <c r="A1"/>
    </row>
    <row r="2" spans="1:11" s="20" customFormat="1" ht="14.5" x14ac:dyDescent="0.35"/>
    <row r="3" spans="1:11" s="7" customFormat="1" ht="30" customHeight="1" thickBot="1" x14ac:dyDescent="0.4">
      <c r="A3" s="9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1" t="s">
        <v>7</v>
      </c>
    </row>
    <row r="4" spans="1:11" ht="20" customHeight="1" thickTop="1" thickBot="1" x14ac:dyDescent="0.35">
      <c r="A4" s="13">
        <v>1</v>
      </c>
      <c r="B4" s="14" t="s">
        <v>8</v>
      </c>
      <c r="C4" s="14" t="s">
        <v>18</v>
      </c>
      <c r="D4" s="21">
        <v>3622128</v>
      </c>
      <c r="E4" s="12">
        <v>24</v>
      </c>
      <c r="F4" s="22">
        <v>150922</v>
      </c>
      <c r="G4" s="14"/>
      <c r="H4" s="15"/>
      <c r="J4" s="2" t="s">
        <v>35</v>
      </c>
    </row>
    <row r="5" spans="1:11" ht="20" customHeight="1" thickTop="1" thickBot="1" x14ac:dyDescent="0.35">
      <c r="A5" s="13">
        <v>2</v>
      </c>
      <c r="B5" s="14" t="s">
        <v>9</v>
      </c>
      <c r="C5" s="14" t="s">
        <v>19</v>
      </c>
      <c r="D5" s="21">
        <v>3622128</v>
      </c>
      <c r="E5" s="12">
        <v>24</v>
      </c>
      <c r="F5" s="22">
        <v>150922</v>
      </c>
      <c r="G5" s="14"/>
      <c r="H5" s="15"/>
    </row>
    <row r="6" spans="1:11" ht="20" customHeight="1" thickTop="1" thickBot="1" x14ac:dyDescent="0.35">
      <c r="A6" s="13">
        <v>3</v>
      </c>
      <c r="B6" s="14" t="s">
        <v>10</v>
      </c>
      <c r="C6" s="14" t="s">
        <v>20</v>
      </c>
      <c r="D6" s="22">
        <v>2414752</v>
      </c>
      <c r="E6" s="12">
        <v>16</v>
      </c>
      <c r="F6" s="22">
        <v>150922</v>
      </c>
      <c r="G6" s="14"/>
      <c r="H6" s="15"/>
      <c r="J6" s="4" t="s">
        <v>36</v>
      </c>
      <c r="K6" s="4" t="s">
        <v>2</v>
      </c>
    </row>
    <row r="7" spans="1:11" ht="20" customHeight="1" thickTop="1" thickBot="1" x14ac:dyDescent="0.35">
      <c r="A7" s="13">
        <v>4</v>
      </c>
      <c r="B7" s="14" t="s">
        <v>11</v>
      </c>
      <c r="C7" s="14" t="s">
        <v>21</v>
      </c>
      <c r="D7" s="22">
        <v>2490213</v>
      </c>
      <c r="E7" s="12">
        <v>17</v>
      </c>
      <c r="F7" s="22">
        <v>150922</v>
      </c>
      <c r="G7" s="14"/>
      <c r="H7" s="15"/>
      <c r="J7" s="8"/>
      <c r="K7" s="8"/>
    </row>
    <row r="8" spans="1:11" ht="20" customHeight="1" thickTop="1" thickBot="1" x14ac:dyDescent="0.35">
      <c r="A8" s="13">
        <v>5</v>
      </c>
      <c r="B8" s="14" t="s">
        <v>12</v>
      </c>
      <c r="C8" s="14" t="s">
        <v>18</v>
      </c>
      <c r="D8" s="22">
        <v>2716596</v>
      </c>
      <c r="E8" s="12">
        <v>18</v>
      </c>
      <c r="F8" s="22">
        <v>150922</v>
      </c>
      <c r="G8" s="14"/>
      <c r="H8" s="15"/>
      <c r="J8" s="8"/>
      <c r="K8" s="8"/>
    </row>
    <row r="9" spans="1:11" ht="20" customHeight="1" thickTop="1" thickBot="1" x14ac:dyDescent="0.35">
      <c r="A9" s="13">
        <v>6</v>
      </c>
      <c r="B9" s="14" t="s">
        <v>13</v>
      </c>
      <c r="C9" s="14" t="s">
        <v>20</v>
      </c>
      <c r="D9" s="22">
        <v>2414752</v>
      </c>
      <c r="E9" s="12">
        <v>16</v>
      </c>
      <c r="F9" s="22">
        <v>150922</v>
      </c>
      <c r="G9" s="14"/>
      <c r="H9" s="15"/>
      <c r="J9" s="8"/>
      <c r="K9" s="8"/>
    </row>
    <row r="10" spans="1:11" ht="20" customHeight="1" thickTop="1" thickBot="1" x14ac:dyDescent="0.35">
      <c r="A10" s="13">
        <v>7</v>
      </c>
      <c r="B10" s="14" t="s">
        <v>14</v>
      </c>
      <c r="C10" s="14" t="s">
        <v>21</v>
      </c>
      <c r="D10" s="22">
        <v>2716596</v>
      </c>
      <c r="E10" s="12">
        <v>18</v>
      </c>
      <c r="F10" s="22">
        <v>150922</v>
      </c>
      <c r="G10" s="14"/>
      <c r="H10" s="15"/>
      <c r="J10" s="8"/>
      <c r="K10" s="8"/>
    </row>
    <row r="11" spans="1:11" ht="20" customHeight="1" thickTop="1" thickBot="1" x14ac:dyDescent="0.35">
      <c r="A11" s="13">
        <v>8</v>
      </c>
      <c r="B11" s="14" t="s">
        <v>15</v>
      </c>
      <c r="C11" s="14" t="s">
        <v>19</v>
      </c>
      <c r="D11" s="22">
        <v>3622128</v>
      </c>
      <c r="E11" s="12">
        <v>24</v>
      </c>
      <c r="F11" s="22">
        <v>150922</v>
      </c>
      <c r="G11" s="14"/>
      <c r="H11" s="15"/>
      <c r="J11" s="8"/>
      <c r="K11" s="8"/>
    </row>
    <row r="12" spans="1:11" ht="20" customHeight="1" thickTop="1" thickBot="1" x14ac:dyDescent="0.35">
      <c r="A12" s="13">
        <v>9</v>
      </c>
      <c r="B12" s="14" t="s">
        <v>16</v>
      </c>
      <c r="C12" s="14" t="s">
        <v>18</v>
      </c>
      <c r="D12" s="22">
        <v>3622128</v>
      </c>
      <c r="E12" s="12">
        <v>24</v>
      </c>
      <c r="F12" s="22">
        <v>150922</v>
      </c>
      <c r="G12" s="14"/>
      <c r="H12" s="15"/>
    </row>
    <row r="13" spans="1:11" ht="20" customHeight="1" thickTop="1" thickBot="1" x14ac:dyDescent="0.35">
      <c r="A13" s="16">
        <v>10</v>
      </c>
      <c r="B13" s="17" t="s">
        <v>17</v>
      </c>
      <c r="C13" s="17" t="s">
        <v>19</v>
      </c>
      <c r="D13" s="26">
        <v>3622128</v>
      </c>
      <c r="E13" s="19">
        <v>24</v>
      </c>
      <c r="F13" s="22">
        <v>150922</v>
      </c>
      <c r="G13" s="17"/>
      <c r="H13" s="18"/>
    </row>
    <row r="14" spans="1:11" ht="14.5" thickTop="1" x14ac:dyDescent="0.3"/>
    <row r="16" spans="1:11" ht="14.5" thickBot="1" x14ac:dyDescent="0.35">
      <c r="B16" s="1" t="s">
        <v>22</v>
      </c>
    </row>
    <row r="17" spans="1:5" ht="15" thickTop="1" thickBot="1" x14ac:dyDescent="0.35">
      <c r="B17" s="3" t="s">
        <v>6</v>
      </c>
      <c r="C17" s="6" t="s">
        <v>23</v>
      </c>
      <c r="D17" s="6" t="s">
        <v>24</v>
      </c>
      <c r="E17" s="6" t="s">
        <v>25</v>
      </c>
    </row>
    <row r="18" spans="1:5" ht="15" thickTop="1" thickBot="1" x14ac:dyDescent="0.35">
      <c r="B18" s="3" t="s">
        <v>26</v>
      </c>
      <c r="C18" s="27">
        <v>0</v>
      </c>
      <c r="D18" s="27">
        <v>50000</v>
      </c>
      <c r="E18" s="27">
        <v>100000</v>
      </c>
    </row>
    <row r="19" spans="1:5" ht="14.5" thickTop="1" x14ac:dyDescent="0.3"/>
    <row r="21" spans="1:5" x14ac:dyDescent="0.3">
      <c r="A21" s="1" t="s">
        <v>27</v>
      </c>
    </row>
    <row r="22" spans="1:5" x14ac:dyDescent="0.3">
      <c r="A22" s="1">
        <v>1</v>
      </c>
      <c r="B22" s="1" t="s">
        <v>28</v>
      </c>
    </row>
    <row r="23" spans="1:5" x14ac:dyDescent="0.3">
      <c r="B23" s="1" t="s">
        <v>29</v>
      </c>
    </row>
    <row r="24" spans="1:5" x14ac:dyDescent="0.3">
      <c r="B24" s="1" t="s">
        <v>30</v>
      </c>
    </row>
    <row r="25" spans="1:5" x14ac:dyDescent="0.3">
      <c r="B25" s="1" t="s">
        <v>31</v>
      </c>
    </row>
    <row r="27" spans="1:5" x14ac:dyDescent="0.3">
      <c r="A27" s="1">
        <v>2</v>
      </c>
      <c r="B27" s="1" t="s">
        <v>32</v>
      </c>
    </row>
    <row r="29" spans="1:5" x14ac:dyDescent="0.3">
      <c r="A29" s="1">
        <v>3</v>
      </c>
      <c r="B29" s="1" t="s">
        <v>33</v>
      </c>
    </row>
    <row r="30" spans="1:5" x14ac:dyDescent="0.3">
      <c r="B30" s="1" t="s">
        <v>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24482-C74E-4543-9B87-93C4B26BBCA1}">
  <dimension ref="A3:M41"/>
  <sheetViews>
    <sheetView zoomScale="70" zoomScaleNormal="70" workbookViewId="0">
      <selection activeCell="D18" sqref="D18"/>
    </sheetView>
  </sheetViews>
  <sheetFormatPr defaultRowHeight="14" x14ac:dyDescent="0.3"/>
  <cols>
    <col min="1" max="1" width="8.7265625" style="1"/>
    <col min="2" max="2" width="25.81640625" style="1" bestFit="1" customWidth="1"/>
    <col min="3" max="3" width="15" style="1" customWidth="1"/>
    <col min="4" max="4" width="16.7265625" style="28" customWidth="1"/>
    <col min="5" max="5" width="13.26953125" style="1" bestFit="1" customWidth="1"/>
    <col min="6" max="6" width="14.26953125" style="28" customWidth="1"/>
    <col min="7" max="7" width="13.36328125" style="1" customWidth="1"/>
    <col min="8" max="8" width="10.453125" style="1" customWidth="1"/>
    <col min="9" max="11" width="22.08984375" style="1" bestFit="1" customWidth="1"/>
    <col min="12" max="13" width="10.7265625" style="1" bestFit="1" customWidth="1"/>
    <col min="14" max="16384" width="8.7265625" style="1"/>
  </cols>
  <sheetData>
    <row r="3" spans="1:11" ht="30" customHeight="1" thickBot="1" x14ac:dyDescent="0.35">
      <c r="A3" s="9" t="s">
        <v>0</v>
      </c>
      <c r="B3" s="10" t="s">
        <v>1</v>
      </c>
      <c r="C3" s="10" t="s">
        <v>2</v>
      </c>
      <c r="D3" s="29" t="s">
        <v>3</v>
      </c>
      <c r="E3" s="10" t="s">
        <v>4</v>
      </c>
      <c r="F3" s="29" t="s">
        <v>5</v>
      </c>
      <c r="G3" s="29" t="s">
        <v>6</v>
      </c>
      <c r="H3" s="11" t="s">
        <v>7</v>
      </c>
    </row>
    <row r="4" spans="1:11" ht="20" customHeight="1" thickTop="1" thickBot="1" x14ac:dyDescent="0.35">
      <c r="A4" s="13">
        <v>1</v>
      </c>
      <c r="B4" s="14" t="str">
        <f>VLOOKUP(Table168[[#This Row],[No]],Table16[#All],2,0)</f>
        <v>DONI FIKRI AFRIDHO</v>
      </c>
      <c r="C4" s="14" t="str">
        <f>VLOOKUP(Table168[[#This Row],[No]],Table16[#All],3,0)</f>
        <v>Qc</v>
      </c>
      <c r="D4" s="23">
        <v>3622128</v>
      </c>
      <c r="E4" s="12">
        <v>24</v>
      </c>
      <c r="F4" s="24">
        <v>150922</v>
      </c>
      <c r="G4" s="14" t="str">
        <f t="shared" ref="G4:G13" si="0">IF(E4&lt;17,"BURUK",IF(E4&lt;24,"BAIK","SEMPURNA"))</f>
        <v>SEMPURNA</v>
      </c>
      <c r="H4" s="15">
        <f>HLOOKUP(Table168[[#This Row],[PENILAIAN]],SOAL!$B$17:$E$18,2,0)</f>
        <v>100000</v>
      </c>
      <c r="J4" s="2" t="s">
        <v>35</v>
      </c>
    </row>
    <row r="5" spans="1:11" ht="20" customHeight="1" thickTop="1" thickBot="1" x14ac:dyDescent="0.35">
      <c r="A5" s="13">
        <v>2</v>
      </c>
      <c r="B5" s="14" t="str">
        <f>VLOOKUP(Table168[[#This Row],[No]],Table16[#All],2,0)</f>
        <v>SURYADI</v>
      </c>
      <c r="C5" s="14" t="str">
        <f>VLOOKUP(Table168[[#This Row],[No]],Table16[#All],3,0)</f>
        <v>press</v>
      </c>
      <c r="D5" s="23">
        <v>3622128</v>
      </c>
      <c r="E5" s="12">
        <v>24</v>
      </c>
      <c r="F5" s="24">
        <v>150922</v>
      </c>
      <c r="G5" s="14" t="str">
        <f t="shared" si="0"/>
        <v>SEMPURNA</v>
      </c>
      <c r="H5" s="15">
        <f>HLOOKUP(Table168[[#This Row],[PENILAIAN]],SOAL!$B$17:$E$18,2,0)</f>
        <v>100000</v>
      </c>
    </row>
    <row r="6" spans="1:11" ht="20" customHeight="1" thickTop="1" thickBot="1" x14ac:dyDescent="0.35">
      <c r="A6" s="13">
        <v>3</v>
      </c>
      <c r="B6" s="14" t="str">
        <f>VLOOKUP(Table168[[#This Row],[No]],Table16[#All],2,0)</f>
        <v>EDI SUSANTO</v>
      </c>
      <c r="C6" s="14" t="str">
        <f>VLOOKUP(Table168[[#This Row],[No]],Table16[#All],3,0)</f>
        <v>Welding</v>
      </c>
      <c r="D6" s="24">
        <v>2414752</v>
      </c>
      <c r="E6" s="12">
        <v>16</v>
      </c>
      <c r="F6" s="24">
        <v>150922</v>
      </c>
      <c r="G6" s="14" t="str">
        <f t="shared" si="0"/>
        <v>BURUK</v>
      </c>
      <c r="H6" s="15">
        <f>HLOOKUP(Table168[[#This Row],[PENILAIAN]],SOAL!$B$17:$E$18,2,0)</f>
        <v>0</v>
      </c>
      <c r="J6" s="4" t="s">
        <v>1</v>
      </c>
      <c r="K6" s="4" t="s">
        <v>2</v>
      </c>
    </row>
    <row r="7" spans="1:11" ht="20" customHeight="1" thickTop="1" thickBot="1" x14ac:dyDescent="0.35">
      <c r="A7" s="13">
        <v>4</v>
      </c>
      <c r="B7" s="14" t="str">
        <f>VLOOKUP(Table168[[#This Row],[No]],Table16[#All],2,0)</f>
        <v>RAYA AYU PUTRI</v>
      </c>
      <c r="C7" s="14" t="str">
        <f>VLOOKUP(Table168[[#This Row],[No]],Table16[#All],3,0)</f>
        <v>Gudang</v>
      </c>
      <c r="D7" s="24">
        <v>2490213</v>
      </c>
      <c r="E7" s="12">
        <v>17</v>
      </c>
      <c r="F7" s="24">
        <v>150922</v>
      </c>
      <c r="G7" s="14" t="str">
        <f t="shared" si="0"/>
        <v>BAIK</v>
      </c>
      <c r="H7" s="15">
        <f>HLOOKUP(Table168[[#This Row],[PENILAIAN]],SOAL!$B$17:$E$18,2,0)</f>
        <v>50000</v>
      </c>
      <c r="J7" s="6"/>
      <c r="K7" s="5"/>
    </row>
    <row r="8" spans="1:11" ht="20" customHeight="1" thickTop="1" thickBot="1" x14ac:dyDescent="0.35">
      <c r="A8" s="13">
        <v>5</v>
      </c>
      <c r="B8" s="14" t="str">
        <f>VLOOKUP(Table168[[#This Row],[No]],Table16[#All],2,0)</f>
        <v>SAIFUL ANWAR SHADAD</v>
      </c>
      <c r="C8" s="14" t="str">
        <f>VLOOKUP(Table168[[#This Row],[No]],Table16[#All],3,0)</f>
        <v>Qc</v>
      </c>
      <c r="D8" s="24">
        <v>2716596</v>
      </c>
      <c r="E8" s="12">
        <v>18</v>
      </c>
      <c r="F8" s="24">
        <v>150922</v>
      </c>
      <c r="G8" s="14" t="str">
        <f t="shared" si="0"/>
        <v>BAIK</v>
      </c>
      <c r="H8" s="15">
        <f>HLOOKUP(Table168[[#This Row],[PENILAIAN]],SOAL!$B$17:$E$18,2,0)</f>
        <v>50000</v>
      </c>
      <c r="J8" s="6"/>
      <c r="K8" s="5"/>
    </row>
    <row r="9" spans="1:11" ht="20" customHeight="1" thickTop="1" thickBot="1" x14ac:dyDescent="0.35">
      <c r="A9" s="13">
        <v>6</v>
      </c>
      <c r="B9" s="14" t="str">
        <f>VLOOKUP(Table168[[#This Row],[No]],Table16[#All],2,0)</f>
        <v>MUHAMAD DENI</v>
      </c>
      <c r="C9" s="14" t="str">
        <f>VLOOKUP(Table168[[#This Row],[No]],Table16[#All],3,0)</f>
        <v>Welding</v>
      </c>
      <c r="D9" s="24">
        <v>2414752</v>
      </c>
      <c r="E9" s="12">
        <v>16</v>
      </c>
      <c r="F9" s="24">
        <v>150922</v>
      </c>
      <c r="G9" s="14" t="str">
        <f t="shared" si="0"/>
        <v>BURUK</v>
      </c>
      <c r="H9" s="15">
        <f>HLOOKUP(Table168[[#This Row],[PENILAIAN]],SOAL!$B$17:$E$18,2,0)</f>
        <v>0</v>
      </c>
      <c r="J9" s="6"/>
      <c r="K9" s="5"/>
    </row>
    <row r="10" spans="1:11" ht="20" customHeight="1" thickTop="1" thickBot="1" x14ac:dyDescent="0.35">
      <c r="A10" s="13">
        <v>7</v>
      </c>
      <c r="B10" s="14" t="str">
        <f>VLOOKUP(Table168[[#This Row],[No]],Table16[#All],2,0)</f>
        <v>SABRINA AISYAH PUTRI</v>
      </c>
      <c r="C10" s="14" t="str">
        <f>VLOOKUP(Table168[[#This Row],[No]],Table16[#All],3,0)</f>
        <v>Gudang</v>
      </c>
      <c r="D10" s="24">
        <v>2716596</v>
      </c>
      <c r="E10" s="12">
        <v>18</v>
      </c>
      <c r="F10" s="24">
        <v>150922</v>
      </c>
      <c r="G10" s="14" t="str">
        <f t="shared" si="0"/>
        <v>BAIK</v>
      </c>
      <c r="H10" s="15">
        <f>HLOOKUP(Table168[[#This Row],[PENILAIAN]],SOAL!$B$17:$E$18,2,0)</f>
        <v>50000</v>
      </c>
      <c r="J10" s="6"/>
      <c r="K10" s="5"/>
    </row>
    <row r="11" spans="1:11" ht="20" customHeight="1" thickTop="1" thickBot="1" x14ac:dyDescent="0.35">
      <c r="A11" s="13">
        <v>8</v>
      </c>
      <c r="B11" s="14" t="str">
        <f>VLOOKUP(Table168[[#This Row],[No]],Table16[#All],2,0)</f>
        <v>SISILIA FLORENSIANA ULE</v>
      </c>
      <c r="C11" s="14" t="str">
        <f>VLOOKUP(Table168[[#This Row],[No]],Table16[#All],3,0)</f>
        <v>press</v>
      </c>
      <c r="D11" s="24">
        <v>3622128</v>
      </c>
      <c r="E11" s="12">
        <v>24</v>
      </c>
      <c r="F11" s="24">
        <v>150922</v>
      </c>
      <c r="G11" s="14" t="str">
        <f t="shared" si="0"/>
        <v>SEMPURNA</v>
      </c>
      <c r="H11" s="15">
        <f>HLOOKUP(Table168[[#This Row],[PENILAIAN]],SOAL!$B$17:$E$18,2,0)</f>
        <v>100000</v>
      </c>
      <c r="J11" s="6"/>
      <c r="K11" s="5"/>
    </row>
    <row r="12" spans="1:11" ht="20" customHeight="1" thickTop="1" thickBot="1" x14ac:dyDescent="0.35">
      <c r="A12" s="13">
        <v>9</v>
      </c>
      <c r="B12" s="14" t="str">
        <f>VLOOKUP(Table168[[#This Row],[No]],Table16[#All],2,0)</f>
        <v>HAMDAN</v>
      </c>
      <c r="C12" s="14" t="str">
        <f>VLOOKUP(Table168[[#This Row],[No]],Table16[#All],3,0)</f>
        <v>Qc</v>
      </c>
      <c r="D12" s="24">
        <v>3622128</v>
      </c>
      <c r="E12" s="12">
        <v>24</v>
      </c>
      <c r="F12" s="24">
        <v>150922</v>
      </c>
      <c r="G12" s="14" t="str">
        <f t="shared" si="0"/>
        <v>SEMPURNA</v>
      </c>
      <c r="H12" s="15">
        <f>HLOOKUP(Table168[[#This Row],[PENILAIAN]],SOAL!$B$17:$E$18,2,0)</f>
        <v>100000</v>
      </c>
    </row>
    <row r="13" spans="1:11" ht="20" customHeight="1" thickTop="1" thickBot="1" x14ac:dyDescent="0.35">
      <c r="A13" s="16">
        <v>10</v>
      </c>
      <c r="B13" s="17" t="str">
        <f>VLOOKUP(Table168[[#This Row],[No]],Table16[#All],2,0)</f>
        <v>ABDUL WAHID</v>
      </c>
      <c r="C13" s="17" t="str">
        <f>VLOOKUP(Table168[[#This Row],[No]],Table16[#All],3,0)</f>
        <v>press</v>
      </c>
      <c r="D13" s="25">
        <v>3622128</v>
      </c>
      <c r="E13" s="19">
        <v>24</v>
      </c>
      <c r="F13" s="24">
        <v>150922</v>
      </c>
      <c r="G13" s="17" t="str">
        <f t="shared" si="0"/>
        <v>SEMPURNA</v>
      </c>
      <c r="H13" s="18">
        <f>HLOOKUP(Table168[[#This Row],[PENILAIAN]],SOAL!$B$17:$E$18,2,0)</f>
        <v>100000</v>
      </c>
    </row>
    <row r="14" spans="1:11" ht="14.5" thickTop="1" x14ac:dyDescent="0.3"/>
    <row r="17" spans="2:13" ht="14.5" x14ac:dyDescent="0.35">
      <c r="B17"/>
      <c r="C17"/>
    </row>
    <row r="18" spans="2:13" ht="14.5" x14ac:dyDescent="0.35">
      <c r="B18"/>
      <c r="C18"/>
    </row>
    <row r="20" spans="2:13" ht="14.5" x14ac:dyDescent="0.35">
      <c r="B20"/>
      <c r="C20"/>
      <c r="D20"/>
      <c r="E20"/>
      <c r="F20"/>
      <c r="G20"/>
      <c r="H20"/>
      <c r="I20"/>
      <c r="J20"/>
      <c r="K20"/>
      <c r="L20"/>
      <c r="M20"/>
    </row>
    <row r="21" spans="2:13" ht="14.5" x14ac:dyDescent="0.35">
      <c r="B21"/>
      <c r="C21"/>
      <c r="D21"/>
      <c r="E21"/>
      <c r="F21"/>
      <c r="G21"/>
      <c r="H21"/>
      <c r="I21"/>
      <c r="J21"/>
      <c r="K21"/>
      <c r="L21"/>
      <c r="M21"/>
    </row>
    <row r="22" spans="2:13" ht="14.5" x14ac:dyDescent="0.35">
      <c r="B22"/>
      <c r="C22"/>
      <c r="D22"/>
      <c r="E22"/>
      <c r="F22"/>
      <c r="G22"/>
      <c r="H22"/>
      <c r="I22"/>
      <c r="J22"/>
      <c r="K22"/>
      <c r="L22"/>
      <c r="M22"/>
    </row>
    <row r="23" spans="2:13" ht="14.5" x14ac:dyDescent="0.35">
      <c r="B23"/>
      <c r="C23"/>
      <c r="D23"/>
      <c r="E23"/>
      <c r="F23"/>
      <c r="G23"/>
      <c r="H23"/>
      <c r="I23"/>
      <c r="J23"/>
      <c r="K23"/>
      <c r="L23"/>
      <c r="M23"/>
    </row>
    <row r="24" spans="2:13" ht="14.5" x14ac:dyDescent="0.35">
      <c r="B24"/>
      <c r="C24"/>
      <c r="D24"/>
      <c r="E24"/>
      <c r="F24"/>
      <c r="G24"/>
      <c r="H24"/>
      <c r="I24"/>
      <c r="J24"/>
      <c r="K24"/>
      <c r="L24"/>
      <c r="M24"/>
    </row>
    <row r="25" spans="2:13" ht="14.5" x14ac:dyDescent="0.35">
      <c r="B25"/>
      <c r="C25"/>
      <c r="D25"/>
      <c r="E25"/>
      <c r="F25"/>
      <c r="G25"/>
      <c r="H25"/>
      <c r="I25"/>
      <c r="J25"/>
      <c r="K25"/>
      <c r="L25"/>
      <c r="M25"/>
    </row>
    <row r="26" spans="2:13" ht="14.5" x14ac:dyDescent="0.35">
      <c r="B26"/>
      <c r="C26"/>
      <c r="D26"/>
      <c r="E26"/>
      <c r="F26"/>
      <c r="G26"/>
    </row>
    <row r="27" spans="2:13" ht="14.5" x14ac:dyDescent="0.35">
      <c r="B27"/>
      <c r="C27"/>
      <c r="D27"/>
      <c r="E27"/>
      <c r="F27"/>
      <c r="G27"/>
    </row>
    <row r="28" spans="2:13" ht="14.5" x14ac:dyDescent="0.35">
      <c r="B28"/>
      <c r="C28"/>
      <c r="D28"/>
      <c r="E28"/>
      <c r="F28"/>
      <c r="G28"/>
    </row>
    <row r="29" spans="2:13" ht="14.5" x14ac:dyDescent="0.35">
      <c r="B29"/>
      <c r="C29"/>
      <c r="D29"/>
      <c r="E29"/>
      <c r="F29"/>
      <c r="G29"/>
    </row>
    <row r="30" spans="2:13" ht="14.5" x14ac:dyDescent="0.35">
      <c r="B30"/>
      <c r="C30"/>
      <c r="D30"/>
      <c r="E30"/>
      <c r="F30"/>
      <c r="G30"/>
    </row>
    <row r="31" spans="2:13" ht="14.5" x14ac:dyDescent="0.35">
      <c r="B31"/>
      <c r="C31"/>
      <c r="D31"/>
      <c r="E31"/>
      <c r="F31"/>
      <c r="G31"/>
    </row>
    <row r="32" spans="2:13" ht="14.5" x14ac:dyDescent="0.35">
      <c r="B32"/>
      <c r="C32"/>
      <c r="D32"/>
      <c r="E32"/>
      <c r="F32"/>
      <c r="G32"/>
    </row>
    <row r="33" spans="2:5" ht="14.5" x14ac:dyDescent="0.35">
      <c r="B33"/>
      <c r="C33"/>
      <c r="D33"/>
      <c r="E33"/>
    </row>
    <row r="34" spans="2:5" ht="14.5" x14ac:dyDescent="0.35">
      <c r="B34"/>
      <c r="C34"/>
      <c r="D34"/>
      <c r="E34"/>
    </row>
    <row r="35" spans="2:5" ht="14.5" x14ac:dyDescent="0.35">
      <c r="B35"/>
      <c r="C35"/>
      <c r="D35"/>
      <c r="E35"/>
    </row>
    <row r="36" spans="2:5" ht="14.5" x14ac:dyDescent="0.35">
      <c r="B36"/>
      <c r="C36"/>
      <c r="D36"/>
      <c r="E36"/>
    </row>
    <row r="37" spans="2:5" ht="14.5" x14ac:dyDescent="0.35">
      <c r="B37"/>
      <c r="C37"/>
      <c r="D37"/>
      <c r="E37"/>
    </row>
    <row r="38" spans="2:5" ht="14.5" x14ac:dyDescent="0.35">
      <c r="B38"/>
    </row>
    <row r="39" spans="2:5" ht="14.5" x14ac:dyDescent="0.35">
      <c r="B39"/>
    </row>
    <row r="40" spans="2:5" ht="14.5" x14ac:dyDescent="0.35">
      <c r="B40"/>
    </row>
    <row r="41" spans="2:5" ht="14.5" x14ac:dyDescent="0.35">
      <c r="B41"/>
    </row>
  </sheetData>
  <sheetProtection formatCells="0" formatColumns="0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</vt:lpstr>
      <vt:lpstr>JAWABAN 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2024-11-19T05:00:38Z</dcterms:created>
  <dcterms:modified xsi:type="dcterms:W3CDTF">2024-11-19T11:18:07Z</dcterms:modified>
</cp:coreProperties>
</file>