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A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0" i="1" l="1"/>
  <c r="H20" i="1"/>
  <c r="E20" i="1"/>
  <c r="E18" i="1"/>
  <c r="H18" i="1" s="1"/>
  <c r="I18" i="1" s="1"/>
  <c r="E17" i="1"/>
  <c r="H17" i="1"/>
  <c r="I17" i="1" s="1"/>
  <c r="I15" i="1"/>
  <c r="H15" i="1"/>
  <c r="I13" i="1"/>
  <c r="I12" i="1"/>
  <c r="I11" i="1"/>
  <c r="I10" i="1"/>
  <c r="I9" i="1"/>
  <c r="H10" i="1"/>
  <c r="H11" i="1"/>
  <c r="H12" i="1"/>
  <c r="H13" i="1"/>
  <c r="H9" i="1"/>
  <c r="E15" i="1"/>
  <c r="E10" i="1"/>
  <c r="E11" i="1"/>
  <c r="E12" i="1"/>
  <c r="E13" i="1"/>
  <c r="E9" i="1"/>
  <c r="I7" i="1"/>
  <c r="H7" i="1"/>
  <c r="H5" i="1"/>
  <c r="I5" i="1" s="1"/>
  <c r="E7" i="1"/>
  <c r="E5" i="1"/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8" i="1" l="1"/>
  <c r="H38" i="1" l="1"/>
  <c r="I38" i="1"/>
</calcChain>
</file>

<file path=xl/sharedStrings.xml><?xml version="1.0" encoding="utf-8"?>
<sst xmlns="http://schemas.openxmlformats.org/spreadsheetml/2006/main" count="51" uniqueCount="51">
  <si>
    <t xml:space="preserve">Tanggal </t>
  </si>
  <si>
    <t>Nama Barang</t>
  </si>
  <si>
    <t>Qty</t>
  </si>
  <si>
    <t>Harga Satuan</t>
  </si>
  <si>
    <t>Perkiraan usia (th)</t>
  </si>
  <si>
    <t>Keterangan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</si>
  <si>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</si>
  <si>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</si>
  <si>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</si>
  <si>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</si>
  <si>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</si>
  <si>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</si>
  <si>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</si>
  <si>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</si>
  <si>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</si>
  <si>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Laptop</t>
  </si>
  <si>
    <t>Handphone</t>
  </si>
  <si>
    <t>Printer</t>
  </si>
  <si>
    <t>Sealler</t>
  </si>
  <si>
    <t>Rak</t>
  </si>
  <si>
    <t>Meja Kantor</t>
  </si>
  <si>
    <t>Kursi kantor</t>
  </si>
  <si>
    <t>AC</t>
  </si>
  <si>
    <t>Box Sedang</t>
  </si>
  <si>
    <t>Keranjang besar</t>
  </si>
  <si>
    <t>Box besar</t>
  </si>
  <si>
    <t>Lemari file</t>
  </si>
  <si>
    <t>Magic com</t>
  </si>
  <si>
    <t>Dispenser</t>
  </si>
  <si>
    <t>Cash Box</t>
  </si>
  <si>
    <t>Jumlah Harga Perolehan Barang(3X4)</t>
  </si>
  <si>
    <t>Estimasi Nilai Sisa</t>
  </si>
  <si>
    <t>(10)</t>
  </si>
  <si>
    <t>Nilai Sisa pertahun (5-8)</t>
  </si>
  <si>
    <t>Penyusutan per tahun     (5-6)/7</t>
  </si>
  <si>
    <t>Gedung/Bangunan</t>
  </si>
  <si>
    <t>Mesin-Mesin</t>
  </si>
  <si>
    <t>Mesin Jahit</t>
  </si>
  <si>
    <t>Mesin Obras</t>
  </si>
  <si>
    <t>Mesin Lubang Kancing</t>
  </si>
  <si>
    <t>Mesin Overdeck</t>
  </si>
  <si>
    <t>Mesin Zigzag</t>
  </si>
  <si>
    <t>Jumlah Gedung</t>
  </si>
  <si>
    <t>Jumlah Mesin-mesin</t>
  </si>
  <si>
    <t>Kendaraan</t>
  </si>
  <si>
    <t>Motor</t>
  </si>
  <si>
    <t>Mobil</t>
  </si>
  <si>
    <t>FORM CATATAN AKTIVA TETAP ( Barang yang umur ekonomisnya &gt; 1th)</t>
  </si>
  <si>
    <t>Jumlah Kendaraan</t>
  </si>
  <si>
    <t>Peralatan</t>
  </si>
  <si>
    <t>Jumlah Peralatan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</si>
</sst>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1" fontId="4" fillId="0" borderId="18" xfId="1" applyFont="1" applyBorder="1" applyAlignment="1">
      <alignment horizontal="center" vertical="center" wrapText="1"/>
    </xf>
    <xf numFmtId="41" fontId="4" fillId="0" borderId="17" xfId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3" fillId="0" borderId="20" xfId="0" quotePrefix="1" applyNumberFormat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41" fontId="3" fillId="0" borderId="14" xfId="1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16" fontId="3" fillId="0" borderId="23" xfId="0" quotePrefix="1" applyNumberFormat="1" applyFont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/>
    </xf>
    <xf numFmtId="41" fontId="3" fillId="0" borderId="24" xfId="1" quotePrefix="1" applyFont="1" applyBorder="1" applyAlignment="1">
      <alignment horizontal="center" vertical="center"/>
    </xf>
    <xf numFmtId="0" fontId="3" fillId="0" borderId="25" xfId="0" quotePrefix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41" fontId="3" fillId="0" borderId="2" xfId="1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16" fontId="3" fillId="0" borderId="4" xfId="0" quotePrefix="1" applyNumberFormat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41" fontId="3" fillId="0" borderId="5" xfId="1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1" fontId="3" fillId="0" borderId="5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41" fontId="3" fillId="0" borderId="8" xfId="1" applyFont="1" applyBorder="1" applyAlignment="1">
      <alignment vertical="center"/>
    </xf>
    <xf numFmtId="41" fontId="3" fillId="0" borderId="9" xfId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1" fontId="4" fillId="0" borderId="14" xfId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 wrapText="1"/>
    </xf>
    <xf numFmtId="0" fontId="3" fillId="0" borderId="14" xfId="1" quotePrefix="1" applyNumberFormat="1" applyFont="1" applyBorder="1" applyAlignment="1">
      <alignment horizontal="center" vertical="center"/>
    </xf>
    <xf numFmtId="0" fontId="3" fillId="0" borderId="24" xfId="1" quotePrefix="1" applyNumberFormat="1" applyFont="1" applyBorder="1" applyAlignment="1">
      <alignment horizontal="center" vertical="center"/>
    </xf>
    <xf numFmtId="0" fontId="3" fillId="0" borderId="2" xfId="1" quotePrefix="1" applyNumberFormat="1" applyFont="1" applyBorder="1" applyAlignment="1">
      <alignment horizontal="center" vertical="center"/>
    </xf>
    <xf numFmtId="0" fontId="3" fillId="0" borderId="5" xfId="1" quotePrefix="1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16" fontId="3" fillId="0" borderId="21" xfId="0" quotePrefix="1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41" fontId="3" fillId="0" borderId="9" xfId="1" quotePrefix="1" applyFont="1" applyBorder="1" applyAlignment="1">
      <alignment horizontal="center" vertical="center"/>
    </xf>
    <xf numFmtId="0" fontId="3" fillId="0" borderId="9" xfId="1" quotePrefix="1" applyNumberFormat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1" fontId="4" fillId="0" borderId="14" xfId="1" quotePrefix="1" applyFont="1" applyBorder="1" applyAlignment="1">
      <alignment horizontal="center" vertical="center"/>
    </xf>
    <xf numFmtId="0" fontId="4" fillId="0" borderId="14" xfId="1" quotePrefix="1" applyNumberFormat="1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0" borderId="24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5" xfId="0" quotePrefix="1" applyFont="1" applyBorder="1" applyAlignment="1">
      <alignment horizontal="left" vertical="center"/>
    </xf>
    <xf numFmtId="16" fontId="3" fillId="0" borderId="7" xfId="0" quotePrefix="1" applyNumberFormat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8" xfId="0" quotePrefix="1" applyFont="1" applyBorder="1" applyAlignment="1">
      <alignment horizontal="center" vertical="center"/>
    </xf>
    <xf numFmtId="41" fontId="3" fillId="0" borderId="8" xfId="1" quotePrefix="1" applyFont="1" applyBorder="1" applyAlignment="1">
      <alignment horizontal="center" vertical="center"/>
    </xf>
    <xf numFmtId="0" fontId="3" fillId="0" borderId="8" xfId="1" quotePrefix="1" applyNumberFormat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16" fontId="4" fillId="0" borderId="11" xfId="0" quotePrefix="1" applyNumberFormat="1" applyFont="1" applyBorder="1" applyAlignment="1">
      <alignment horizontal="center" vertical="center"/>
    </xf>
    <xf numFmtId="16" fontId="4" fillId="0" borderId="12" xfId="0" quotePrefix="1" applyNumberFormat="1" applyFont="1" applyBorder="1" applyAlignment="1">
      <alignment horizontal="center" vertical="center"/>
    </xf>
    <xf numFmtId="16" fontId="4" fillId="0" borderId="13" xfId="0" quotePrefix="1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6" workbookViewId="0">
      <selection activeCell="F19" sqref="F19"/>
    </sheetView>
  </sheetViews>
  <sheetFormatPr defaultRowHeight="15" x14ac:dyDescent="0.25"/>
  <cols>
    <col min="1" max="1" width="7.85546875" style="2" customWidth="1"/>
    <col min="2" max="2" width="21.140625" style="6" customWidth="1"/>
    <col min="3" max="3" width="7.7109375" style="2" customWidth="1"/>
    <col min="4" max="4" width="12.85546875" style="7" customWidth="1"/>
    <col min="5" max="5" width="13.7109375" style="7" customWidth="1"/>
    <col min="6" max="6" width="15.140625" style="7" customWidth="1"/>
    <col min="7" max="7" width="10" style="50" customWidth="1"/>
    <col min="8" max="8" width="14.85546875" style="7" customWidth="1"/>
    <col min="9" max="9" width="15" style="7" customWidth="1"/>
    <col min="10" max="10" width="18.42578125" style="6" customWidth="1"/>
    <col min="11" max="11" width="9.140625" style="4"/>
    <col min="12" max="12" width="9.140625" style="1"/>
  </cols>
  <sheetData>
    <row r="1" spans="1:12" x14ac:dyDescent="0.25">
      <c r="A1" s="5" t="s">
        <v>47</v>
      </c>
    </row>
    <row r="2" spans="1:12" ht="15.75" thickBot="1" x14ac:dyDescent="0.3"/>
    <row r="3" spans="1:12" ht="39" thickBot="1" x14ac:dyDescent="0.3">
      <c r="A3" s="8" t="s">
        <v>0</v>
      </c>
      <c r="B3" s="9" t="s">
        <v>1</v>
      </c>
      <c r="C3" s="9" t="s">
        <v>2</v>
      </c>
      <c r="D3" s="10" t="s">
        <v>3</v>
      </c>
      <c r="E3" s="11" t="s">
        <v>30</v>
      </c>
      <c r="F3" s="11" t="s">
        <v>31</v>
      </c>
      <c r="G3" s="51" t="s">
        <v>4</v>
      </c>
      <c r="H3" s="11" t="s">
        <v>34</v>
      </c>
      <c r="I3" s="11" t="s">
        <v>33</v>
      </c>
      <c r="J3" s="12" t="s">
        <v>5</v>
      </c>
      <c r="K3" s="13"/>
    </row>
    <row r="4" spans="1:12" ht="15.75" thickBot="1" x14ac:dyDescent="0.3">
      <c r="A4" s="14" t="s">
        <v>6</v>
      </c>
      <c r="B4" s="15" t="s">
        <v>7</v>
      </c>
      <c r="C4" s="15" t="s">
        <v>8</v>
      </c>
      <c r="D4" s="16" t="s">
        <v>9</v>
      </c>
      <c r="E4" s="16" t="s">
        <v>10</v>
      </c>
      <c r="F4" s="16" t="s">
        <v>11</v>
      </c>
      <c r="G4" s="52" t="s">
        <v>12</v>
      </c>
      <c r="H4" s="16" t="s">
        <v>13</v>
      </c>
      <c r="I4" s="16" t="s">
        <v>14</v>
      </c>
      <c r="J4" s="17" t="s">
        <v>32</v>
      </c>
    </row>
    <row r="5" spans="1:12" x14ac:dyDescent="0.25">
      <c r="A5" s="18">
        <v>1</v>
      </c>
      <c r="B5" s="70" t="s">
        <v>35</v>
      </c>
      <c r="C5" s="19">
        <v>1</v>
      </c>
      <c r="D5" s="20">
        <v>500000000</v>
      </c>
      <c r="E5" s="20">
        <f>C5*D5</f>
        <v>500000000</v>
      </c>
      <c r="F5" s="20">
        <v>100000000</v>
      </c>
      <c r="G5" s="53">
        <v>25</v>
      </c>
      <c r="H5" s="20">
        <f>(E5-F5)/G5</f>
        <v>16000000</v>
      </c>
      <c r="I5" s="20">
        <f>E5-H5</f>
        <v>484000000</v>
      </c>
      <c r="J5" s="21"/>
    </row>
    <row r="6" spans="1:12" ht="15.75" thickBot="1" x14ac:dyDescent="0.3">
      <c r="A6" s="60"/>
      <c r="B6" s="61"/>
      <c r="C6" s="61"/>
      <c r="D6" s="62"/>
      <c r="E6" s="62"/>
      <c r="F6" s="62"/>
      <c r="G6" s="63"/>
      <c r="H6" s="62"/>
      <c r="I6" s="62"/>
      <c r="J6" s="64"/>
    </row>
    <row r="7" spans="1:12" s="69" customFormat="1" ht="15.75" thickBot="1" x14ac:dyDescent="0.3">
      <c r="A7" s="79" t="s">
        <v>42</v>
      </c>
      <c r="B7" s="80"/>
      <c r="C7" s="81"/>
      <c r="D7" s="65"/>
      <c r="E7" s="65">
        <f>SUM(E5:E6)</f>
        <v>500000000</v>
      </c>
      <c r="F7" s="65"/>
      <c r="G7" s="66"/>
      <c r="H7" s="65">
        <f>SUM(H5:H6)</f>
        <v>16000000</v>
      </c>
      <c r="I7" s="65">
        <f>SUM(I5:I6)</f>
        <v>484000000</v>
      </c>
      <c r="J7" s="67"/>
      <c r="K7" s="68"/>
      <c r="L7" s="68"/>
    </row>
    <row r="8" spans="1:12" x14ac:dyDescent="0.25">
      <c r="A8" s="22"/>
      <c r="B8" s="23" t="s">
        <v>36</v>
      </c>
      <c r="C8" s="23"/>
      <c r="D8" s="24"/>
      <c r="E8" s="24"/>
      <c r="F8" s="24"/>
      <c r="G8" s="54"/>
      <c r="H8" s="24"/>
      <c r="I8" s="24"/>
      <c r="J8" s="25"/>
    </row>
    <row r="9" spans="1:12" x14ac:dyDescent="0.25">
      <c r="A9" s="22">
        <v>1</v>
      </c>
      <c r="B9" s="71" t="s">
        <v>37</v>
      </c>
      <c r="C9" s="23">
        <v>2</v>
      </c>
      <c r="D9" s="24">
        <v>4000000</v>
      </c>
      <c r="E9" s="24">
        <f>C9*D9</f>
        <v>8000000</v>
      </c>
      <c r="F9" s="24">
        <v>2000000</v>
      </c>
      <c r="G9" s="54">
        <v>5</v>
      </c>
      <c r="H9" s="24">
        <f>(E9-F9)/G9</f>
        <v>1200000</v>
      </c>
      <c r="I9" s="32">
        <f t="shared" ref="I9:I13" si="0">E9-H9</f>
        <v>6800000</v>
      </c>
      <c r="J9" s="25"/>
    </row>
    <row r="10" spans="1:12" x14ac:dyDescent="0.25">
      <c r="A10" s="22"/>
      <c r="B10" s="71" t="s">
        <v>38</v>
      </c>
      <c r="C10" s="23">
        <v>2</v>
      </c>
      <c r="D10" s="24">
        <v>5000000</v>
      </c>
      <c r="E10" s="24">
        <f t="shared" ref="E10:E13" si="1">C10*D10</f>
        <v>10000000</v>
      </c>
      <c r="F10" s="24">
        <v>2000000</v>
      </c>
      <c r="G10" s="54">
        <v>5</v>
      </c>
      <c r="H10" s="24">
        <f t="shared" ref="H10:H13" si="2">(E10-F10)/G10</f>
        <v>1600000</v>
      </c>
      <c r="I10" s="32">
        <f t="shared" si="0"/>
        <v>8400000</v>
      </c>
      <c r="J10" s="25"/>
    </row>
    <row r="11" spans="1:12" x14ac:dyDescent="0.25">
      <c r="A11" s="22"/>
      <c r="B11" s="71" t="s">
        <v>39</v>
      </c>
      <c r="C11" s="23">
        <v>1</v>
      </c>
      <c r="D11" s="24">
        <v>3500000</v>
      </c>
      <c r="E11" s="24">
        <f t="shared" si="1"/>
        <v>3500000</v>
      </c>
      <c r="F11" s="24">
        <v>1000000</v>
      </c>
      <c r="G11" s="54">
        <v>5</v>
      </c>
      <c r="H11" s="24">
        <f t="shared" si="2"/>
        <v>500000</v>
      </c>
      <c r="I11" s="32">
        <f t="shared" si="0"/>
        <v>3000000</v>
      </c>
      <c r="J11" s="25"/>
    </row>
    <row r="12" spans="1:12" x14ac:dyDescent="0.25">
      <c r="A12" s="26"/>
      <c r="B12" s="72" t="s">
        <v>40</v>
      </c>
      <c r="C12" s="27">
        <v>2</v>
      </c>
      <c r="D12" s="28">
        <v>5000000</v>
      </c>
      <c r="E12" s="24">
        <f t="shared" si="1"/>
        <v>10000000</v>
      </c>
      <c r="F12" s="28">
        <v>2000000</v>
      </c>
      <c r="G12" s="55">
        <v>5</v>
      </c>
      <c r="H12" s="24">
        <f t="shared" si="2"/>
        <v>1600000</v>
      </c>
      <c r="I12" s="32">
        <f t="shared" si="0"/>
        <v>8400000</v>
      </c>
      <c r="J12" s="29"/>
    </row>
    <row r="13" spans="1:12" x14ac:dyDescent="0.25">
      <c r="A13" s="26"/>
      <c r="B13" s="72" t="s">
        <v>41</v>
      </c>
      <c r="C13" s="27">
        <v>1</v>
      </c>
      <c r="D13" s="28">
        <v>4000000</v>
      </c>
      <c r="E13" s="24">
        <f t="shared" si="1"/>
        <v>4000000</v>
      </c>
      <c r="F13" s="28">
        <v>1000000</v>
      </c>
      <c r="G13" s="55">
        <v>5</v>
      </c>
      <c r="H13" s="24">
        <f t="shared" si="2"/>
        <v>600000</v>
      </c>
      <c r="I13" s="32">
        <f t="shared" si="0"/>
        <v>3400000</v>
      </c>
      <c r="J13" s="29"/>
    </row>
    <row r="14" spans="1:12" ht="15.75" thickBot="1" x14ac:dyDescent="0.3">
      <c r="A14" s="73"/>
      <c r="B14" s="74"/>
      <c r="C14" s="75"/>
      <c r="D14" s="76"/>
      <c r="E14" s="76"/>
      <c r="F14" s="76"/>
      <c r="G14" s="77"/>
      <c r="H14" s="76"/>
      <c r="I14" s="76"/>
      <c r="J14" s="78"/>
    </row>
    <row r="15" spans="1:12" s="69" customFormat="1" ht="15.75" thickBot="1" x14ac:dyDescent="0.3">
      <c r="A15" s="82" t="s">
        <v>43</v>
      </c>
      <c r="B15" s="83"/>
      <c r="C15" s="84"/>
      <c r="D15" s="65"/>
      <c r="E15" s="65">
        <f>SUM(E9:E14)</f>
        <v>35500000</v>
      </c>
      <c r="F15" s="65"/>
      <c r="G15" s="66"/>
      <c r="H15" s="65">
        <f>SUM(H9:H14)</f>
        <v>5500000</v>
      </c>
      <c r="I15" s="65">
        <f>SUM(I9:I14)</f>
        <v>30000000</v>
      </c>
      <c r="J15" s="67"/>
      <c r="K15" s="68"/>
      <c r="L15" s="68"/>
    </row>
    <row r="16" spans="1:12" x14ac:dyDescent="0.25">
      <c r="A16" s="22"/>
      <c r="B16" s="23" t="s">
        <v>44</v>
      </c>
      <c r="C16" s="23"/>
      <c r="D16" s="24"/>
      <c r="E16" s="24"/>
      <c r="F16" s="24"/>
      <c r="G16" s="54"/>
      <c r="H16" s="24"/>
      <c r="I16" s="24"/>
      <c r="J16" s="25"/>
    </row>
    <row r="17" spans="1:12" x14ac:dyDescent="0.25">
      <c r="A17" s="26">
        <v>1</v>
      </c>
      <c r="B17" s="72" t="s">
        <v>45</v>
      </c>
      <c r="C17" s="27">
        <v>1</v>
      </c>
      <c r="D17" s="28">
        <v>10000000</v>
      </c>
      <c r="E17" s="24">
        <f t="shared" ref="E17:E18" si="3">C17*D17</f>
        <v>10000000</v>
      </c>
      <c r="F17" s="28">
        <v>2500000</v>
      </c>
      <c r="G17" s="55">
        <v>5</v>
      </c>
      <c r="H17" s="24">
        <f t="shared" ref="H17:H18" si="4">(E17-F17)/G17</f>
        <v>1500000</v>
      </c>
      <c r="I17" s="32">
        <f t="shared" ref="I17:I18" si="5">E17-H17</f>
        <v>8500000</v>
      </c>
      <c r="J17" s="29"/>
    </row>
    <row r="18" spans="1:12" x14ac:dyDescent="0.25">
      <c r="A18" s="26"/>
      <c r="B18" s="72" t="s">
        <v>46</v>
      </c>
      <c r="C18" s="27">
        <v>1</v>
      </c>
      <c r="D18" s="28">
        <v>80000000</v>
      </c>
      <c r="E18" s="24">
        <f t="shared" si="3"/>
        <v>80000000</v>
      </c>
      <c r="F18" s="28">
        <v>25000000</v>
      </c>
      <c r="G18" s="55">
        <v>5</v>
      </c>
      <c r="H18" s="24">
        <f t="shared" si="4"/>
        <v>11000000</v>
      </c>
      <c r="I18" s="32">
        <f t="shared" si="5"/>
        <v>69000000</v>
      </c>
      <c r="J18" s="29"/>
    </row>
    <row r="19" spans="1:12" ht="15.75" thickBot="1" x14ac:dyDescent="0.3">
      <c r="A19" s="73"/>
      <c r="B19" s="74"/>
      <c r="C19" s="75"/>
      <c r="D19" s="76"/>
      <c r="E19" s="76"/>
      <c r="F19" s="76"/>
      <c r="G19" s="77"/>
      <c r="H19" s="76"/>
      <c r="I19" s="76"/>
      <c r="J19" s="78"/>
    </row>
    <row r="20" spans="1:12" s="69" customFormat="1" ht="15.75" thickBot="1" x14ac:dyDescent="0.3">
      <c r="A20" s="82" t="s">
        <v>48</v>
      </c>
      <c r="B20" s="83"/>
      <c r="C20" s="84"/>
      <c r="D20" s="65"/>
      <c r="E20" s="65">
        <f>SUM(E17:E19)</f>
        <v>90000000</v>
      </c>
      <c r="F20" s="65"/>
      <c r="G20" s="66"/>
      <c r="H20" s="65">
        <f>SUM(H17:H19)</f>
        <v>12500000</v>
      </c>
      <c r="I20" s="65">
        <f>SUM(I17:I19)</f>
        <v>77500000</v>
      </c>
      <c r="J20" s="67"/>
      <c r="K20" s="68"/>
      <c r="L20" s="68"/>
    </row>
    <row r="21" spans="1:12" x14ac:dyDescent="0.25">
      <c r="A21" s="22"/>
      <c r="B21" s="23" t="s">
        <v>49</v>
      </c>
      <c r="C21" s="23"/>
      <c r="D21" s="24"/>
      <c r="E21" s="24"/>
      <c r="F21" s="24"/>
      <c r="G21" s="54"/>
      <c r="H21" s="24"/>
      <c r="I21" s="24"/>
      <c r="J21" s="25"/>
    </row>
    <row r="22" spans="1:12" x14ac:dyDescent="0.25">
      <c r="A22" s="3">
        <v>42736</v>
      </c>
      <c r="B22" s="30" t="s">
        <v>15</v>
      </c>
      <c r="C22" s="31">
        <v>4</v>
      </c>
      <c r="D22" s="32">
        <v>5000000</v>
      </c>
      <c r="E22" s="32">
        <f>C22*D22</f>
        <v>20000000</v>
      </c>
      <c r="F22" s="32">
        <v>2000000</v>
      </c>
      <c r="G22" s="56">
        <v>5</v>
      </c>
      <c r="H22" s="32">
        <f>(E22-F22)/G22</f>
        <v>3600000</v>
      </c>
      <c r="I22" s="32">
        <f>E22-H22</f>
        <v>16400000</v>
      </c>
      <c r="J22" s="33"/>
    </row>
    <row r="23" spans="1:12" x14ac:dyDescent="0.25">
      <c r="A23" s="34"/>
      <c r="B23" s="35" t="s">
        <v>16</v>
      </c>
      <c r="C23" s="36">
        <v>2</v>
      </c>
      <c r="D23" s="37">
        <v>2000000</v>
      </c>
      <c r="E23" s="32">
        <f t="shared" ref="E23:E37" si="6">C23*D23</f>
        <v>4000000</v>
      </c>
      <c r="F23" s="32">
        <v>1000000</v>
      </c>
      <c r="G23" s="57">
        <v>2</v>
      </c>
      <c r="H23" s="37">
        <f t="shared" ref="H23:H36" si="7">(E23-F23)/G23</f>
        <v>1500000</v>
      </c>
      <c r="I23" s="37">
        <f t="shared" ref="I23:I36" si="8">E23-H23</f>
        <v>2500000</v>
      </c>
      <c r="J23" s="38"/>
    </row>
    <row r="24" spans="1:12" x14ac:dyDescent="0.25">
      <c r="A24" s="34"/>
      <c r="B24" s="35" t="s">
        <v>17</v>
      </c>
      <c r="C24" s="36">
        <v>1</v>
      </c>
      <c r="D24" s="37">
        <v>1700000</v>
      </c>
      <c r="E24" s="32">
        <f t="shared" si="6"/>
        <v>1700000</v>
      </c>
      <c r="F24" s="32">
        <v>300000</v>
      </c>
      <c r="G24" s="57">
        <v>3</v>
      </c>
      <c r="H24" s="37">
        <f t="shared" si="7"/>
        <v>466666.66666666669</v>
      </c>
      <c r="I24" s="37">
        <f t="shared" si="8"/>
        <v>1233333.3333333333</v>
      </c>
      <c r="J24" s="38"/>
    </row>
    <row r="25" spans="1:12" x14ac:dyDescent="0.25">
      <c r="A25" s="34"/>
      <c r="B25" s="35" t="s">
        <v>18</v>
      </c>
      <c r="C25" s="36">
        <v>1</v>
      </c>
      <c r="D25" s="37">
        <v>350000</v>
      </c>
      <c r="E25" s="32">
        <f t="shared" si="6"/>
        <v>350000</v>
      </c>
      <c r="F25" s="32">
        <v>50000</v>
      </c>
      <c r="G25" s="57">
        <v>2</v>
      </c>
      <c r="H25" s="37">
        <f t="shared" si="7"/>
        <v>150000</v>
      </c>
      <c r="I25" s="37">
        <f t="shared" si="8"/>
        <v>200000</v>
      </c>
      <c r="J25" s="38"/>
    </row>
    <row r="26" spans="1:12" x14ac:dyDescent="0.25">
      <c r="A26" s="34"/>
      <c r="B26" s="35" t="s">
        <v>19</v>
      </c>
      <c r="C26" s="36">
        <v>5</v>
      </c>
      <c r="D26" s="37">
        <v>1250000</v>
      </c>
      <c r="E26" s="32">
        <f t="shared" si="6"/>
        <v>6250000</v>
      </c>
      <c r="F26" s="32">
        <v>1500000</v>
      </c>
      <c r="G26" s="57">
        <v>5</v>
      </c>
      <c r="H26" s="37">
        <f t="shared" si="7"/>
        <v>950000</v>
      </c>
      <c r="I26" s="37">
        <f t="shared" si="8"/>
        <v>5300000</v>
      </c>
      <c r="J26" s="38"/>
    </row>
    <row r="27" spans="1:12" x14ac:dyDescent="0.25">
      <c r="A27" s="34"/>
      <c r="B27" s="35" t="s">
        <v>20</v>
      </c>
      <c r="C27" s="36">
        <v>3</v>
      </c>
      <c r="D27" s="37">
        <v>900000</v>
      </c>
      <c r="E27" s="32">
        <f t="shared" si="6"/>
        <v>2700000</v>
      </c>
      <c r="F27" s="32">
        <v>1000000</v>
      </c>
      <c r="G27" s="57">
        <v>5</v>
      </c>
      <c r="H27" s="37">
        <f t="shared" si="7"/>
        <v>340000</v>
      </c>
      <c r="I27" s="37">
        <f t="shared" si="8"/>
        <v>2360000</v>
      </c>
      <c r="J27" s="38"/>
    </row>
    <row r="28" spans="1:12" x14ac:dyDescent="0.25">
      <c r="A28" s="34"/>
      <c r="B28" s="35" t="s">
        <v>21</v>
      </c>
      <c r="C28" s="36">
        <v>6</v>
      </c>
      <c r="D28" s="37">
        <v>200000</v>
      </c>
      <c r="E28" s="32">
        <f t="shared" si="6"/>
        <v>1200000</v>
      </c>
      <c r="F28" s="32">
        <v>300000</v>
      </c>
      <c r="G28" s="57">
        <v>2</v>
      </c>
      <c r="H28" s="37">
        <f t="shared" si="7"/>
        <v>450000</v>
      </c>
      <c r="I28" s="37">
        <f t="shared" si="8"/>
        <v>750000</v>
      </c>
      <c r="J28" s="38"/>
    </row>
    <row r="29" spans="1:12" x14ac:dyDescent="0.25">
      <c r="A29" s="34"/>
      <c r="B29" s="35" t="s">
        <v>22</v>
      </c>
      <c r="C29" s="36">
        <v>1</v>
      </c>
      <c r="D29" s="37">
        <v>3500000</v>
      </c>
      <c r="E29" s="32">
        <f t="shared" si="6"/>
        <v>3500000</v>
      </c>
      <c r="F29" s="32">
        <v>750000</v>
      </c>
      <c r="G29" s="57">
        <v>5</v>
      </c>
      <c r="H29" s="37">
        <f t="shared" si="7"/>
        <v>550000</v>
      </c>
      <c r="I29" s="37">
        <f t="shared" si="8"/>
        <v>2950000</v>
      </c>
      <c r="J29" s="38"/>
    </row>
    <row r="30" spans="1:12" x14ac:dyDescent="0.25">
      <c r="A30" s="34"/>
      <c r="B30" s="35" t="s">
        <v>23</v>
      </c>
      <c r="C30" s="36">
        <v>25</v>
      </c>
      <c r="D30" s="37">
        <v>85000</v>
      </c>
      <c r="E30" s="32">
        <f t="shared" si="6"/>
        <v>2125000</v>
      </c>
      <c r="F30" s="32">
        <v>300000</v>
      </c>
      <c r="G30" s="57">
        <v>2</v>
      </c>
      <c r="H30" s="37">
        <f t="shared" si="7"/>
        <v>912500</v>
      </c>
      <c r="I30" s="37">
        <f t="shared" si="8"/>
        <v>1212500</v>
      </c>
      <c r="J30" s="38"/>
    </row>
    <row r="31" spans="1:12" x14ac:dyDescent="0.25">
      <c r="A31" s="34"/>
      <c r="B31" s="35" t="s">
        <v>24</v>
      </c>
      <c r="C31" s="36">
        <v>3</v>
      </c>
      <c r="D31" s="37">
        <v>175000</v>
      </c>
      <c r="E31" s="32">
        <f t="shared" si="6"/>
        <v>525000</v>
      </c>
      <c r="F31" s="32">
        <v>100000</v>
      </c>
      <c r="G31" s="57">
        <v>2</v>
      </c>
      <c r="H31" s="37">
        <f t="shared" si="7"/>
        <v>212500</v>
      </c>
      <c r="I31" s="37">
        <f t="shared" si="8"/>
        <v>312500</v>
      </c>
      <c r="J31" s="38"/>
    </row>
    <row r="32" spans="1:12" x14ac:dyDescent="0.25">
      <c r="A32" s="34"/>
      <c r="B32" s="35" t="s">
        <v>25</v>
      </c>
      <c r="C32" s="36">
        <v>5</v>
      </c>
      <c r="D32" s="37">
        <v>125000</v>
      </c>
      <c r="E32" s="32">
        <f t="shared" si="6"/>
        <v>625000</v>
      </c>
      <c r="F32" s="32">
        <v>200000</v>
      </c>
      <c r="G32" s="57">
        <v>2</v>
      </c>
      <c r="H32" s="37">
        <f t="shared" si="7"/>
        <v>212500</v>
      </c>
      <c r="I32" s="37">
        <f t="shared" si="8"/>
        <v>412500</v>
      </c>
      <c r="J32" s="38"/>
    </row>
    <row r="33" spans="1:10" x14ac:dyDescent="0.25">
      <c r="A33" s="34"/>
      <c r="B33" s="35" t="s">
        <v>26</v>
      </c>
      <c r="C33" s="36">
        <v>1</v>
      </c>
      <c r="D33" s="37">
        <v>1500000</v>
      </c>
      <c r="E33" s="32">
        <f t="shared" si="6"/>
        <v>1500000</v>
      </c>
      <c r="F33" s="32">
        <v>250000</v>
      </c>
      <c r="G33" s="57">
        <v>4</v>
      </c>
      <c r="H33" s="37">
        <f t="shared" si="7"/>
        <v>312500</v>
      </c>
      <c r="I33" s="37">
        <f t="shared" si="8"/>
        <v>1187500</v>
      </c>
      <c r="J33" s="38"/>
    </row>
    <row r="34" spans="1:10" x14ac:dyDescent="0.25">
      <c r="A34" s="34"/>
      <c r="B34" s="35" t="s">
        <v>27</v>
      </c>
      <c r="C34" s="36">
        <v>1</v>
      </c>
      <c r="D34" s="37">
        <v>200000</v>
      </c>
      <c r="E34" s="32">
        <f t="shared" si="6"/>
        <v>200000</v>
      </c>
      <c r="F34" s="32">
        <v>50000</v>
      </c>
      <c r="G34" s="57">
        <v>2</v>
      </c>
      <c r="H34" s="37">
        <f t="shared" si="7"/>
        <v>75000</v>
      </c>
      <c r="I34" s="37">
        <f t="shared" si="8"/>
        <v>125000</v>
      </c>
      <c r="J34" s="38"/>
    </row>
    <row r="35" spans="1:10" x14ac:dyDescent="0.25">
      <c r="A35" s="34"/>
      <c r="B35" s="35" t="s">
        <v>28</v>
      </c>
      <c r="C35" s="36">
        <v>1</v>
      </c>
      <c r="D35" s="37">
        <v>150000</v>
      </c>
      <c r="E35" s="32">
        <f t="shared" si="6"/>
        <v>150000</v>
      </c>
      <c r="F35" s="32">
        <v>50000</v>
      </c>
      <c r="G35" s="57">
        <v>2</v>
      </c>
      <c r="H35" s="37">
        <f t="shared" si="7"/>
        <v>50000</v>
      </c>
      <c r="I35" s="37">
        <f t="shared" si="8"/>
        <v>100000</v>
      </c>
      <c r="J35" s="38"/>
    </row>
    <row r="36" spans="1:10" x14ac:dyDescent="0.25">
      <c r="A36" s="34"/>
      <c r="B36" s="35" t="s">
        <v>29</v>
      </c>
      <c r="C36" s="36">
        <v>1</v>
      </c>
      <c r="D36" s="37">
        <v>175000</v>
      </c>
      <c r="E36" s="32">
        <f t="shared" si="6"/>
        <v>175000</v>
      </c>
      <c r="F36" s="32">
        <v>25000</v>
      </c>
      <c r="G36" s="57">
        <v>2</v>
      </c>
      <c r="H36" s="37">
        <f t="shared" si="7"/>
        <v>75000</v>
      </c>
      <c r="I36" s="37">
        <f t="shared" si="8"/>
        <v>100000</v>
      </c>
      <c r="J36" s="38"/>
    </row>
    <row r="37" spans="1:10" ht="15.75" thickBot="1" x14ac:dyDescent="0.3">
      <c r="A37" s="39"/>
      <c r="B37" s="40"/>
      <c r="C37" s="41"/>
      <c r="D37" s="42"/>
      <c r="E37" s="43">
        <f t="shared" si="6"/>
        <v>0</v>
      </c>
      <c r="F37" s="43"/>
      <c r="G37" s="58"/>
      <c r="H37" s="43"/>
      <c r="I37" s="43"/>
      <c r="J37" s="44"/>
    </row>
    <row r="38" spans="1:10" ht="15.75" thickBot="1" x14ac:dyDescent="0.3">
      <c r="A38" s="45" t="s">
        <v>50</v>
      </c>
      <c r="B38" s="46"/>
      <c r="C38" s="47"/>
      <c r="D38" s="48"/>
      <c r="E38" s="48">
        <f>SUM(E22:E37)</f>
        <v>45000000</v>
      </c>
      <c r="F38" s="48"/>
      <c r="G38" s="59"/>
      <c r="H38" s="48">
        <f>SUM(H22:H37)</f>
        <v>9856666.6666666679</v>
      </c>
      <c r="I38" s="48">
        <f>SUM(I22:I37)</f>
        <v>35143333.333333328</v>
      </c>
      <c r="J38" s="49"/>
    </row>
  </sheetData>
  <mergeCells count="4">
    <mergeCell ref="A38:C38"/>
    <mergeCell ref="A7:C7"/>
    <mergeCell ref="A15:C15"/>
    <mergeCell ref="A20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2017-04-03T05:52:07Z</dcterms:created>
  <dcterms:modified xsi:type="dcterms:W3CDTF">2017-04-03T22:27:26Z</dcterms:modified>
</cp:coreProperties>
</file>