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Produksi" sheetId="1" r:id="rId1"/>
    <sheet name="Dagang" sheetId="2" r:id="rId2"/>
    <sheet name="Jasa" sheetId="3" r:id="rId3"/>
  </sheets>
  <calcPr calcId="144525"/>
</workbook>
</file>

<file path=xl/calcChain.xml><?xml version="1.0" encoding="utf-8"?>
<calcChain xmlns="http://schemas.openxmlformats.org/spreadsheetml/2006/main">
  <c r="E16" i="3" l="1"/>
  <c r="E22" i="3"/>
  <c r="G7" i="3" l="1"/>
  <c r="G23" i="3"/>
  <c r="G24" i="3" s="1"/>
  <c r="G9" i="2"/>
  <c r="C15" i="2"/>
  <c r="E18" i="2" s="1"/>
  <c r="E19" i="2" s="1"/>
  <c r="E36" i="2"/>
  <c r="E30" i="2"/>
  <c r="G37" i="2" s="1"/>
  <c r="G26" i="3" l="1"/>
  <c r="G28" i="3" s="1"/>
  <c r="G30" i="3" s="1"/>
  <c r="G21" i="2"/>
  <c r="G22" i="2" s="1"/>
  <c r="G38" i="2" s="1"/>
  <c r="G40" i="2" s="1"/>
  <c r="G42" i="2" s="1"/>
  <c r="G44" i="2" s="1"/>
  <c r="E47" i="1" l="1"/>
  <c r="G48" i="1" s="1"/>
  <c r="E42" i="1"/>
  <c r="C20" i="1"/>
  <c r="C26" i="1" s="1"/>
  <c r="C28" i="1" s="1"/>
  <c r="E30" i="1" s="1"/>
  <c r="E31" i="1" s="1"/>
  <c r="G33" i="1" s="1"/>
  <c r="C18" i="1"/>
  <c r="G7" i="1"/>
  <c r="G11" i="1" s="1"/>
  <c r="G34" i="1" s="1"/>
  <c r="G49" i="1" s="1"/>
  <c r="G51" i="1" s="1"/>
  <c r="G53" i="1" s="1"/>
  <c r="G55" i="1" s="1"/>
</calcChain>
</file>

<file path=xl/sharedStrings.xml><?xml version="1.0" encoding="utf-8"?>
<sst xmlns="http://schemas.openxmlformats.org/spreadsheetml/2006/main" count="160" uniqueCount="67">
  <si>
    <t>RAZHA</t>
  </si>
  <si>
    <t>PENDAPATAN</t>
  </si>
  <si>
    <t>Pendapatan Reguler</t>
  </si>
  <si>
    <t>Pendapatan Reject</t>
  </si>
  <si>
    <t>+</t>
  </si>
  <si>
    <t>Jumlah Pendapatan</t>
  </si>
  <si>
    <t>Donasi</t>
  </si>
  <si>
    <t>Retur Penjualan</t>
  </si>
  <si>
    <t>Potongan Penjualan</t>
  </si>
  <si>
    <t>-</t>
  </si>
  <si>
    <t>Jumlah Pendapatan Bersih</t>
  </si>
  <si>
    <t>HARGA POKOK PENJUALAN</t>
  </si>
  <si>
    <t>Persediaan Awal (produk jadi)</t>
  </si>
  <si>
    <t>Pemakaian Bahan Baku:</t>
  </si>
  <si>
    <t>Persediaan awal (Bahan Baku)</t>
  </si>
  <si>
    <t>Pembelian Bahan Baku</t>
  </si>
  <si>
    <t>Persediaan bahan baku tersedia untuk produksi</t>
  </si>
  <si>
    <t>Persediaan bahan baku akhir periode</t>
  </si>
  <si>
    <t>Total pemakaian bahan baku</t>
  </si>
  <si>
    <t>Biaya maklun</t>
  </si>
  <si>
    <t>Biaya bahan penolong</t>
  </si>
  <si>
    <t>Biaya Kemasan</t>
  </si>
  <si>
    <t>Biaya Foto</t>
  </si>
  <si>
    <t>Biaya pabrikasi lainnya</t>
  </si>
  <si>
    <t>Total Biaya Pabrik</t>
  </si>
  <si>
    <t>Persediaan dalam proses awal</t>
  </si>
  <si>
    <t>Total Biaya Produksi</t>
  </si>
  <si>
    <t>Persediaan dalam proses akhir</t>
  </si>
  <si>
    <t>Harga Pokok Produksi</t>
  </si>
  <si>
    <t>Persediaan barang jadi tersedia dijual</t>
  </si>
  <si>
    <t>Persediaan barang jadi akhir</t>
  </si>
  <si>
    <t>Harga Pokok Penjualan</t>
  </si>
  <si>
    <t>Laba Bruto</t>
  </si>
  <si>
    <t>Beban Usaha:</t>
  </si>
  <si>
    <t>Beban Iklan dan promosi</t>
  </si>
  <si>
    <t>Beban Subsidi Ongkir</t>
  </si>
  <si>
    <t>Beban Bonus CS</t>
  </si>
  <si>
    <t>Beban Perlengkapan Usaha</t>
  </si>
  <si>
    <t>Beban Administrasi &amp; umum</t>
  </si>
  <si>
    <t>Beban Gaji dan upah adm &amp; umum</t>
  </si>
  <si>
    <t>Beban Umum</t>
  </si>
  <si>
    <t xml:space="preserve">Beban Adm &amp; Umum Lainnya </t>
  </si>
  <si>
    <t>Total Beban Administrasi &amp; Umum</t>
  </si>
  <si>
    <t>Total Beban</t>
  </si>
  <si>
    <t>Laba usaha</t>
  </si>
  <si>
    <t>Pendapatan Lainnya</t>
  </si>
  <si>
    <t>Laba diluar usaha</t>
  </si>
  <si>
    <t>Beban lain-lain (Beban Bunga, ekspedisi)</t>
  </si>
  <si>
    <t>Laba Bersih</t>
  </si>
  <si>
    <t>Pajak</t>
  </si>
  <si>
    <t>Laba bersih setelah pajak</t>
  </si>
  <si>
    <t>Periode : 31 Januari 2017</t>
  </si>
  <si>
    <t>Persediaan Awal (produk)</t>
  </si>
  <si>
    <t>Pembelian (produk)</t>
  </si>
  <si>
    <t>Retur Pembelian</t>
  </si>
  <si>
    <t>Potongan Pembelian</t>
  </si>
  <si>
    <t>Biaya Transport, pengiriman</t>
  </si>
  <si>
    <t>Pembelian Bersih</t>
  </si>
  <si>
    <t>Beban Pemasaran</t>
  </si>
  <si>
    <t>Beban Pemasaran lain-lain</t>
  </si>
  <si>
    <t>Total Beban Pemasaran</t>
  </si>
  <si>
    <t>Pendapatan Reguler Bruto</t>
  </si>
  <si>
    <t>Pendapatan Jasa Bruto</t>
  </si>
  <si>
    <t>LABA RUGI (PERUSAHAAN JASA)</t>
  </si>
  <si>
    <t>LABA RUGI (PERUSAHAAN DAGANG)</t>
  </si>
  <si>
    <t>LABA RUGI (PERUSAHAAN PRODUKSI)</t>
  </si>
  <si>
    <t>Beban Perlengkapan Kantor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</si>
</sst>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Rp&quot;* #,##0_);_(&quot;Rp&quot;* \(#,##0\);_(&quot;Rp&quot;* &quot;-&quot;_);_(@_)"/>
    <numFmt numFmtId="41" formatCode="_(* #,##0_);_(* \(#,##0\);_(* &quot;-&quot;_);_(@_)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41" fontId="3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42" fontId="3" fillId="0" borderId="0" xfId="1" applyNumberFormat="1" applyFont="1" applyAlignment="1">
      <alignment vertical="center"/>
    </xf>
    <xf numFmtId="42" fontId="3" fillId="0" borderId="1" xfId="1" applyNumberFormat="1" applyFont="1" applyBorder="1" applyAlignment="1">
      <alignment vertical="center"/>
    </xf>
    <xf numFmtId="41" fontId="3" fillId="0" borderId="0" xfId="1" quotePrefix="1" applyFont="1" applyAlignment="1">
      <alignment vertical="center"/>
    </xf>
    <xf numFmtId="42" fontId="3" fillId="0" borderId="0" xfId="1" applyNumberFormat="1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Border="1" applyAlignment="1">
      <alignment vertical="center"/>
    </xf>
    <xf numFmtId="42" fontId="3" fillId="0" borderId="2" xfId="1" applyNumberFormat="1" applyFont="1" applyBorder="1" applyAlignment="1">
      <alignment vertical="center"/>
    </xf>
    <xf numFmtId="42" fontId="2" fillId="0" borderId="0" xfId="1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42" fontId="2" fillId="0" borderId="3" xfId="1" applyNumberFormat="1" applyFont="1" applyBorder="1" applyAlignme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zoomScale="86" zoomScaleNormal="86" workbookViewId="0">
      <selection sqref="A1:G1"/>
    </sheetView>
  </sheetViews>
  <sheetFormatPr defaultRowHeight="15" x14ac:dyDescent="0.25"/>
  <cols>
    <col min="1" max="1" width="3.140625" style="3" customWidth="1"/>
    <col min="2" max="2" width="39.85546875" style="3" customWidth="1"/>
    <col min="3" max="3" width="16" style="4" customWidth="1"/>
    <col min="4" max="4" width="2.7109375" style="2" customWidth="1"/>
    <col min="5" max="5" width="20" style="4" customWidth="1"/>
    <col min="6" max="6" width="2.5703125" style="2" customWidth="1"/>
    <col min="7" max="7" width="19" style="4" customWidth="1"/>
    <col min="8" max="8" width="3.85546875" style="2" customWidth="1"/>
    <col min="9" max="9" width="9.140625" style="3"/>
  </cols>
  <sheetData>
    <row r="1" spans="1:8" x14ac:dyDescent="0.25">
      <c r="A1" s="1" t="s">
        <v>65</v>
      </c>
      <c r="B1" s="1"/>
      <c r="C1" s="1"/>
      <c r="D1" s="1"/>
      <c r="E1" s="1"/>
      <c r="F1" s="1"/>
      <c r="G1" s="1"/>
    </row>
    <row r="2" spans="1:8" x14ac:dyDescent="0.25">
      <c r="A2" s="1" t="s">
        <v>0</v>
      </c>
      <c r="B2" s="1"/>
      <c r="C2" s="1"/>
      <c r="D2" s="1"/>
      <c r="E2" s="1"/>
      <c r="F2" s="1"/>
      <c r="G2" s="1"/>
    </row>
    <row r="3" spans="1:8" ht="15.75" thickBot="1" x14ac:dyDescent="0.3">
      <c r="A3" s="13" t="s">
        <v>51</v>
      </c>
      <c r="B3" s="13"/>
      <c r="C3" s="13"/>
      <c r="D3" s="13"/>
      <c r="E3" s="13"/>
      <c r="F3" s="13"/>
      <c r="G3" s="13"/>
    </row>
    <row r="4" spans="1:8" ht="15.75" thickTop="1" x14ac:dyDescent="0.25">
      <c r="A4" s="12" t="s">
        <v>1</v>
      </c>
    </row>
    <row r="5" spans="1:8" x14ac:dyDescent="0.25">
      <c r="B5" s="3" t="s">
        <v>2</v>
      </c>
      <c r="G5" s="4">
        <v>200000000</v>
      </c>
    </row>
    <row r="6" spans="1:8" x14ac:dyDescent="0.25">
      <c r="B6" s="3" t="s">
        <v>3</v>
      </c>
      <c r="G6" s="5">
        <v>5000000</v>
      </c>
      <c r="H6" s="6" t="s">
        <v>4</v>
      </c>
    </row>
    <row r="7" spans="1:8" x14ac:dyDescent="0.25">
      <c r="B7" s="3" t="s">
        <v>5</v>
      </c>
      <c r="G7" s="4">
        <f>SUM(G5:G6)</f>
        <v>205000000</v>
      </c>
    </row>
    <row r="8" spans="1:8" x14ac:dyDescent="0.25">
      <c r="B8" s="3" t="s">
        <v>6</v>
      </c>
      <c r="G8" s="4">
        <v>4000000</v>
      </c>
    </row>
    <row r="9" spans="1:8" x14ac:dyDescent="0.25">
      <c r="B9" s="3" t="s">
        <v>7</v>
      </c>
      <c r="G9" s="7">
        <v>200000</v>
      </c>
    </row>
    <row r="10" spans="1:8" x14ac:dyDescent="0.25">
      <c r="B10" s="3" t="s">
        <v>8</v>
      </c>
      <c r="G10" s="5">
        <v>0</v>
      </c>
      <c r="H10" s="6" t="s">
        <v>9</v>
      </c>
    </row>
    <row r="11" spans="1:8" x14ac:dyDescent="0.25">
      <c r="B11" s="3" t="s">
        <v>10</v>
      </c>
      <c r="G11" s="11">
        <f>G7-G8-G9</f>
        <v>200800000</v>
      </c>
    </row>
    <row r="13" spans="1:8" x14ac:dyDescent="0.25">
      <c r="A13" s="12" t="s">
        <v>11</v>
      </c>
    </row>
    <row r="14" spans="1:8" x14ac:dyDescent="0.25">
      <c r="B14" s="3" t="s">
        <v>12</v>
      </c>
      <c r="E14" s="4">
        <v>200000000</v>
      </c>
    </row>
    <row r="15" spans="1:8" x14ac:dyDescent="0.25">
      <c r="B15" s="8" t="s">
        <v>13</v>
      </c>
    </row>
    <row r="16" spans="1:8" x14ac:dyDescent="0.25">
      <c r="B16" s="8" t="s">
        <v>14</v>
      </c>
      <c r="C16" s="4">
        <v>12000000</v>
      </c>
    </row>
    <row r="17" spans="2:6" x14ac:dyDescent="0.25">
      <c r="B17" s="8" t="s">
        <v>15</v>
      </c>
      <c r="C17" s="5">
        <v>24000000</v>
      </c>
      <c r="D17" s="6" t="s">
        <v>4</v>
      </c>
    </row>
    <row r="18" spans="2:6" x14ac:dyDescent="0.25">
      <c r="B18" s="8" t="s">
        <v>16</v>
      </c>
      <c r="C18" s="4">
        <f>SUM(C16:C17)</f>
        <v>36000000</v>
      </c>
    </row>
    <row r="19" spans="2:6" x14ac:dyDescent="0.25">
      <c r="B19" s="8" t="s">
        <v>17</v>
      </c>
      <c r="C19" s="5">
        <v>2400000</v>
      </c>
      <c r="D19" s="6" t="s">
        <v>9</v>
      </c>
    </row>
    <row r="20" spans="2:6" x14ac:dyDescent="0.25">
      <c r="B20" s="8" t="s">
        <v>18</v>
      </c>
      <c r="C20" s="4">
        <f>C18-C19</f>
        <v>33600000</v>
      </c>
    </row>
    <row r="21" spans="2:6" x14ac:dyDescent="0.25">
      <c r="B21" s="8" t="s">
        <v>19</v>
      </c>
      <c r="C21" s="4">
        <v>33600000</v>
      </c>
    </row>
    <row r="22" spans="2:6" x14ac:dyDescent="0.25">
      <c r="B22" s="8" t="s">
        <v>20</v>
      </c>
      <c r="C22" s="4">
        <v>3000000</v>
      </c>
    </row>
    <row r="23" spans="2:6" x14ac:dyDescent="0.25">
      <c r="B23" s="8" t="s">
        <v>21</v>
      </c>
      <c r="C23" s="4">
        <v>3500000</v>
      </c>
    </row>
    <row r="24" spans="2:6" x14ac:dyDescent="0.25">
      <c r="B24" s="8" t="s">
        <v>22</v>
      </c>
      <c r="C24" s="4">
        <v>2000000</v>
      </c>
    </row>
    <row r="25" spans="2:6" x14ac:dyDescent="0.25">
      <c r="B25" s="8" t="s">
        <v>23</v>
      </c>
      <c r="C25" s="5">
        <v>0</v>
      </c>
      <c r="D25" s="6" t="s">
        <v>4</v>
      </c>
    </row>
    <row r="26" spans="2:6" x14ac:dyDescent="0.25">
      <c r="B26" s="8" t="s">
        <v>24</v>
      </c>
      <c r="C26" s="4">
        <f>SUM(C20:C25)</f>
        <v>75700000</v>
      </c>
    </row>
    <row r="27" spans="2:6" x14ac:dyDescent="0.25">
      <c r="B27" s="8" t="s">
        <v>25</v>
      </c>
      <c r="C27" s="5">
        <v>10000000</v>
      </c>
      <c r="D27" s="6" t="s">
        <v>4</v>
      </c>
    </row>
    <row r="28" spans="2:6" x14ac:dyDescent="0.25">
      <c r="B28" s="8" t="s">
        <v>26</v>
      </c>
      <c r="C28" s="4">
        <f>SUM(C26:C27)</f>
        <v>85700000</v>
      </c>
    </row>
    <row r="29" spans="2:6" x14ac:dyDescent="0.25">
      <c r="B29" s="8" t="s">
        <v>27</v>
      </c>
      <c r="C29" s="5">
        <v>7000000</v>
      </c>
      <c r="D29" s="6" t="s">
        <v>9</v>
      </c>
    </row>
    <row r="30" spans="2:6" x14ac:dyDescent="0.25">
      <c r="B30" s="8" t="s">
        <v>28</v>
      </c>
      <c r="E30" s="5">
        <f>C28-C29</f>
        <v>78700000</v>
      </c>
      <c r="F30" s="6" t="s">
        <v>4</v>
      </c>
    </row>
    <row r="31" spans="2:6" x14ac:dyDescent="0.25">
      <c r="B31" s="8" t="s">
        <v>29</v>
      </c>
      <c r="E31" s="4">
        <f>E14+E30</f>
        <v>278700000</v>
      </c>
    </row>
    <row r="32" spans="2:6" x14ac:dyDescent="0.25">
      <c r="B32" s="3" t="s">
        <v>30</v>
      </c>
      <c r="E32" s="5">
        <v>100000000</v>
      </c>
      <c r="F32" s="6" t="s">
        <v>9</v>
      </c>
    </row>
    <row r="33" spans="1:8" x14ac:dyDescent="0.25">
      <c r="A33" s="3" t="s">
        <v>31</v>
      </c>
      <c r="G33" s="5">
        <f>E31-E32</f>
        <v>178700000</v>
      </c>
      <c r="H33" s="6" t="s">
        <v>9</v>
      </c>
    </row>
    <row r="34" spans="1:8" x14ac:dyDescent="0.25">
      <c r="A34" s="3" t="s">
        <v>32</v>
      </c>
      <c r="G34" s="4">
        <f>G11-G33</f>
        <v>22100000</v>
      </c>
    </row>
    <row r="35" spans="1:8" x14ac:dyDescent="0.25">
      <c r="A35" s="12" t="s">
        <v>33</v>
      </c>
    </row>
    <row r="36" spans="1:8" x14ac:dyDescent="0.25">
      <c r="A36" s="3" t="s">
        <v>58</v>
      </c>
    </row>
    <row r="37" spans="1:8" x14ac:dyDescent="0.25">
      <c r="B37" s="9" t="s">
        <v>34</v>
      </c>
      <c r="C37" s="4">
        <v>1000000</v>
      </c>
    </row>
    <row r="38" spans="1:8" x14ac:dyDescent="0.25">
      <c r="B38" s="9" t="s">
        <v>35</v>
      </c>
      <c r="C38" s="4">
        <v>500000</v>
      </c>
    </row>
    <row r="39" spans="1:8" x14ac:dyDescent="0.25">
      <c r="B39" s="9" t="s">
        <v>36</v>
      </c>
      <c r="C39" s="4">
        <v>1000000</v>
      </c>
    </row>
    <row r="40" spans="1:8" x14ac:dyDescent="0.25">
      <c r="B40" s="9" t="s">
        <v>37</v>
      </c>
    </row>
    <row r="41" spans="1:8" x14ac:dyDescent="0.25">
      <c r="B41" s="9" t="s">
        <v>59</v>
      </c>
      <c r="C41" s="5">
        <v>100000</v>
      </c>
      <c r="D41" s="6" t="s">
        <v>4</v>
      </c>
    </row>
    <row r="42" spans="1:8" x14ac:dyDescent="0.25">
      <c r="A42" s="3" t="s">
        <v>60</v>
      </c>
      <c r="E42" s="4">
        <f>SUM(C37:C41)</f>
        <v>2600000</v>
      </c>
    </row>
    <row r="43" spans="1:8" x14ac:dyDescent="0.25">
      <c r="A43" s="3" t="s">
        <v>38</v>
      </c>
    </row>
    <row r="44" spans="1:8" x14ac:dyDescent="0.25">
      <c r="B44" s="9" t="s">
        <v>39</v>
      </c>
      <c r="C44" s="4">
        <v>15000000</v>
      </c>
    </row>
    <row r="45" spans="1:8" x14ac:dyDescent="0.25">
      <c r="B45" s="9" t="s">
        <v>40</v>
      </c>
      <c r="C45" s="4">
        <v>1000000</v>
      </c>
    </row>
    <row r="46" spans="1:8" x14ac:dyDescent="0.25">
      <c r="B46" s="9" t="s">
        <v>41</v>
      </c>
      <c r="C46" s="5">
        <v>500000</v>
      </c>
    </row>
    <row r="47" spans="1:8" x14ac:dyDescent="0.25">
      <c r="A47" s="3" t="s">
        <v>42</v>
      </c>
      <c r="E47" s="5">
        <f>SUM(C44:C46)</f>
        <v>16500000</v>
      </c>
      <c r="F47" s="6" t="s">
        <v>4</v>
      </c>
    </row>
    <row r="48" spans="1:8" x14ac:dyDescent="0.25">
      <c r="A48" s="3" t="s">
        <v>43</v>
      </c>
      <c r="G48" s="5">
        <f>E42+E47</f>
        <v>19100000</v>
      </c>
      <c r="H48" s="6" t="s">
        <v>9</v>
      </c>
    </row>
    <row r="49" spans="1:8" x14ac:dyDescent="0.25">
      <c r="A49" s="3" t="s">
        <v>44</v>
      </c>
      <c r="G49" s="4">
        <f>G34-G48</f>
        <v>3000000</v>
      </c>
    </row>
    <row r="50" spans="1:8" x14ac:dyDescent="0.25">
      <c r="A50" s="3" t="s">
        <v>45</v>
      </c>
      <c r="G50" s="5">
        <v>20000000</v>
      </c>
      <c r="H50" s="6" t="s">
        <v>4</v>
      </c>
    </row>
    <row r="51" spans="1:8" x14ac:dyDescent="0.25">
      <c r="A51" s="3" t="s">
        <v>46</v>
      </c>
      <c r="G51" s="4">
        <f>SUM(G49:G50)</f>
        <v>23000000</v>
      </c>
    </row>
    <row r="52" spans="1:8" x14ac:dyDescent="0.25">
      <c r="A52" s="3" t="s">
        <v>47</v>
      </c>
      <c r="G52" s="5">
        <v>1800000</v>
      </c>
      <c r="H52" s="6" t="s">
        <v>9</v>
      </c>
    </row>
    <row r="53" spans="1:8" x14ac:dyDescent="0.25">
      <c r="A53" s="3" t="s">
        <v>48</v>
      </c>
      <c r="G53" s="10">
        <f>G51-G52</f>
        <v>21200000</v>
      </c>
    </row>
    <row r="54" spans="1:8" x14ac:dyDescent="0.25">
      <c r="A54" s="3" t="s">
        <v>49</v>
      </c>
      <c r="G54" s="5">
        <v>1000000</v>
      </c>
      <c r="H54" s="6" t="s">
        <v>9</v>
      </c>
    </row>
    <row r="55" spans="1:8" ht="15.75" thickBot="1" x14ac:dyDescent="0.3">
      <c r="A55" s="12" t="s">
        <v>50</v>
      </c>
      <c r="G55" s="14">
        <f>G53-G54</f>
        <v>20200000</v>
      </c>
    </row>
    <row r="56" spans="1:8" ht="15.75" thickTop="1" x14ac:dyDescent="0.25"/>
  </sheetData>
  <mergeCells count="3"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10" zoomScale="77" zoomScaleNormal="77" workbookViewId="0">
      <selection activeCell="B36" sqref="B36"/>
    </sheetView>
  </sheetViews>
  <sheetFormatPr defaultRowHeight="15" x14ac:dyDescent="0.25"/>
  <cols>
    <col min="1" max="1" width="3.140625" style="3" customWidth="1"/>
    <col min="2" max="2" width="39.85546875" style="3" customWidth="1"/>
    <col min="3" max="3" width="16" style="4" customWidth="1"/>
    <col min="4" max="4" width="2.7109375" style="2" customWidth="1"/>
    <col min="5" max="5" width="20" style="4" customWidth="1"/>
    <col min="6" max="6" width="2.5703125" style="2" customWidth="1"/>
    <col min="7" max="7" width="19" style="4" customWidth="1"/>
    <col min="8" max="8" width="3.85546875" style="2" customWidth="1"/>
    <col min="9" max="9" width="9.140625" style="3"/>
  </cols>
  <sheetData>
    <row r="1" spans="1:8" x14ac:dyDescent="0.25">
      <c r="A1" s="1" t="s">
        <v>64</v>
      </c>
      <c r="B1" s="1"/>
      <c r="C1" s="1"/>
      <c r="D1" s="1"/>
      <c r="E1" s="1"/>
      <c r="F1" s="1"/>
      <c r="G1" s="1"/>
    </row>
    <row r="2" spans="1:8" x14ac:dyDescent="0.25">
      <c r="A2" s="1" t="s">
        <v>0</v>
      </c>
      <c r="B2" s="1"/>
      <c r="C2" s="1"/>
      <c r="D2" s="1"/>
      <c r="E2" s="1"/>
      <c r="F2" s="1"/>
      <c r="G2" s="1"/>
    </row>
    <row r="3" spans="1:8" ht="15.75" thickBot="1" x14ac:dyDescent="0.3">
      <c r="A3" s="13" t="s">
        <v>51</v>
      </c>
      <c r="B3" s="13"/>
      <c r="C3" s="13"/>
      <c r="D3" s="13"/>
      <c r="E3" s="13"/>
      <c r="F3" s="13"/>
      <c r="G3" s="13"/>
    </row>
    <row r="4" spans="1:8" ht="15.75" thickTop="1" x14ac:dyDescent="0.25">
      <c r="A4" s="12" t="s">
        <v>1</v>
      </c>
    </row>
    <row r="5" spans="1:8" x14ac:dyDescent="0.25">
      <c r="B5" s="3" t="s">
        <v>61</v>
      </c>
      <c r="G5" s="4">
        <v>200000000</v>
      </c>
    </row>
    <row r="6" spans="1:8" x14ac:dyDescent="0.25">
      <c r="B6" s="3" t="s">
        <v>6</v>
      </c>
      <c r="G6" s="4">
        <v>4000000</v>
      </c>
    </row>
    <row r="7" spans="1:8" x14ac:dyDescent="0.25">
      <c r="B7" s="3" t="s">
        <v>7</v>
      </c>
      <c r="G7" s="7">
        <v>200000</v>
      </c>
    </row>
    <row r="8" spans="1:8" x14ac:dyDescent="0.25">
      <c r="B8" s="3" t="s">
        <v>8</v>
      </c>
      <c r="G8" s="5">
        <v>0</v>
      </c>
      <c r="H8" s="6" t="s">
        <v>9</v>
      </c>
    </row>
    <row r="9" spans="1:8" x14ac:dyDescent="0.25">
      <c r="B9" s="3" t="s">
        <v>10</v>
      </c>
      <c r="G9" s="11">
        <f>G5-G6-G7-G8</f>
        <v>195800000</v>
      </c>
    </row>
    <row r="11" spans="1:8" x14ac:dyDescent="0.25">
      <c r="A11" s="12" t="s">
        <v>11</v>
      </c>
    </row>
    <row r="12" spans="1:8" x14ac:dyDescent="0.25">
      <c r="B12" s="3" t="s">
        <v>52</v>
      </c>
      <c r="E12" s="4">
        <v>19700000</v>
      </c>
    </row>
    <row r="13" spans="1:8" x14ac:dyDescent="0.25">
      <c r="B13" s="8" t="s">
        <v>53</v>
      </c>
      <c r="C13" s="4">
        <v>80000000</v>
      </c>
    </row>
    <row r="14" spans="1:8" x14ac:dyDescent="0.25">
      <c r="B14" s="3" t="s">
        <v>56</v>
      </c>
      <c r="C14" s="5">
        <v>2000000</v>
      </c>
      <c r="D14" s="6" t="s">
        <v>4</v>
      </c>
    </row>
    <row r="15" spans="1:8" x14ac:dyDescent="0.25">
      <c r="C15" s="7">
        <f>SUM(C13:C14)</f>
        <v>82000000</v>
      </c>
    </row>
    <row r="16" spans="1:8" x14ac:dyDescent="0.25">
      <c r="B16" s="8" t="s">
        <v>54</v>
      </c>
      <c r="C16" s="7">
        <v>2000000</v>
      </c>
    </row>
    <row r="17" spans="1:8" x14ac:dyDescent="0.25">
      <c r="B17" s="8" t="s">
        <v>55</v>
      </c>
      <c r="C17" s="5">
        <v>1525000</v>
      </c>
      <c r="D17" s="6" t="s">
        <v>9</v>
      </c>
    </row>
    <row r="18" spans="1:8" x14ac:dyDescent="0.25">
      <c r="B18" s="8" t="s">
        <v>57</v>
      </c>
      <c r="E18" s="5">
        <f>C15-C16-C17</f>
        <v>78475000</v>
      </c>
    </row>
    <row r="19" spans="1:8" x14ac:dyDescent="0.25">
      <c r="B19" s="8" t="s">
        <v>29</v>
      </c>
      <c r="E19" s="4">
        <f>SUM(E12:E18)</f>
        <v>98175000</v>
      </c>
    </row>
    <row r="20" spans="1:8" x14ac:dyDescent="0.25">
      <c r="B20" s="3" t="s">
        <v>30</v>
      </c>
      <c r="E20" s="5">
        <v>15000000</v>
      </c>
      <c r="F20" s="6" t="s">
        <v>9</v>
      </c>
    </row>
    <row r="21" spans="1:8" x14ac:dyDescent="0.25">
      <c r="A21" s="3" t="s">
        <v>31</v>
      </c>
      <c r="G21" s="5">
        <f>E19-E20</f>
        <v>83175000</v>
      </c>
      <c r="H21" s="6" t="s">
        <v>9</v>
      </c>
    </row>
    <row r="22" spans="1:8" x14ac:dyDescent="0.25">
      <c r="A22" s="3" t="s">
        <v>32</v>
      </c>
      <c r="G22" s="4">
        <f>G9-G21</f>
        <v>112625000</v>
      </c>
    </row>
    <row r="23" spans="1:8" x14ac:dyDescent="0.25">
      <c r="A23" s="12" t="s">
        <v>33</v>
      </c>
    </row>
    <row r="24" spans="1:8" x14ac:dyDescent="0.25">
      <c r="A24" s="3" t="s">
        <v>58</v>
      </c>
    </row>
    <row r="25" spans="1:8" x14ac:dyDescent="0.25">
      <c r="B25" s="9" t="s">
        <v>34</v>
      </c>
      <c r="C25" s="4">
        <v>1500000</v>
      </c>
    </row>
    <row r="26" spans="1:8" x14ac:dyDescent="0.25">
      <c r="B26" s="9" t="s">
        <v>35</v>
      </c>
      <c r="C26" s="4">
        <v>1000000</v>
      </c>
    </row>
    <row r="27" spans="1:8" x14ac:dyDescent="0.25">
      <c r="B27" s="9" t="s">
        <v>36</v>
      </c>
      <c r="C27" s="4">
        <v>1500000</v>
      </c>
    </row>
    <row r="28" spans="1:8" x14ac:dyDescent="0.25">
      <c r="B28" s="9" t="s">
        <v>37</v>
      </c>
      <c r="C28" s="4">
        <v>1000000</v>
      </c>
    </row>
    <row r="29" spans="1:8" x14ac:dyDescent="0.25">
      <c r="B29" s="9" t="s">
        <v>59</v>
      </c>
      <c r="C29" s="5">
        <v>300000</v>
      </c>
      <c r="D29" s="6" t="s">
        <v>4</v>
      </c>
    </row>
    <row r="30" spans="1:8" x14ac:dyDescent="0.25">
      <c r="A30" s="3" t="s">
        <v>60</v>
      </c>
      <c r="E30" s="4">
        <f>SUM(C25:C29)</f>
        <v>5300000</v>
      </c>
    </row>
    <row r="31" spans="1:8" x14ac:dyDescent="0.25">
      <c r="A31" s="3" t="s">
        <v>38</v>
      </c>
    </row>
    <row r="32" spans="1:8" x14ac:dyDescent="0.25">
      <c r="B32" s="9" t="s">
        <v>39</v>
      </c>
      <c r="C32" s="4">
        <v>25000000</v>
      </c>
    </row>
    <row r="33" spans="1:8" x14ac:dyDescent="0.25">
      <c r="B33" s="9" t="s">
        <v>66</v>
      </c>
      <c r="C33" s="4">
        <v>1000000</v>
      </c>
    </row>
    <row r="34" spans="1:8" x14ac:dyDescent="0.25">
      <c r="B34" s="9" t="s">
        <v>40</v>
      </c>
      <c r="C34" s="4">
        <v>2500000</v>
      </c>
    </row>
    <row r="35" spans="1:8" x14ac:dyDescent="0.25">
      <c r="B35" s="9" t="s">
        <v>41</v>
      </c>
      <c r="C35" s="5">
        <v>500000</v>
      </c>
      <c r="D35" s="6" t="s">
        <v>4</v>
      </c>
    </row>
    <row r="36" spans="1:8" x14ac:dyDescent="0.25">
      <c r="A36" s="3" t="s">
        <v>42</v>
      </c>
      <c r="E36" s="5">
        <f>SUM(C32:C35)</f>
        <v>29000000</v>
      </c>
      <c r="F36" s="6" t="s">
        <v>4</v>
      </c>
    </row>
    <row r="37" spans="1:8" x14ac:dyDescent="0.25">
      <c r="A37" s="3" t="s">
        <v>43</v>
      </c>
      <c r="G37" s="5">
        <f>E30+E36</f>
        <v>34300000</v>
      </c>
      <c r="H37" s="6" t="s">
        <v>9</v>
      </c>
    </row>
    <row r="38" spans="1:8" x14ac:dyDescent="0.25">
      <c r="A38" s="3" t="s">
        <v>44</v>
      </c>
      <c r="G38" s="4">
        <f>G22-G37</f>
        <v>78325000</v>
      </c>
    </row>
    <row r="39" spans="1:8" x14ac:dyDescent="0.25">
      <c r="A39" s="3" t="s">
        <v>45</v>
      </c>
      <c r="G39" s="5">
        <v>20000000</v>
      </c>
      <c r="H39" s="6" t="s">
        <v>4</v>
      </c>
    </row>
    <row r="40" spans="1:8" x14ac:dyDescent="0.25">
      <c r="A40" s="3" t="s">
        <v>46</v>
      </c>
      <c r="G40" s="4">
        <f>SUM(G38:G39)</f>
        <v>98325000</v>
      </c>
    </row>
    <row r="41" spans="1:8" x14ac:dyDescent="0.25">
      <c r="A41" s="3" t="s">
        <v>47</v>
      </c>
      <c r="G41" s="5">
        <v>1800000</v>
      </c>
      <c r="H41" s="6" t="s">
        <v>9</v>
      </c>
    </row>
    <row r="42" spans="1:8" x14ac:dyDescent="0.25">
      <c r="A42" s="3" t="s">
        <v>48</v>
      </c>
      <c r="G42" s="10">
        <f>G40-G41</f>
        <v>96525000</v>
      </c>
    </row>
    <row r="43" spans="1:8" x14ac:dyDescent="0.25">
      <c r="A43" s="3" t="s">
        <v>49</v>
      </c>
      <c r="G43" s="5">
        <v>1000000</v>
      </c>
      <c r="H43" s="6" t="s">
        <v>9</v>
      </c>
    </row>
    <row r="44" spans="1:8" ht="15.75" thickBot="1" x14ac:dyDescent="0.3">
      <c r="A44" s="12" t="s">
        <v>50</v>
      </c>
      <c r="G44" s="14">
        <f>G42-G43</f>
        <v>95525000</v>
      </c>
    </row>
    <row r="45" spans="1:8" ht="15.75" thickTop="1" x14ac:dyDescent="0.25"/>
  </sheetData>
  <mergeCells count="3">
    <mergeCell ref="A1:G1"/>
    <mergeCell ref="A2:G2"/>
    <mergeCell ref="A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84" zoomScaleNormal="84" workbookViewId="0">
      <selection activeCell="P25" sqref="P25"/>
    </sheetView>
  </sheetViews>
  <sheetFormatPr defaultRowHeight="15" x14ac:dyDescent="0.25"/>
  <cols>
    <col min="1" max="1" width="3.140625" style="3" customWidth="1"/>
    <col min="2" max="2" width="39.85546875" style="3" customWidth="1"/>
    <col min="3" max="3" width="16" style="4" customWidth="1"/>
    <col min="4" max="4" width="2.7109375" style="2" customWidth="1"/>
    <col min="5" max="5" width="20" style="4" customWidth="1"/>
    <col min="6" max="6" width="2.5703125" style="2" customWidth="1"/>
    <col min="7" max="7" width="19" style="4" customWidth="1"/>
    <col min="8" max="8" width="3.85546875" style="2" customWidth="1"/>
  </cols>
  <sheetData>
    <row r="1" spans="1:8" x14ac:dyDescent="0.25">
      <c r="A1" s="1" t="s">
        <v>63</v>
      </c>
      <c r="B1" s="1"/>
      <c r="C1" s="1"/>
      <c r="D1" s="1"/>
      <c r="E1" s="1"/>
      <c r="F1" s="1"/>
      <c r="G1" s="1"/>
    </row>
    <row r="2" spans="1:8" x14ac:dyDescent="0.25">
      <c r="A2" s="1" t="s">
        <v>0</v>
      </c>
      <c r="B2" s="1"/>
      <c r="C2" s="1"/>
      <c r="D2" s="1"/>
      <c r="E2" s="1"/>
      <c r="F2" s="1"/>
      <c r="G2" s="1"/>
    </row>
    <row r="3" spans="1:8" ht="15.75" thickBot="1" x14ac:dyDescent="0.3">
      <c r="A3" s="13" t="s">
        <v>51</v>
      </c>
      <c r="B3" s="13"/>
      <c r="C3" s="13"/>
      <c r="D3" s="13"/>
      <c r="E3" s="13"/>
      <c r="F3" s="13"/>
      <c r="G3" s="13"/>
    </row>
    <row r="4" spans="1:8" ht="15.75" thickTop="1" x14ac:dyDescent="0.25">
      <c r="A4" s="12" t="s">
        <v>1</v>
      </c>
    </row>
    <row r="5" spans="1:8" x14ac:dyDescent="0.25">
      <c r="B5" s="3" t="s">
        <v>62</v>
      </c>
      <c r="G5" s="4">
        <v>200000000</v>
      </c>
    </row>
    <row r="6" spans="1:8" x14ac:dyDescent="0.25">
      <c r="B6" s="3" t="s">
        <v>6</v>
      </c>
      <c r="G6" s="5">
        <v>4000000</v>
      </c>
      <c r="H6" s="6" t="s">
        <v>9</v>
      </c>
    </row>
    <row r="7" spans="1:8" x14ac:dyDescent="0.25">
      <c r="B7" s="3" t="s">
        <v>10</v>
      </c>
      <c r="G7" s="11">
        <f>G5-G6</f>
        <v>196000000</v>
      </c>
    </row>
    <row r="9" spans="1:8" x14ac:dyDescent="0.25">
      <c r="A9" s="12" t="s">
        <v>33</v>
      </c>
    </row>
    <row r="10" spans="1:8" x14ac:dyDescent="0.25">
      <c r="A10" s="3" t="s">
        <v>58</v>
      </c>
    </row>
    <row r="11" spans="1:8" x14ac:dyDescent="0.25">
      <c r="B11" s="9" t="s">
        <v>34</v>
      </c>
      <c r="C11" s="4">
        <v>1500000</v>
      </c>
    </row>
    <row r="12" spans="1:8" x14ac:dyDescent="0.25">
      <c r="B12" s="9" t="s">
        <v>35</v>
      </c>
      <c r="C12" s="4">
        <v>1000000</v>
      </c>
    </row>
    <row r="13" spans="1:8" x14ac:dyDescent="0.25">
      <c r="B13" s="9" t="s">
        <v>36</v>
      </c>
      <c r="C13" s="4">
        <v>1500000</v>
      </c>
    </row>
    <row r="14" spans="1:8" x14ac:dyDescent="0.25">
      <c r="B14" s="9" t="s">
        <v>37</v>
      </c>
      <c r="C14" s="4">
        <v>1000000</v>
      </c>
    </row>
    <row r="15" spans="1:8" x14ac:dyDescent="0.25">
      <c r="B15" s="9" t="s">
        <v>59</v>
      </c>
      <c r="C15" s="5">
        <v>300000</v>
      </c>
      <c r="D15" s="6" t="s">
        <v>4</v>
      </c>
    </row>
    <row r="16" spans="1:8" x14ac:dyDescent="0.25">
      <c r="A16" s="3" t="s">
        <v>60</v>
      </c>
      <c r="E16" s="4">
        <f>SUM(C11:C15)</f>
        <v>5300000</v>
      </c>
    </row>
    <row r="17" spans="1:8" x14ac:dyDescent="0.25">
      <c r="A17" s="3" t="s">
        <v>38</v>
      </c>
    </row>
    <row r="18" spans="1:8" x14ac:dyDescent="0.25">
      <c r="B18" s="9" t="s">
        <v>39</v>
      </c>
      <c r="C18" s="4">
        <v>25000000</v>
      </c>
    </row>
    <row r="19" spans="1:8" x14ac:dyDescent="0.25">
      <c r="B19" s="9" t="s">
        <v>66</v>
      </c>
      <c r="C19" s="4">
        <v>1000000</v>
      </c>
    </row>
    <row r="20" spans="1:8" x14ac:dyDescent="0.25">
      <c r="B20" s="9" t="s">
        <v>40</v>
      </c>
      <c r="C20" s="4">
        <v>2500000</v>
      </c>
    </row>
    <row r="21" spans="1:8" x14ac:dyDescent="0.25">
      <c r="B21" s="9" t="s">
        <v>41</v>
      </c>
      <c r="C21" s="5">
        <v>500000</v>
      </c>
    </row>
    <row r="22" spans="1:8" x14ac:dyDescent="0.25">
      <c r="A22" s="3" t="s">
        <v>42</v>
      </c>
      <c r="E22" s="5">
        <f>SUM(C18:C21)</f>
        <v>29000000</v>
      </c>
      <c r="F22" s="6" t="s">
        <v>4</v>
      </c>
    </row>
    <row r="23" spans="1:8" x14ac:dyDescent="0.25">
      <c r="A23" s="3" t="s">
        <v>43</v>
      </c>
      <c r="G23" s="5">
        <f>E16+E22</f>
        <v>34300000</v>
      </c>
      <c r="H23" s="6" t="s">
        <v>9</v>
      </c>
    </row>
    <row r="24" spans="1:8" x14ac:dyDescent="0.25">
      <c r="A24" s="3" t="s">
        <v>44</v>
      </c>
      <c r="G24" s="4">
        <f>G7-G23</f>
        <v>161700000</v>
      </c>
    </row>
    <row r="25" spans="1:8" x14ac:dyDescent="0.25">
      <c r="A25" s="3" t="s">
        <v>45</v>
      </c>
      <c r="G25" s="5">
        <v>20000000</v>
      </c>
      <c r="H25" s="6" t="s">
        <v>4</v>
      </c>
    </row>
    <row r="26" spans="1:8" x14ac:dyDescent="0.25">
      <c r="A26" s="3" t="s">
        <v>46</v>
      </c>
      <c r="G26" s="4">
        <f>SUM(G24:G25)</f>
        <v>181700000</v>
      </c>
    </row>
    <row r="27" spans="1:8" x14ac:dyDescent="0.25">
      <c r="A27" s="3" t="s">
        <v>47</v>
      </c>
      <c r="G27" s="5">
        <v>1800000</v>
      </c>
      <c r="H27" s="6" t="s">
        <v>9</v>
      </c>
    </row>
    <row r="28" spans="1:8" x14ac:dyDescent="0.25">
      <c r="A28" s="3" t="s">
        <v>48</v>
      </c>
      <c r="G28" s="10">
        <f>G26-G27</f>
        <v>179900000</v>
      </c>
    </row>
    <row r="29" spans="1:8" x14ac:dyDescent="0.25">
      <c r="A29" s="3" t="s">
        <v>49</v>
      </c>
      <c r="G29" s="5">
        <v>1000000</v>
      </c>
      <c r="H29" s="6" t="s">
        <v>9</v>
      </c>
    </row>
    <row r="30" spans="1:8" ht="15.75" thickBot="1" x14ac:dyDescent="0.3">
      <c r="A30" s="12" t="s">
        <v>50</v>
      </c>
      <c r="G30" s="14">
        <f>G28-G29</f>
        <v>178900000</v>
      </c>
    </row>
    <row r="31" spans="1:8" ht="15.75" thickTop="1" x14ac:dyDescent="0.25"/>
  </sheetData>
  <mergeCells count="3">
    <mergeCell ref="A1:G1"/>
    <mergeCell ref="A2:G2"/>
    <mergeCell ref="A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Produksi</vt:lpstr>
      <vt:lpstr>Dagang</vt:lpstr>
      <vt:lpstr>Jasa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2017-04-06T00:22:10Z</dcterms:created>
  <dcterms:modified xsi:type="dcterms:W3CDTF">2017-04-06T02:57:21Z</dcterms:modified>
</cp:coreProperties>
</file>