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6"/>
  </bookViews>
  <sheets>
    <sheet name="August" sheetId="6" r:id="rId1"/>
    <sheet name="Sheet1" sheetId="25" r:id="rId2"/>
    <sheet name="September" sheetId="24" r:id="rId3"/>
    <sheet name="October" sheetId="23" r:id="rId4"/>
    <sheet name="November" sheetId="22" r:id="rId5"/>
    <sheet name="December" sheetId="26" r:id="rId6"/>
    <sheet name="Overall Attendance" sheetId="11" r:id="rId7"/>
  </sheets>
  <externalReferences>
    <externalReference r:id="rId8"/>
  </externalReferences>
  <definedNames>
    <definedName name="_xlnm.Print_Area" localSheetId="0">August!$B$1:$AB$82</definedName>
    <definedName name="_xlnm.Print_Area" localSheetId="5">December!$A$1:$M$79</definedName>
    <definedName name="_xlnm.Print_Area" localSheetId="4">November!$A$1:$M$79</definedName>
    <definedName name="_xlnm.Print_Area" localSheetId="3">October!$A$1:$V$45</definedName>
    <definedName name="_xlnm.Print_Area" localSheetId="6">'Overall Attendance'!$A$1:$J$64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26" l="1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2" i="26"/>
  <c r="M12" i="26" s="1"/>
  <c r="M76" i="26" l="1"/>
  <c r="M64" i="26"/>
  <c r="M44" i="26"/>
  <c r="M28" i="26"/>
  <c r="M16" i="26"/>
  <c r="M72" i="26"/>
  <c r="M56" i="26"/>
  <c r="M48" i="26"/>
  <c r="M36" i="26"/>
  <c r="M24" i="26"/>
  <c r="M68" i="26"/>
  <c r="M60" i="26"/>
  <c r="M52" i="26"/>
  <c r="M40" i="26"/>
  <c r="M32" i="26"/>
  <c r="M20" i="26"/>
  <c r="M37" i="26"/>
  <c r="M53" i="26"/>
  <c r="M69" i="26"/>
  <c r="M22" i="26"/>
  <c r="M38" i="26"/>
  <c r="M54" i="26"/>
  <c r="M70" i="26"/>
  <c r="M23" i="26"/>
  <c r="M31" i="26"/>
  <c r="M39" i="26"/>
  <c r="M47" i="26"/>
  <c r="M55" i="26"/>
  <c r="M63" i="26"/>
  <c r="M71" i="26"/>
  <c r="M49" i="26"/>
  <c r="M42" i="26"/>
  <c r="M58" i="26"/>
  <c r="M74" i="26"/>
  <c r="M21" i="26"/>
  <c r="M29" i="26"/>
  <c r="M45" i="26"/>
  <c r="M61" i="26"/>
  <c r="M14" i="26"/>
  <c r="M30" i="26"/>
  <c r="M46" i="26"/>
  <c r="M62" i="26"/>
  <c r="M15" i="26"/>
  <c r="M17" i="26"/>
  <c r="M25" i="26"/>
  <c r="M33" i="26"/>
  <c r="M41" i="26"/>
  <c r="M57" i="26"/>
  <c r="M65" i="26"/>
  <c r="M73" i="26"/>
  <c r="M18" i="26"/>
  <c r="M26" i="26"/>
  <c r="M34" i="26"/>
  <c r="M50" i="26"/>
  <c r="M66" i="26"/>
  <c r="M19" i="26"/>
  <c r="M27" i="26"/>
  <c r="M35" i="26"/>
  <c r="M43" i="26"/>
  <c r="M51" i="26"/>
  <c r="M59" i="26"/>
  <c r="M67" i="26"/>
  <c r="M75" i="26"/>
  <c r="L12" i="22"/>
  <c r="L30" i="22"/>
  <c r="F9" i="11" l="1"/>
  <c r="U16" i="23" l="1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15" i="23"/>
  <c r="E12" i="11" s="1"/>
  <c r="U13" i="23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V19" i="23" l="1"/>
  <c r="V41" i="23"/>
  <c r="V37" i="23"/>
  <c r="V33" i="23"/>
  <c r="V28" i="23"/>
  <c r="V24" i="23"/>
  <c r="V20" i="23"/>
  <c r="V17" i="23"/>
  <c r="V42" i="23"/>
  <c r="V38" i="23"/>
  <c r="V34" i="23"/>
  <c r="V29" i="23"/>
  <c r="V25" i="23"/>
  <c r="V21" i="23"/>
  <c r="V30" i="23"/>
  <c r="V18" i="23"/>
  <c r="V39" i="23"/>
  <c r="V35" i="23"/>
  <c r="V31" i="23"/>
  <c r="V26" i="23"/>
  <c r="V22" i="23"/>
  <c r="V16" i="23"/>
  <c r="V40" i="23"/>
  <c r="V36" i="23"/>
  <c r="V32" i="23"/>
  <c r="V27" i="23"/>
  <c r="V23" i="23"/>
  <c r="V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L52" i="22"/>
  <c r="L51" i="22"/>
  <c r="L50" i="22"/>
  <c r="L49" i="22"/>
  <c r="L48" i="22"/>
  <c r="L47" i="22"/>
  <c r="L46" i="22"/>
  <c r="L45" i="22"/>
  <c r="L44" i="22"/>
  <c r="L43" i="22"/>
  <c r="L42" i="22"/>
  <c r="L41" i="22"/>
  <c r="F39" i="11" s="1"/>
  <c r="L40" i="22"/>
  <c r="F38" i="11" s="1"/>
  <c r="L39" i="22"/>
  <c r="F37" i="11" s="1"/>
  <c r="L38" i="22"/>
  <c r="F36" i="11" s="1"/>
  <c r="L37" i="22"/>
  <c r="F35" i="11" s="1"/>
  <c r="L36" i="22"/>
  <c r="F34" i="11" s="1"/>
  <c r="L35" i="22"/>
  <c r="F33" i="11" s="1"/>
  <c r="L34" i="22"/>
  <c r="F32" i="11" s="1"/>
  <c r="L33" i="22"/>
  <c r="F31" i="11" s="1"/>
  <c r="L32" i="22"/>
  <c r="F30" i="11" s="1"/>
  <c r="L31" i="22"/>
  <c r="F28" i="11" s="1"/>
  <c r="L29" i="22"/>
  <c r="L28" i="22"/>
  <c r="F26" i="11" s="1"/>
  <c r="L27" i="22"/>
  <c r="F25" i="11" s="1"/>
  <c r="L26" i="22"/>
  <c r="F24" i="11" s="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H13" i="11" l="1"/>
  <c r="M12" i="22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H27" i="11" s="1"/>
  <c r="H35" i="11"/>
  <c r="F15" i="11"/>
  <c r="H15" i="11" s="1"/>
  <c r="H39" i="11"/>
  <c r="F11" i="11"/>
  <c r="H11" i="11" s="1"/>
  <c r="H38" i="11"/>
  <c r="H30" i="11"/>
  <c r="H26" i="11"/>
  <c r="H29" i="11"/>
  <c r="H34" i="11"/>
  <c r="H28" i="11"/>
  <c r="H20" i="11"/>
  <c r="H37" i="11"/>
  <c r="H17" i="11"/>
  <c r="AB52" i="6"/>
  <c r="H33" i="11"/>
  <c r="H25" i="11"/>
  <c r="H18" i="11"/>
  <c r="H32" i="11"/>
  <c r="H21" i="11"/>
  <c r="H24" i="11"/>
  <c r="H16" i="11"/>
  <c r="H36" i="11"/>
  <c r="H31" i="11"/>
  <c r="H23" i="11"/>
  <c r="H22" i="11"/>
  <c r="H19" i="11"/>
  <c r="M26" i="22" l="1"/>
  <c r="M30" i="22"/>
  <c r="M45" i="22"/>
  <c r="M27" i="22"/>
  <c r="M69" i="22"/>
  <c r="M47" i="22"/>
  <c r="M24" i="22"/>
  <c r="M60" i="22"/>
  <c r="M75" i="22"/>
  <c r="M44" i="22"/>
  <c r="M51" i="22"/>
  <c r="M29" i="22"/>
  <c r="M68" i="22"/>
  <c r="H12" i="11"/>
  <c r="I12" i="11" s="1"/>
  <c r="J12" i="11" s="1"/>
  <c r="M59" i="22"/>
  <c r="M72" i="22"/>
  <c r="M49" i="22"/>
  <c r="M33" i="22"/>
  <c r="M55" i="22"/>
  <c r="M48" i="22"/>
  <c r="M28" i="22"/>
  <c r="M50" i="22"/>
  <c r="M67" i="22"/>
  <c r="M19" i="22"/>
  <c r="M40" i="22"/>
  <c r="M57" i="22"/>
  <c r="M37" i="22"/>
  <c r="M21" i="22"/>
  <c r="M63" i="22"/>
  <c r="M35" i="22"/>
  <c r="M15" i="22"/>
  <c r="M56" i="22"/>
  <c r="M32" i="22"/>
  <c r="M73" i="22"/>
  <c r="M70" i="22"/>
  <c r="M54" i="22"/>
  <c r="M38" i="22"/>
  <c r="M22" i="22"/>
  <c r="M53" i="22"/>
  <c r="M62" i="22"/>
  <c r="M46" i="22"/>
  <c r="M31" i="22"/>
  <c r="M20" i="22"/>
  <c r="M17" i="22"/>
  <c r="M76" i="22"/>
  <c r="M65" i="22"/>
  <c r="M66" i="22"/>
  <c r="M34" i="22"/>
  <c r="M18" i="22"/>
  <c r="M14" i="22"/>
  <c r="M39" i="22"/>
  <c r="M52" i="22"/>
  <c r="M61" i="22"/>
  <c r="M41" i="22"/>
  <c r="M25" i="22"/>
  <c r="M71" i="22"/>
  <c r="M43" i="22"/>
  <c r="M23" i="22"/>
  <c r="M64" i="22"/>
  <c r="M36" i="22"/>
  <c r="M16" i="22"/>
  <c r="M74" i="22"/>
  <c r="M58" i="22"/>
  <c r="M42" i="22"/>
  <c r="I15" i="11"/>
  <c r="J15" i="11" s="1"/>
  <c r="I19" i="11"/>
  <c r="J19" i="11" s="1"/>
  <c r="I23" i="11"/>
  <c r="J23" i="11" s="1"/>
  <c r="I27" i="11"/>
  <c r="J27" i="11" s="1"/>
  <c r="I31" i="11"/>
  <c r="J31" i="11" s="1"/>
  <c r="I35" i="11"/>
  <c r="J35" i="11" s="1"/>
  <c r="I39" i="11"/>
  <c r="J39" i="11" s="1"/>
  <c r="I11" i="11"/>
  <c r="I18" i="11"/>
  <c r="J18" i="11" s="1"/>
  <c r="I26" i="11"/>
  <c r="J26" i="11" s="1"/>
  <c r="I38" i="11"/>
  <c r="J38" i="11" s="1"/>
  <c r="I16" i="11"/>
  <c r="J16" i="11" s="1"/>
  <c r="I20" i="11"/>
  <c r="J20" i="11" s="1"/>
  <c r="I24" i="11"/>
  <c r="J24" i="11" s="1"/>
  <c r="I28" i="11"/>
  <c r="J28" i="11" s="1"/>
  <c r="I32" i="11"/>
  <c r="J32" i="11" s="1"/>
  <c r="I36" i="11"/>
  <c r="J36" i="11" s="1"/>
  <c r="I34" i="11"/>
  <c r="J34" i="11" s="1"/>
  <c r="I13" i="11"/>
  <c r="J13" i="11" s="1"/>
  <c r="I17" i="11"/>
  <c r="J17" i="11" s="1"/>
  <c r="I21" i="11"/>
  <c r="J21" i="11" s="1"/>
  <c r="I25" i="11"/>
  <c r="J25" i="11" s="1"/>
  <c r="I29" i="11"/>
  <c r="J29" i="11" s="1"/>
  <c r="I33" i="11"/>
  <c r="J33" i="11" s="1"/>
  <c r="I37" i="11"/>
  <c r="J37" i="11" s="1"/>
  <c r="I22" i="11"/>
  <c r="J22" i="11" s="1"/>
  <c r="I30" i="11"/>
  <c r="J30" i="11" s="1"/>
  <c r="O16" i="24"/>
  <c r="P16" i="24" s="1"/>
  <c r="D14" i="11" l="1"/>
  <c r="H14" i="11" s="1"/>
  <c r="I14" i="11" s="1"/>
  <c r="J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<sst xmlns="http://schemas.openxmlformats.org/spreadsheetml/2006/main" count="584" uniqueCount="256">
  <si>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</si>
  <si>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</si>
  <si>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</si>
  <si>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</si>
  <si>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</si>
  <si>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</si>
  <si>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</si>
  <si>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</si>
  <si>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</si>
  <si>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</si>
  <si>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</si>
  <si>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</si>
  <si>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</si>
  <si>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</si>
  <si>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</si>
  <si>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</si>
  <si>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</si>
  <si>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</si>
  <si>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</si>
  <si>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</si>
  <si>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</si>
  <si>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</si>
  <si>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</si>
  <si>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</si>
  <si>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</si>
  <si>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</si>
  <si>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</si>
  <si>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</si>
  <si>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</si>
  <si>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</si>
  <si>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</si>
  <si>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</si>
  <si>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</si>
  <si>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</si>
  <si>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</si>
  <si>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</si>
  <si>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</si>
  <si>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</si>
  <si>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</si>
  <si>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</si>
  <si>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</si>
  <si>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</si>
  <si>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</si>
  <si>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</si>
  <si>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</si>
  <si>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</si>
  <si>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</si>
  <si>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</si>
  <si>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</si>
  <si>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</si>
  <si>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</si>
  <si>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</si>
  <si>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</si>
  <si>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</si>
  <si>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</si>
  <si>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</si>
  <si>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</si>
  <si>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</si>
  <si>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</si>
  <si>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</si>
  <si>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</si>
  <si>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</si>
  <si>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</si>
  <si>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</si>
  <si>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</si>
  <si>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</si>
  <si>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</si>
  <si>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</si>
  <si>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</si>
  <si>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</si>
  <si>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</si>
  <si>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</si>
  <si>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</si>
  <si>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</si>
  <si>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</si>
  <si>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</si>
  <si>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</si>
  <si>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</si>
  <si>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</si>
  <si>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</si>
  <si>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</si>
  <si>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</si>
  <si>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</si>
  <si>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</si>
  <si>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</si>
  <si>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</si>
  <si>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</si>
  <si>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</si>
  <si>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</si>
  <si>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</si>
  <si>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</si>
  <si>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</si>
  <si>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</si>
  <si>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</si>
  <si>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</si>
  <si>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</si>
  <si>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</si>
  <si>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</si>
  <si>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</si>
  <si>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</si>
  <si>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</si>
  <si>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</si>
  <si>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</si>
  <si>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</si>
  <si>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</si>
  <si>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</si>
  <si>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</si>
  <si>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</si>
  <si>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</si>
  <si>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</si>
  <si>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</si>
  <si>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</si>
  <si>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</si>
  <si>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</si>
  <si>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</si>
  <si>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</si>
  <si>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</si>
  <si>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</si>
  <si>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</si>
  <si>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</si>
  <si>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</si>
  <si>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</si>
  <si>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</si>
  <si>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</si>
  <si>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</si>
  <si>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</si>
  <si>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</si>
  <si>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</si>
  <si>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</si>
  <si>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</si>
  <si>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</si>
  <si>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</si>
  <si>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</si>
  <si>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</si>
  <si>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</si>
  <si>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</si>
  <si>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</si>
  <si>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</si>
  <si>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</si>
  <si>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</si>
  <si>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</si>
  <si>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</si>
  <si>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</si>
  <si>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</si>
  <si>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</si>
  <si>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</si>
  <si>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</si>
  <si>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</si>
  <si>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</si>
  <si>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</si>
  <si>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</si>
  <si>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</si>
  <si>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</si>
  <si>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</si>
  <si>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</si>
  <si>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</si>
  <si>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</si>
  <si>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</si>
  <si>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</si>
  <si>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</si>
  <si>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</si>
  <si>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</si>
  <si>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</si>
  <si>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</si>
  <si>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</si>
  <si>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</si>
  <si>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</si>
  <si>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</si>
  <si>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</si>
  <si>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</si>
  <si>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</si>
  <si>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</si>
  <si>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</si>
  <si>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</si>
  <si>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</si>
  <si>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</si>
  <si>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</si>
  <si>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</si>
  <si>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</si>
  <si>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</si>
  <si>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</si>
  <si>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</si>
  <si>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</si>
  <si>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</si>
  <si>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</si>
  <si>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</si>
  <si>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</si>
  <si>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</si>
  <si>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</si>
  <si>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</si>
  <si>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</si>
  <si>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</si>
  <si>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</si>
  <si>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</si>
  <si>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</si>
  <si>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</si>
  <si>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</si>
  <si>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</si>
  <si>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</si>
  <si>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</si>
  <si>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</si>
  <si>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</si>
  <si>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</si>
  <si>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</si>
  <si>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</si>
  <si>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</si>
  <si>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</si>
  <si>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</si>
  <si>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</si>
  <si>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</si>
  <si>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</si>
  <si>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</si>
  <si>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</si>
  <si>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</si>
  <si>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</si>
  <si>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</si>
  <si>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</si>
  <si>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</si>
  <si>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</si>
  <si>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</si>
  <si>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</si>
  <si>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</si>
  <si>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</si>
  <si>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</si>
  <si>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</si>
  <si>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</si>
  <si>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</si>
  <si>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</si>
  <si>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</si>
  <si>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</si>
  <si>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</si>
  <si>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</si>
  <si>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</si>
  <si>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</si>
  <si>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</si>
  <si>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</si>
  <si>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</si>
  <si>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</si>
  <si>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</si>
  <si>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</si>
  <si>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</si>
  <si>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</si>
  <si>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</si>
  <si>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</si>
  <si>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</si>
  <si>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 xml:space="preserve">2nd, Fall-2023 </t>
  </si>
  <si>
    <t>Circuit Analysis</t>
  </si>
  <si>
    <t>Dr. Wazir Muhammad</t>
  </si>
  <si>
    <t>EE-121</t>
  </si>
  <si>
    <t>09am-01pm</t>
  </si>
  <si>
    <t>Circuit Analysis (Th+Lab)</t>
  </si>
  <si>
    <t>November 2023</t>
  </si>
  <si>
    <t>01 (th)</t>
  </si>
  <si>
    <t>09:00 AM-01:00 PM</t>
  </si>
  <si>
    <t>Circuit Analysis (Th)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</si>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</sst>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3" fillId="0" borderId="0"/>
  </cellStyleXfs>
  <cellXfs count="16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69850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16" t="s">
        <v>0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2:28" ht="25.9" customHeight="1" x14ac:dyDescent="0.35">
      <c r="B2" s="5"/>
      <c r="C2" s="6"/>
      <c r="D2" s="128" t="s">
        <v>19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2:28" ht="25.9" customHeight="1" x14ac:dyDescent="0.35">
      <c r="B3" s="5"/>
      <c r="C3" s="6"/>
      <c r="D3" s="114" t="s">
        <v>20</v>
      </c>
      <c r="E3" s="114"/>
      <c r="F3" s="115" t="s">
        <v>24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2:28" ht="24" customHeight="1" x14ac:dyDescent="0.35">
      <c r="B4" s="1"/>
      <c r="C4" s="1"/>
      <c r="D4" s="114" t="s">
        <v>4</v>
      </c>
      <c r="E4" s="114"/>
      <c r="F4" s="115" t="s">
        <v>17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2:28" ht="24" customHeight="1" x14ac:dyDescent="0.35">
      <c r="B5" s="1"/>
      <c r="C5" s="1"/>
      <c r="D5" s="114" t="s">
        <v>5</v>
      </c>
      <c r="E5" s="114"/>
      <c r="F5" s="129" t="s">
        <v>179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spans="2:28" ht="24" customHeight="1" x14ac:dyDescent="0.35">
      <c r="B6" s="1"/>
      <c r="C6" s="1"/>
      <c r="D6" s="114" t="s">
        <v>7</v>
      </c>
      <c r="E6" s="114"/>
      <c r="F6" s="115" t="s">
        <v>175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2:28" ht="24" customHeight="1" x14ac:dyDescent="0.35">
      <c r="B7" s="1"/>
      <c r="C7" s="1"/>
      <c r="D7" s="114" t="s">
        <v>8</v>
      </c>
      <c r="E7" s="114"/>
      <c r="F7" s="115" t="s">
        <v>176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2:28" ht="24" customHeight="1" x14ac:dyDescent="0.35">
      <c r="B8" s="1"/>
      <c r="C8" s="1"/>
      <c r="D8" s="114" t="s">
        <v>6</v>
      </c>
      <c r="E8" s="114"/>
      <c r="F8" s="130" t="s">
        <v>177</v>
      </c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17" t="s">
        <v>1</v>
      </c>
      <c r="C10" s="120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31" t="s">
        <v>9</v>
      </c>
      <c r="AB10" s="126" t="s">
        <v>11</v>
      </c>
    </row>
    <row r="11" spans="2:28" ht="36.65" customHeight="1" thickBot="1" x14ac:dyDescent="0.4">
      <c r="B11" s="118"/>
      <c r="C11" s="121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32"/>
      <c r="AB11" s="127"/>
    </row>
    <row r="12" spans="2:28" ht="27.75" customHeight="1" x14ac:dyDescent="0.35">
      <c r="B12" s="118"/>
      <c r="C12" s="121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19"/>
      <c r="C13" s="122"/>
      <c r="D13" s="23" t="s">
        <v>3</v>
      </c>
      <c r="E13" s="123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5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13" t="s">
        <v>50</v>
      </c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78:Z78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51" t="s">
        <v>25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ht="19" x14ac:dyDescent="0.3">
      <c r="A2" s="152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3" spans="1:13" ht="30" customHeight="1" x14ac:dyDescent="0.35">
      <c r="A3" s="41" t="s">
        <v>27</v>
      </c>
      <c r="B3" s="4"/>
      <c r="C3" s="153" t="e">
        <f>#REF!</f>
        <v>#REF!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ht="30" customHeight="1" x14ac:dyDescent="0.35">
      <c r="A4" s="41" t="s">
        <v>28</v>
      </c>
      <c r="B4" s="42"/>
      <c r="C4" s="150" t="str">
        <f>'[1]Mid Term Award'!$C$4</f>
        <v>6th</v>
      </c>
      <c r="D4" s="150"/>
      <c r="E4" s="150"/>
      <c r="F4" s="150"/>
      <c r="G4" s="41"/>
      <c r="H4" s="43" t="s">
        <v>29</v>
      </c>
      <c r="I4" s="154">
        <f>'[1]Mid Term Award'!$E$4</f>
        <v>2018</v>
      </c>
      <c r="J4" s="154"/>
      <c r="K4" s="154"/>
      <c r="L4" s="154"/>
      <c r="M4" s="154"/>
    </row>
    <row r="5" spans="1:13" ht="30" customHeight="1" x14ac:dyDescent="0.35">
      <c r="A5" s="44" t="s">
        <v>30</v>
      </c>
      <c r="B5" s="44"/>
      <c r="C5" s="150" t="str">
        <f>'[1]Mid Term Award'!$C$5</f>
        <v>Linear Control System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3" t="str">
        <f>'[1]Mid Term Award'!$E$6</f>
        <v>EE-324</v>
      </c>
      <c r="I6" s="133"/>
      <c r="J6" s="133"/>
      <c r="K6" s="133"/>
      <c r="L6" s="133"/>
      <c r="M6" s="133"/>
    </row>
    <row r="7" spans="1:13" ht="30" customHeight="1" x14ac:dyDescent="0.35">
      <c r="A7" s="45" t="s">
        <v>33</v>
      </c>
      <c r="B7" s="3"/>
      <c r="C7" s="134" t="str">
        <f>'[1]Mid Term Award'!$C$7</f>
        <v>Dr. Wzir Muhammad</v>
      </c>
      <c r="D7" s="134"/>
      <c r="E7" s="41" t="s">
        <v>34</v>
      </c>
      <c r="F7" s="3"/>
      <c r="G7" s="135">
        <f>'[1]Mid Term Award'!$G$7</f>
        <v>3332634843</v>
      </c>
      <c r="H7" s="136"/>
      <c r="I7" s="136"/>
      <c r="J7" s="136"/>
      <c r="K7" s="136"/>
      <c r="L7" s="136"/>
      <c r="M7" s="136"/>
    </row>
    <row r="8" spans="1:13" ht="26.25" customHeight="1" thickBot="1" x14ac:dyDescent="0.35">
      <c r="A8" s="137" t="s">
        <v>35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</row>
    <row r="9" spans="1:13" ht="37.5" customHeight="1" x14ac:dyDescent="0.3">
      <c r="A9" s="138" t="s">
        <v>36</v>
      </c>
      <c r="B9" s="140" t="s">
        <v>37</v>
      </c>
      <c r="C9" s="142" t="s">
        <v>3</v>
      </c>
      <c r="D9" s="144" t="s">
        <v>38</v>
      </c>
      <c r="E9" s="146" t="s">
        <v>39</v>
      </c>
      <c r="F9" s="147"/>
      <c r="G9" s="147"/>
      <c r="H9" s="148"/>
      <c r="I9" s="146" t="s">
        <v>40</v>
      </c>
      <c r="J9" s="147"/>
      <c r="K9" s="147"/>
      <c r="L9" s="149"/>
      <c r="M9" s="48" t="s">
        <v>41</v>
      </c>
    </row>
    <row r="10" spans="1:13" ht="17.5" x14ac:dyDescent="0.3">
      <c r="A10" s="139"/>
      <c r="B10" s="141"/>
      <c r="C10" s="143"/>
      <c r="D10" s="145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C5:M5"/>
    <mergeCell ref="A1:M1"/>
    <mergeCell ref="A2:M2"/>
    <mergeCell ref="C3:M3"/>
    <mergeCell ref="C4:F4"/>
    <mergeCell ref="I4:M4"/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19" zoomScaleNormal="85" zoomScaleSheetLayoutView="100" workbookViewId="0">
      <selection activeCell="G10" sqref="G1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1.09765625" style="4" customWidth="1"/>
    <col min="4" max="4" width="7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16" t="s">
        <v>0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30" ht="25.9" customHeight="1" x14ac:dyDescent="0.35">
      <c r="A2" s="5"/>
      <c r="B2" s="6"/>
      <c r="C2" s="128" t="s">
        <v>19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1:30" ht="25.9" customHeight="1" x14ac:dyDescent="0.35">
      <c r="A3" s="5"/>
      <c r="B3" s="6"/>
      <c r="C3" s="114" t="s">
        <v>22</v>
      </c>
      <c r="D3" s="11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14" t="s">
        <v>23</v>
      </c>
      <c r="D4" s="114"/>
      <c r="E4" s="115" t="s">
        <v>183</v>
      </c>
      <c r="F4" s="115"/>
      <c r="G4" s="115"/>
      <c r="H4" s="115"/>
      <c r="I4" s="115"/>
      <c r="J4" s="115"/>
      <c r="K4" s="115"/>
      <c r="L4" s="115"/>
      <c r="M4" s="115"/>
      <c r="N4" s="115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14" t="s">
        <v>180</v>
      </c>
      <c r="D5" s="114"/>
      <c r="E5" s="129" t="s">
        <v>244</v>
      </c>
      <c r="F5" s="129"/>
      <c r="G5" s="129"/>
      <c r="H5" s="129"/>
      <c r="I5" s="129"/>
      <c r="J5" s="129"/>
      <c r="K5" s="129"/>
      <c r="L5" s="129"/>
      <c r="M5" s="129"/>
      <c r="N5" s="12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14" t="s">
        <v>181</v>
      </c>
      <c r="D6" s="114"/>
      <c r="E6" s="115" t="s">
        <v>250</v>
      </c>
      <c r="F6" s="115"/>
      <c r="G6" s="115"/>
      <c r="H6" s="115"/>
      <c r="I6" s="115"/>
      <c r="J6" s="115"/>
      <c r="K6" s="115"/>
      <c r="L6" s="115"/>
      <c r="M6" s="115"/>
      <c r="N6" s="115"/>
    </row>
    <row r="7" spans="1:30" ht="24" customHeight="1" x14ac:dyDescent="0.35">
      <c r="A7" s="1"/>
      <c r="B7" s="1"/>
      <c r="C7" s="114" t="s">
        <v>182</v>
      </c>
      <c r="D7" s="114"/>
      <c r="E7" s="115" t="s">
        <v>247</v>
      </c>
      <c r="F7" s="115"/>
      <c r="G7" s="115"/>
      <c r="H7" s="115"/>
      <c r="I7" s="115"/>
      <c r="J7" s="115"/>
      <c r="K7" s="115"/>
      <c r="L7" s="115"/>
      <c r="M7" s="115"/>
      <c r="N7" s="115"/>
    </row>
    <row r="8" spans="1:30" ht="24" customHeight="1" x14ac:dyDescent="0.35">
      <c r="A8" s="1"/>
      <c r="B8" s="1"/>
      <c r="C8" s="114" t="s">
        <v>32</v>
      </c>
      <c r="D8" s="114"/>
      <c r="E8" s="130" t="s">
        <v>248</v>
      </c>
      <c r="F8" s="130"/>
      <c r="G8" s="130"/>
      <c r="H8" s="130"/>
      <c r="I8" s="130"/>
      <c r="J8" s="130"/>
      <c r="K8" s="130"/>
      <c r="L8" s="130"/>
      <c r="M8" s="130"/>
      <c r="N8" s="130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17" t="s">
        <v>1</v>
      </c>
      <c r="B10" s="120" t="s">
        <v>3</v>
      </c>
      <c r="C10" s="23" t="s">
        <v>13</v>
      </c>
      <c r="D10" s="24">
        <v>25</v>
      </c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131" t="s">
        <v>9</v>
      </c>
      <c r="P10" s="126" t="s">
        <v>11</v>
      </c>
    </row>
    <row r="11" spans="1:30" ht="36.65" customHeight="1" thickBot="1" x14ac:dyDescent="0.4">
      <c r="A11" s="118"/>
      <c r="B11" s="121"/>
      <c r="C11" s="23" t="s">
        <v>14</v>
      </c>
      <c r="D11" s="28" t="s">
        <v>249</v>
      </c>
      <c r="E11" s="28"/>
      <c r="F11" s="28"/>
      <c r="G11" s="32"/>
      <c r="H11" s="33"/>
      <c r="I11" s="33"/>
      <c r="J11" s="33"/>
      <c r="K11" s="33"/>
      <c r="L11" s="33"/>
      <c r="M11" s="33"/>
      <c r="N11" s="26"/>
      <c r="O11" s="132"/>
      <c r="P11" s="127"/>
    </row>
    <row r="12" spans="1:30" ht="27.75" customHeight="1" x14ac:dyDescent="0.35">
      <c r="A12" s="118"/>
      <c r="B12" s="121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4</v>
      </c>
      <c r="P12" s="27">
        <f>(O12/$O$12)*100</f>
        <v>100</v>
      </c>
    </row>
    <row r="13" spans="1:30" ht="27.75" customHeight="1" thickBot="1" x14ac:dyDescent="0.4">
      <c r="A13" s="119"/>
      <c r="B13" s="122"/>
      <c r="C13" s="23" t="s">
        <v>2</v>
      </c>
      <c r="D13" s="123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5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4</v>
      </c>
      <c r="E14" s="13"/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4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4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4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4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4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100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4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4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4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4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4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4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4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4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4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4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4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4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4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4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4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4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4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4</v>
      </c>
      <c r="P39" s="22">
        <f t="shared" si="1"/>
        <v>100</v>
      </c>
    </row>
    <row r="40" spans="1:16" ht="22.5" customHeight="1" thickBot="1" x14ac:dyDescent="0.5">
      <c r="A40" s="31">
        <v>27</v>
      </c>
      <c r="B40" s="101" t="s">
        <v>237</v>
      </c>
      <c r="C40" s="97" t="s">
        <v>238</v>
      </c>
      <c r="D40" s="75">
        <v>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1">
        <f t="shared" si="0"/>
        <v>4</v>
      </c>
      <c r="P40" s="22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75">
        <v>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1">
        <f t="shared" si="0"/>
        <v>4</v>
      </c>
      <c r="P41" s="22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13" t="s">
        <v>15</v>
      </c>
      <c r="D43" s="113"/>
      <c r="F43" s="3"/>
      <c r="G43" s="3"/>
      <c r="H43" s="113" t="s">
        <v>16</v>
      </c>
      <c r="I43" s="113"/>
      <c r="J43" s="113"/>
      <c r="K43" s="113"/>
      <c r="L43" s="113"/>
      <c r="M43" s="113"/>
      <c r="N43" s="113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E50"/>
  <sheetViews>
    <sheetView view="pageBreakPreview" topLeftCell="A22" zoomScale="85" zoomScaleNormal="85" zoomScaleSheetLayoutView="85" workbookViewId="0">
      <selection activeCell="K31" sqref="K31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1" ht="28.5" customHeight="1" x14ac:dyDescent="0.35">
      <c r="A1" s="1"/>
      <c r="B1" s="1"/>
      <c r="C1" s="116" t="s">
        <v>0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</row>
    <row r="2" spans="1:31" ht="25.9" customHeight="1" x14ac:dyDescent="0.35">
      <c r="A2" s="5"/>
      <c r="B2" s="6"/>
      <c r="C2" s="128" t="s">
        <v>19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31" ht="25.9" customHeight="1" x14ac:dyDescent="0.35">
      <c r="A3" s="85"/>
      <c r="B3" s="6"/>
      <c r="C3" s="114" t="s">
        <v>22</v>
      </c>
      <c r="D3" s="11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24" customHeight="1" x14ac:dyDescent="0.35">
      <c r="A4" s="84"/>
      <c r="B4" s="84"/>
      <c r="C4" s="114" t="s">
        <v>23</v>
      </c>
      <c r="D4" s="114"/>
      <c r="E4" s="115" t="s">
        <v>183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1" ht="24" customHeight="1" x14ac:dyDescent="0.35">
      <c r="A5" s="84"/>
      <c r="B5" s="84"/>
      <c r="C5" s="114" t="s">
        <v>180</v>
      </c>
      <c r="D5" s="114"/>
      <c r="E5" s="129" t="s">
        <v>184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 ht="24" customHeight="1" x14ac:dyDescent="0.35">
      <c r="A6" s="84"/>
      <c r="B6" s="84"/>
      <c r="C6" s="114" t="s">
        <v>181</v>
      </c>
      <c r="D6" s="114"/>
      <c r="E6" s="115" t="s">
        <v>250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</row>
    <row r="7" spans="1:31" ht="24" customHeight="1" x14ac:dyDescent="0.35">
      <c r="A7" s="84"/>
      <c r="B7" s="84"/>
      <c r="C7" s="114" t="s">
        <v>182</v>
      </c>
      <c r="D7" s="114"/>
      <c r="E7" s="115" t="s">
        <v>247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</row>
    <row r="8" spans="1:31" ht="24" customHeight="1" x14ac:dyDescent="0.35">
      <c r="A8" s="84"/>
      <c r="B8" s="84"/>
      <c r="C8" s="114" t="s">
        <v>32</v>
      </c>
      <c r="D8" s="114"/>
      <c r="E8" s="130" t="s">
        <v>248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1:31" ht="24" customHeight="1" x14ac:dyDescent="0.35">
      <c r="A9" s="104"/>
      <c r="B9" s="104"/>
      <c r="C9" s="103"/>
      <c r="D9" s="103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31" ht="12.75" customHeight="1" x14ac:dyDescent="0.35">
      <c r="A10" s="1"/>
      <c r="B10" s="1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</row>
    <row r="11" spans="1:31" ht="48" customHeight="1" x14ac:dyDescent="0.35">
      <c r="A11" s="156" t="s">
        <v>1</v>
      </c>
      <c r="B11" s="156" t="s">
        <v>3</v>
      </c>
      <c r="C11" s="23" t="s">
        <v>13</v>
      </c>
      <c r="D11" s="23">
        <v>2</v>
      </c>
      <c r="E11" s="23">
        <v>9</v>
      </c>
      <c r="F11" s="23">
        <v>16</v>
      </c>
      <c r="G11" s="23">
        <v>23</v>
      </c>
      <c r="H11" s="23">
        <v>30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5" t="s">
        <v>9</v>
      </c>
      <c r="V11" s="155" t="s">
        <v>11</v>
      </c>
    </row>
    <row r="12" spans="1:31" ht="36.65" customHeight="1" x14ac:dyDescent="0.35">
      <c r="A12" s="156"/>
      <c r="B12" s="156"/>
      <c r="C12" s="23" t="s">
        <v>14</v>
      </c>
      <c r="D12" s="28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55"/>
      <c r="V12" s="155"/>
    </row>
    <row r="13" spans="1:31" ht="27.75" customHeight="1" x14ac:dyDescent="0.35">
      <c r="A13" s="156"/>
      <c r="B13" s="156"/>
      <c r="C13" s="23" t="s">
        <v>10</v>
      </c>
      <c r="D13" s="24">
        <v>4</v>
      </c>
      <c r="E13" s="24">
        <v>4</v>
      </c>
      <c r="F13" s="24">
        <v>4</v>
      </c>
      <c r="G13" s="24">
        <v>4</v>
      </c>
      <c r="H13" s="24">
        <v>4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07">
        <f>SUM(D13:T13)</f>
        <v>20</v>
      </c>
      <c r="V13" s="108">
        <v>100</v>
      </c>
    </row>
    <row r="14" spans="1:31" ht="27.75" customHeight="1" x14ac:dyDescent="0.35">
      <c r="A14" s="156"/>
      <c r="B14" s="156"/>
      <c r="C14" s="23" t="s">
        <v>3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9"/>
      <c r="V14" s="108"/>
    </row>
    <row r="15" spans="1:31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07">
        <f>SUM(D15:T15)</f>
        <v>20</v>
      </c>
      <c r="V15" s="108">
        <f t="shared" ref="V15:V42" si="0">(U15/$U$13)*$V$13</f>
        <v>100</v>
      </c>
    </row>
    <row r="16" spans="1:31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07">
        <f t="shared" ref="U16:U42" si="1">SUM(D16:T16)</f>
        <v>20</v>
      </c>
      <c r="V16" s="108">
        <f t="shared" si="0"/>
        <v>100</v>
      </c>
    </row>
    <row r="17" spans="1:22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07">
        <f t="shared" si="1"/>
        <v>20</v>
      </c>
      <c r="V17" s="108">
        <f t="shared" si="0"/>
        <v>100</v>
      </c>
    </row>
    <row r="18" spans="1:22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4</v>
      </c>
      <c r="F18" s="13">
        <v>4</v>
      </c>
      <c r="G18" s="13">
        <v>4</v>
      </c>
      <c r="H18" s="13">
        <v>4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07">
        <f t="shared" si="1"/>
        <v>20</v>
      </c>
      <c r="V18" s="108">
        <f t="shared" si="0"/>
        <v>100</v>
      </c>
    </row>
    <row r="19" spans="1:22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4</v>
      </c>
      <c r="F19" s="13">
        <v>0</v>
      </c>
      <c r="G19" s="13">
        <v>0</v>
      </c>
      <c r="H19" s="13">
        <v>4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07">
        <f t="shared" si="1"/>
        <v>12</v>
      </c>
      <c r="V19" s="108">
        <f t="shared" si="0"/>
        <v>60</v>
      </c>
    </row>
    <row r="20" spans="1:22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4</v>
      </c>
      <c r="F20" s="13">
        <v>4</v>
      </c>
      <c r="G20" s="13">
        <v>4</v>
      </c>
      <c r="H20" s="13">
        <v>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7">
        <f t="shared" si="1"/>
        <v>20</v>
      </c>
      <c r="V20" s="108">
        <f t="shared" si="0"/>
        <v>100</v>
      </c>
    </row>
    <row r="21" spans="1:22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4</v>
      </c>
      <c r="F21" s="13">
        <v>4</v>
      </c>
      <c r="G21" s="13">
        <v>4</v>
      </c>
      <c r="H21" s="13">
        <v>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07">
        <f t="shared" si="1"/>
        <v>20</v>
      </c>
      <c r="V21" s="108">
        <f t="shared" si="0"/>
        <v>100</v>
      </c>
    </row>
    <row r="22" spans="1:22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07">
        <f t="shared" si="1"/>
        <v>20</v>
      </c>
      <c r="V22" s="108">
        <f t="shared" si="0"/>
        <v>100</v>
      </c>
    </row>
    <row r="23" spans="1:22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4</v>
      </c>
      <c r="F23" s="13">
        <v>4</v>
      </c>
      <c r="G23" s="13">
        <v>4</v>
      </c>
      <c r="H23" s="13"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07">
        <f t="shared" si="1"/>
        <v>20</v>
      </c>
      <c r="V23" s="108">
        <f t="shared" si="0"/>
        <v>100</v>
      </c>
    </row>
    <row r="24" spans="1:22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4</v>
      </c>
      <c r="F24" s="13">
        <v>4</v>
      </c>
      <c r="G24" s="13">
        <v>4</v>
      </c>
      <c r="H24" s="13"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07">
        <f t="shared" si="1"/>
        <v>20</v>
      </c>
      <c r="V24" s="108">
        <f t="shared" si="0"/>
        <v>100</v>
      </c>
    </row>
    <row r="25" spans="1:22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4</v>
      </c>
      <c r="F25" s="13">
        <v>4</v>
      </c>
      <c r="G25" s="13">
        <v>4</v>
      </c>
      <c r="H25" s="13">
        <v>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07">
        <f t="shared" si="1"/>
        <v>20</v>
      </c>
      <c r="V25" s="108">
        <f t="shared" si="0"/>
        <v>100</v>
      </c>
    </row>
    <row r="26" spans="1:22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4</v>
      </c>
      <c r="F26" s="13">
        <v>4</v>
      </c>
      <c r="G26" s="13">
        <v>4</v>
      </c>
      <c r="H26" s="13">
        <v>4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07">
        <f t="shared" si="1"/>
        <v>20</v>
      </c>
      <c r="V26" s="108">
        <f t="shared" si="0"/>
        <v>100</v>
      </c>
    </row>
    <row r="27" spans="1:22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4</v>
      </c>
      <c r="F27" s="13">
        <v>4</v>
      </c>
      <c r="G27" s="13">
        <v>4</v>
      </c>
      <c r="H27" s="13">
        <v>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07">
        <f t="shared" si="1"/>
        <v>20</v>
      </c>
      <c r="V27" s="108">
        <f t="shared" si="0"/>
        <v>100</v>
      </c>
    </row>
    <row r="28" spans="1:22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4</v>
      </c>
      <c r="F28" s="13">
        <v>4</v>
      </c>
      <c r="G28" s="13">
        <v>4</v>
      </c>
      <c r="H28" s="13">
        <v>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07">
        <f t="shared" si="1"/>
        <v>20</v>
      </c>
      <c r="V28" s="108">
        <f t="shared" si="0"/>
        <v>100</v>
      </c>
    </row>
    <row r="29" spans="1:22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4</v>
      </c>
      <c r="F29" s="13">
        <v>4</v>
      </c>
      <c r="G29" s="13">
        <v>4</v>
      </c>
      <c r="H29" s="13">
        <v>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07">
        <f t="shared" si="1"/>
        <v>20</v>
      </c>
      <c r="V29" s="108">
        <f t="shared" si="0"/>
        <v>100</v>
      </c>
    </row>
    <row r="30" spans="1:22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4</v>
      </c>
      <c r="F30" s="13">
        <v>4</v>
      </c>
      <c r="G30" s="13">
        <v>4</v>
      </c>
      <c r="H30" s="13">
        <v>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07">
        <f t="shared" si="1"/>
        <v>20</v>
      </c>
      <c r="V30" s="108">
        <f t="shared" si="0"/>
        <v>100</v>
      </c>
    </row>
    <row r="31" spans="1:22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4</v>
      </c>
      <c r="F31" s="13">
        <v>4</v>
      </c>
      <c r="G31" s="13">
        <v>4</v>
      </c>
      <c r="H31" s="13">
        <v>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07">
        <f t="shared" si="1"/>
        <v>20</v>
      </c>
      <c r="V31" s="108">
        <f t="shared" si="0"/>
        <v>100</v>
      </c>
    </row>
    <row r="32" spans="1:22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07">
        <f t="shared" si="1"/>
        <v>20</v>
      </c>
      <c r="V32" s="108">
        <f t="shared" si="0"/>
        <v>100</v>
      </c>
    </row>
    <row r="33" spans="1:22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4</v>
      </c>
      <c r="F33" s="13">
        <v>4</v>
      </c>
      <c r="G33" s="13">
        <v>4</v>
      </c>
      <c r="H33" s="13">
        <v>4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07">
        <f t="shared" si="1"/>
        <v>20</v>
      </c>
      <c r="V33" s="108">
        <f t="shared" si="0"/>
        <v>100</v>
      </c>
    </row>
    <row r="34" spans="1:22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07">
        <f t="shared" si="1"/>
        <v>20</v>
      </c>
      <c r="V34" s="108">
        <f t="shared" si="0"/>
        <v>100</v>
      </c>
    </row>
    <row r="35" spans="1:22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07">
        <f t="shared" si="1"/>
        <v>20</v>
      </c>
      <c r="V35" s="108">
        <f t="shared" si="0"/>
        <v>100</v>
      </c>
    </row>
    <row r="36" spans="1:22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4</v>
      </c>
      <c r="F36" s="13">
        <v>4</v>
      </c>
      <c r="G36" s="13">
        <v>0</v>
      </c>
      <c r="H36" s="13">
        <v>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07">
        <f t="shared" si="1"/>
        <v>16</v>
      </c>
      <c r="V36" s="108">
        <f t="shared" si="0"/>
        <v>80</v>
      </c>
    </row>
    <row r="37" spans="1:22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4</v>
      </c>
      <c r="F37" s="13">
        <v>4</v>
      </c>
      <c r="G37" s="13">
        <v>0</v>
      </c>
      <c r="H37" s="13">
        <v>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07">
        <f t="shared" si="1"/>
        <v>16</v>
      </c>
      <c r="V37" s="108">
        <f t="shared" si="0"/>
        <v>80</v>
      </c>
    </row>
    <row r="38" spans="1:22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4</v>
      </c>
      <c r="F38" s="13">
        <v>4</v>
      </c>
      <c r="G38" s="13">
        <v>4</v>
      </c>
      <c r="H38" s="13">
        <v>4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07">
        <f t="shared" si="1"/>
        <v>20</v>
      </c>
      <c r="V38" s="108">
        <f t="shared" si="0"/>
        <v>100</v>
      </c>
    </row>
    <row r="39" spans="1:22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4</v>
      </c>
      <c r="F39" s="13">
        <v>4</v>
      </c>
      <c r="G39" s="13">
        <v>4</v>
      </c>
      <c r="H39" s="13">
        <v>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07">
        <f t="shared" si="1"/>
        <v>20</v>
      </c>
      <c r="V39" s="108">
        <f t="shared" si="0"/>
        <v>100</v>
      </c>
    </row>
    <row r="40" spans="1:22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4</v>
      </c>
      <c r="F40" s="13">
        <v>4</v>
      </c>
      <c r="G40" s="13">
        <v>4</v>
      </c>
      <c r="H40" s="13">
        <v>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07">
        <f t="shared" si="1"/>
        <v>20</v>
      </c>
      <c r="V40" s="108">
        <f t="shared" si="0"/>
        <v>100</v>
      </c>
    </row>
    <row r="41" spans="1:22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4</v>
      </c>
      <c r="F41" s="13">
        <v>0</v>
      </c>
      <c r="G41" s="13">
        <v>4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07">
        <f t="shared" si="1"/>
        <v>16</v>
      </c>
      <c r="V41" s="108">
        <f t="shared" si="0"/>
        <v>80</v>
      </c>
    </row>
    <row r="42" spans="1:22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4</v>
      </c>
      <c r="F42" s="13">
        <v>4</v>
      </c>
      <c r="G42" s="13">
        <v>4</v>
      </c>
      <c r="H42" s="13">
        <v>4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07">
        <f t="shared" si="1"/>
        <v>20</v>
      </c>
      <c r="V42" s="108">
        <f t="shared" si="0"/>
        <v>100</v>
      </c>
    </row>
    <row r="43" spans="1:22" ht="46.9" customHeight="1" thickBot="1" x14ac:dyDescent="0.4">
      <c r="C43" s="10"/>
      <c r="D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0"/>
      <c r="T43" s="10"/>
    </row>
    <row r="44" spans="1:22" x14ac:dyDescent="0.35">
      <c r="C44" s="113" t="s">
        <v>15</v>
      </c>
      <c r="D44" s="1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06" t="s">
        <v>16</v>
      </c>
      <c r="T44" s="106"/>
    </row>
    <row r="45" spans="1:22" x14ac:dyDescent="0.3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35">
      <c r="F46" s="3"/>
      <c r="G46" s="3"/>
      <c r="H46" s="3"/>
      <c r="I46" s="3"/>
      <c r="J46" s="11"/>
      <c r="K46" s="11"/>
      <c r="L46" s="11"/>
      <c r="M46" s="11"/>
      <c r="N46" s="11"/>
      <c r="O46" s="11"/>
      <c r="P46" s="11"/>
      <c r="Q46" s="11"/>
      <c r="R46" s="11"/>
    </row>
    <row r="50" spans="2:18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mergeCells count="19">
    <mergeCell ref="C1:T1"/>
    <mergeCell ref="C2:T2"/>
    <mergeCell ref="C3:D3"/>
    <mergeCell ref="C4:D4"/>
    <mergeCell ref="E4:T4"/>
    <mergeCell ref="A11:A14"/>
    <mergeCell ref="B11:B14"/>
    <mergeCell ref="D14:T14"/>
    <mergeCell ref="C5:D5"/>
    <mergeCell ref="E5:T5"/>
    <mergeCell ref="C6:D6"/>
    <mergeCell ref="E6:T6"/>
    <mergeCell ref="C7:D7"/>
    <mergeCell ref="E7:T7"/>
    <mergeCell ref="U11:U12"/>
    <mergeCell ref="V11:V12"/>
    <mergeCell ref="C44:D44"/>
    <mergeCell ref="C8:D8"/>
    <mergeCell ref="E8:T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4"/>
  <sheetViews>
    <sheetView view="pageBreakPreview" topLeftCell="A27" zoomScale="85" zoomScaleNormal="85" zoomScaleSheetLayoutView="85" workbookViewId="0">
      <selection activeCell="F40" sqref="F40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116" t="s">
        <v>0</v>
      </c>
      <c r="D1" s="116"/>
      <c r="E1" s="116"/>
      <c r="F1" s="116"/>
      <c r="G1" s="116"/>
      <c r="H1" s="116"/>
      <c r="I1" s="116"/>
      <c r="J1" s="116"/>
      <c r="K1" s="116"/>
    </row>
    <row r="2" spans="1:27" ht="25.9" customHeight="1" x14ac:dyDescent="0.35">
      <c r="A2" s="5"/>
      <c r="B2" s="6"/>
      <c r="C2" s="128" t="s">
        <v>19</v>
      </c>
      <c r="D2" s="128"/>
      <c r="E2" s="128"/>
      <c r="F2" s="128"/>
      <c r="G2" s="128"/>
      <c r="H2" s="128"/>
      <c r="I2" s="128"/>
      <c r="J2" s="128"/>
      <c r="K2" s="128"/>
    </row>
    <row r="3" spans="1:27" ht="25.9" customHeight="1" x14ac:dyDescent="0.35">
      <c r="A3" s="85"/>
      <c r="B3" s="6"/>
      <c r="C3" s="114" t="s">
        <v>22</v>
      </c>
      <c r="D3" s="11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84"/>
      <c r="B4" s="84"/>
      <c r="C4" s="114" t="s">
        <v>23</v>
      </c>
      <c r="D4" s="114"/>
      <c r="E4" s="115" t="s">
        <v>183</v>
      </c>
      <c r="F4" s="115"/>
      <c r="G4" s="115"/>
      <c r="H4" s="115"/>
      <c r="I4" s="115"/>
      <c r="J4" s="115"/>
      <c r="K4" s="115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84"/>
      <c r="B5" s="84"/>
      <c r="C5" s="114" t="s">
        <v>180</v>
      </c>
      <c r="D5" s="114"/>
      <c r="E5" s="129" t="s">
        <v>251</v>
      </c>
      <c r="F5" s="129"/>
      <c r="G5" s="129"/>
      <c r="H5" s="129"/>
      <c r="I5" s="129"/>
      <c r="J5" s="129"/>
      <c r="K5" s="12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84"/>
      <c r="B6" s="84"/>
      <c r="C6" s="114" t="s">
        <v>181</v>
      </c>
      <c r="D6" s="114"/>
      <c r="E6" s="115" t="s">
        <v>250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</row>
    <row r="7" spans="1:27" ht="24" customHeight="1" x14ac:dyDescent="0.35">
      <c r="A7" s="84"/>
      <c r="B7" s="84"/>
      <c r="C7" s="114" t="s">
        <v>182</v>
      </c>
      <c r="D7" s="114"/>
      <c r="E7" s="115" t="s">
        <v>247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</row>
    <row r="8" spans="1:27" ht="24" customHeight="1" x14ac:dyDescent="0.35">
      <c r="A8" s="84"/>
      <c r="B8" s="84"/>
      <c r="C8" s="114" t="s">
        <v>32</v>
      </c>
      <c r="D8" s="114"/>
      <c r="E8" s="130" t="s">
        <v>248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1"/>
      <c r="K9" s="1"/>
    </row>
    <row r="10" spans="1:27" ht="48" customHeight="1" x14ac:dyDescent="0.35">
      <c r="A10" s="117" t="s">
        <v>1</v>
      </c>
      <c r="B10" s="120" t="s">
        <v>241</v>
      </c>
      <c r="C10" s="23" t="s">
        <v>13</v>
      </c>
      <c r="D10" s="24" t="s">
        <v>252</v>
      </c>
      <c r="E10" s="24">
        <v>6</v>
      </c>
      <c r="F10" s="24">
        <v>20</v>
      </c>
      <c r="G10" s="24">
        <v>27</v>
      </c>
      <c r="H10" s="24"/>
      <c r="I10" s="24"/>
      <c r="J10" s="23"/>
      <c r="K10" s="23"/>
      <c r="L10" s="131" t="s">
        <v>9</v>
      </c>
      <c r="M10" s="126" t="s">
        <v>11</v>
      </c>
    </row>
    <row r="11" spans="1:27" ht="36.65" customHeight="1" thickBot="1" x14ac:dyDescent="0.4">
      <c r="A11" s="118"/>
      <c r="B11" s="121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32"/>
      <c r="M11" s="127"/>
    </row>
    <row r="12" spans="1:27" ht="27.75" customHeight="1" x14ac:dyDescent="0.35">
      <c r="A12" s="118"/>
      <c r="B12" s="121"/>
      <c r="C12" s="25" t="s">
        <v>10</v>
      </c>
      <c r="D12" s="20">
        <v>4</v>
      </c>
      <c r="E12" s="20">
        <v>4</v>
      </c>
      <c r="F12" s="20">
        <v>4</v>
      </c>
      <c r="G12" s="20">
        <v>4</v>
      </c>
      <c r="H12" s="20"/>
      <c r="I12" s="20"/>
      <c r="J12" s="20"/>
      <c r="K12" s="20"/>
      <c r="L12" s="21">
        <f>SUM(D12:K12)</f>
        <v>16</v>
      </c>
      <c r="M12" s="27">
        <f>(L12/$L$12)*100</f>
        <v>100</v>
      </c>
    </row>
    <row r="13" spans="1:27" ht="27.75" customHeight="1" thickBot="1" x14ac:dyDescent="0.4">
      <c r="A13" s="119"/>
      <c r="B13" s="122"/>
      <c r="C13" s="23" t="s">
        <v>242</v>
      </c>
      <c r="D13" s="123"/>
      <c r="E13" s="124"/>
      <c r="F13" s="124"/>
      <c r="G13" s="124"/>
      <c r="H13" s="124"/>
      <c r="I13" s="124"/>
      <c r="J13" s="124"/>
      <c r="K13" s="124"/>
      <c r="L13" s="124"/>
      <c r="M13" s="125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>
        <v>4</v>
      </c>
      <c r="F14" s="75">
        <v>4</v>
      </c>
      <c r="G14" s="13">
        <v>4</v>
      </c>
      <c r="H14" s="13"/>
      <c r="I14" s="13"/>
      <c r="J14" s="15"/>
      <c r="K14" s="15"/>
      <c r="L14" s="21">
        <f t="shared" ref="L14:L52" si="0">SUM(D14:K14)</f>
        <v>16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>
        <v>4</v>
      </c>
      <c r="F15" s="75">
        <v>4</v>
      </c>
      <c r="G15" s="13">
        <v>4</v>
      </c>
      <c r="H15" s="13"/>
      <c r="I15" s="13"/>
      <c r="J15" s="13"/>
      <c r="K15" s="13"/>
      <c r="L15" s="21">
        <f t="shared" si="0"/>
        <v>16</v>
      </c>
      <c r="M15" s="22">
        <f t="shared" ref="M15:M76" si="1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>
        <v>4</v>
      </c>
      <c r="F16" s="75">
        <v>4</v>
      </c>
      <c r="G16" s="13">
        <v>4</v>
      </c>
      <c r="H16" s="13"/>
      <c r="I16" s="13"/>
      <c r="J16" s="13"/>
      <c r="K16" s="13"/>
      <c r="L16" s="21">
        <f t="shared" si="0"/>
        <v>16</v>
      </c>
      <c r="M16" s="22">
        <f t="shared" si="1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>
        <v>4</v>
      </c>
      <c r="F17" s="75">
        <v>4</v>
      </c>
      <c r="G17" s="13">
        <v>4</v>
      </c>
      <c r="H17" s="13"/>
      <c r="I17" s="13"/>
      <c r="J17" s="13"/>
      <c r="K17" s="13"/>
      <c r="L17" s="21">
        <f t="shared" si="0"/>
        <v>16</v>
      </c>
      <c r="M17" s="22">
        <f t="shared" si="1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4</v>
      </c>
      <c r="E18" s="75">
        <v>4</v>
      </c>
      <c r="F18" s="75">
        <v>4</v>
      </c>
      <c r="G18" s="13">
        <v>4</v>
      </c>
      <c r="H18" s="13"/>
      <c r="I18" s="13"/>
      <c r="J18" s="13"/>
      <c r="K18" s="13"/>
      <c r="L18" s="21">
        <f t="shared" si="0"/>
        <v>16</v>
      </c>
      <c r="M18" s="22">
        <f t="shared" si="1"/>
        <v>100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4</v>
      </c>
      <c r="E19" s="75">
        <v>4</v>
      </c>
      <c r="F19" s="75">
        <v>0</v>
      </c>
      <c r="G19" s="13">
        <v>4</v>
      </c>
      <c r="H19" s="13"/>
      <c r="I19" s="13"/>
      <c r="J19" s="13"/>
      <c r="K19" s="13"/>
      <c r="L19" s="21">
        <f t="shared" si="0"/>
        <v>12</v>
      </c>
      <c r="M19" s="22">
        <f t="shared" si="1"/>
        <v>75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>
        <v>4</v>
      </c>
      <c r="F20" s="75">
        <v>4</v>
      </c>
      <c r="G20" s="13">
        <v>4</v>
      </c>
      <c r="H20" s="13"/>
      <c r="I20" s="13"/>
      <c r="J20" s="13"/>
      <c r="K20" s="13"/>
      <c r="L20" s="21">
        <f t="shared" si="0"/>
        <v>16</v>
      </c>
      <c r="M20" s="22">
        <f t="shared" si="1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>
        <v>4</v>
      </c>
      <c r="F21" s="75">
        <v>4</v>
      </c>
      <c r="G21" s="13">
        <v>0</v>
      </c>
      <c r="H21" s="13"/>
      <c r="I21" s="13"/>
      <c r="J21" s="13"/>
      <c r="K21" s="13"/>
      <c r="L21" s="21">
        <f t="shared" si="0"/>
        <v>12</v>
      </c>
      <c r="M21" s="22">
        <f t="shared" si="1"/>
        <v>75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>
        <v>4</v>
      </c>
      <c r="F22" s="75">
        <v>4</v>
      </c>
      <c r="G22" s="13">
        <v>4</v>
      </c>
      <c r="H22" s="13"/>
      <c r="I22" s="13"/>
      <c r="J22" s="13"/>
      <c r="K22" s="13"/>
      <c r="L22" s="21">
        <f t="shared" si="0"/>
        <v>16</v>
      </c>
      <c r="M22" s="22">
        <f t="shared" si="1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>
        <v>4</v>
      </c>
      <c r="F23" s="75">
        <v>4</v>
      </c>
      <c r="G23" s="13">
        <v>4</v>
      </c>
      <c r="H23" s="13"/>
      <c r="I23" s="13"/>
      <c r="J23" s="13"/>
      <c r="K23" s="13"/>
      <c r="L23" s="21">
        <f t="shared" si="0"/>
        <v>16</v>
      </c>
      <c r="M23" s="22">
        <f t="shared" si="1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>
        <v>4</v>
      </c>
      <c r="F24" s="75">
        <v>4</v>
      </c>
      <c r="G24" s="13">
        <v>4</v>
      </c>
      <c r="H24" s="13"/>
      <c r="I24" s="13"/>
      <c r="J24" s="13"/>
      <c r="K24" s="13"/>
      <c r="L24" s="21">
        <f t="shared" si="0"/>
        <v>16</v>
      </c>
      <c r="M24" s="22">
        <f t="shared" si="1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>
        <v>4</v>
      </c>
      <c r="F25" s="75">
        <v>4</v>
      </c>
      <c r="G25" s="13">
        <v>4</v>
      </c>
      <c r="H25" s="13"/>
      <c r="I25" s="13"/>
      <c r="J25" s="13"/>
      <c r="K25" s="13"/>
      <c r="L25" s="21">
        <f t="shared" si="0"/>
        <v>16</v>
      </c>
      <c r="M25" s="22">
        <f t="shared" si="1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4</v>
      </c>
      <c r="E26" s="75">
        <v>4</v>
      </c>
      <c r="F26" s="75">
        <v>4</v>
      </c>
      <c r="G26" s="13">
        <v>4</v>
      </c>
      <c r="H26" s="13"/>
      <c r="I26" s="13"/>
      <c r="J26" s="13"/>
      <c r="K26" s="13"/>
      <c r="L26" s="21">
        <f t="shared" si="0"/>
        <v>16</v>
      </c>
      <c r="M26" s="22">
        <f t="shared" si="1"/>
        <v>100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>
        <v>4</v>
      </c>
      <c r="F27" s="75">
        <v>4</v>
      </c>
      <c r="G27" s="13">
        <v>0</v>
      </c>
      <c r="H27" s="13"/>
      <c r="I27" s="13"/>
      <c r="J27" s="13"/>
      <c r="K27" s="13"/>
      <c r="L27" s="21">
        <f t="shared" si="0"/>
        <v>12</v>
      </c>
      <c r="M27" s="22">
        <f t="shared" si="1"/>
        <v>75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>
        <v>4</v>
      </c>
      <c r="F28" s="75">
        <v>4</v>
      </c>
      <c r="G28" s="13">
        <v>4</v>
      </c>
      <c r="H28" s="13"/>
      <c r="I28" s="13"/>
      <c r="J28" s="13"/>
      <c r="K28" s="13"/>
      <c r="L28" s="21">
        <f t="shared" si="0"/>
        <v>16</v>
      </c>
      <c r="M28" s="22">
        <f t="shared" si="1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>
        <v>4</v>
      </c>
      <c r="F29" s="75">
        <v>4</v>
      </c>
      <c r="G29" s="13">
        <v>0</v>
      </c>
      <c r="H29" s="13"/>
      <c r="I29" s="13"/>
      <c r="J29" s="13"/>
      <c r="K29" s="13"/>
      <c r="L29" s="21">
        <f t="shared" si="0"/>
        <v>12</v>
      </c>
      <c r="M29" s="22">
        <f t="shared" si="1"/>
        <v>75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>
        <v>4</v>
      </c>
      <c r="F30" s="75">
        <v>4</v>
      </c>
      <c r="G30" s="13">
        <v>4</v>
      </c>
      <c r="H30" s="13"/>
      <c r="I30" s="13"/>
      <c r="J30" s="13"/>
      <c r="K30" s="13"/>
      <c r="L30" s="21">
        <f t="shared" si="0"/>
        <v>16</v>
      </c>
      <c r="M30" s="22">
        <f t="shared" ref="M30" si="2">(L30/$L$12)*$M$12</f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>
        <v>4</v>
      </c>
      <c r="F31" s="75">
        <v>4</v>
      </c>
      <c r="G31" s="13">
        <v>4</v>
      </c>
      <c r="H31" s="13"/>
      <c r="I31" s="13"/>
      <c r="J31" s="13"/>
      <c r="K31" s="13"/>
      <c r="L31" s="21">
        <f t="shared" si="0"/>
        <v>16</v>
      </c>
      <c r="M31" s="22">
        <f t="shared" si="1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>
        <v>4</v>
      </c>
      <c r="F32" s="75">
        <v>4</v>
      </c>
      <c r="G32" s="13">
        <v>0</v>
      </c>
      <c r="H32" s="13"/>
      <c r="I32" s="13"/>
      <c r="J32" s="13"/>
      <c r="K32" s="13"/>
      <c r="L32" s="21">
        <f t="shared" si="0"/>
        <v>12</v>
      </c>
      <c r="M32" s="22">
        <f t="shared" si="1"/>
        <v>75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>
        <v>4</v>
      </c>
      <c r="F33" s="75">
        <v>4</v>
      </c>
      <c r="G33" s="13">
        <v>4</v>
      </c>
      <c r="H33" s="13"/>
      <c r="I33" s="13"/>
      <c r="J33" s="13"/>
      <c r="K33" s="13"/>
      <c r="L33" s="21">
        <f t="shared" si="0"/>
        <v>16</v>
      </c>
      <c r="M33" s="22">
        <f t="shared" si="1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>
        <v>4</v>
      </c>
      <c r="F34" s="75">
        <v>4</v>
      </c>
      <c r="G34" s="13">
        <v>4</v>
      </c>
      <c r="H34" s="13"/>
      <c r="I34" s="13"/>
      <c r="J34" s="13"/>
      <c r="K34" s="13"/>
      <c r="L34" s="21">
        <f t="shared" si="0"/>
        <v>16</v>
      </c>
      <c r="M34" s="22">
        <f t="shared" si="1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4</v>
      </c>
      <c r="E35" s="75">
        <v>4</v>
      </c>
      <c r="F35" s="75">
        <v>4</v>
      </c>
      <c r="G35" s="13">
        <v>4</v>
      </c>
      <c r="H35" s="13"/>
      <c r="I35" s="13"/>
      <c r="J35" s="13"/>
      <c r="K35" s="13"/>
      <c r="L35" s="21">
        <f t="shared" si="0"/>
        <v>16</v>
      </c>
      <c r="M35" s="22">
        <f t="shared" si="1"/>
        <v>100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>
        <v>4</v>
      </c>
      <c r="F36" s="75">
        <v>4</v>
      </c>
      <c r="G36" s="13">
        <v>4</v>
      </c>
      <c r="H36" s="13"/>
      <c r="I36" s="13"/>
      <c r="J36" s="13"/>
      <c r="K36" s="13"/>
      <c r="L36" s="21">
        <f t="shared" si="0"/>
        <v>16</v>
      </c>
      <c r="M36" s="22">
        <f t="shared" si="1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>
        <v>4</v>
      </c>
      <c r="F37" s="75">
        <v>4</v>
      </c>
      <c r="G37" s="13">
        <v>4</v>
      </c>
      <c r="H37" s="13"/>
      <c r="I37" s="13"/>
      <c r="J37" s="13"/>
      <c r="K37" s="13"/>
      <c r="L37" s="21">
        <f t="shared" si="0"/>
        <v>16</v>
      </c>
      <c r="M37" s="22">
        <f t="shared" si="1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4</v>
      </c>
      <c r="E38" s="75">
        <v>0</v>
      </c>
      <c r="F38" s="75">
        <v>0</v>
      </c>
      <c r="G38" s="13">
        <v>4</v>
      </c>
      <c r="H38" s="13"/>
      <c r="I38" s="13"/>
      <c r="J38" s="13"/>
      <c r="K38" s="13"/>
      <c r="L38" s="21">
        <f t="shared" si="0"/>
        <v>8</v>
      </c>
      <c r="M38" s="22">
        <f t="shared" si="1"/>
        <v>50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>
        <v>4</v>
      </c>
      <c r="F39" s="75">
        <v>4</v>
      </c>
      <c r="G39" s="13">
        <v>4</v>
      </c>
      <c r="H39" s="13"/>
      <c r="I39" s="13"/>
      <c r="J39" s="13"/>
      <c r="K39" s="13"/>
      <c r="L39" s="21">
        <f t="shared" si="0"/>
        <v>16</v>
      </c>
      <c r="M39" s="22">
        <f t="shared" si="1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>
        <v>4</v>
      </c>
      <c r="F40" s="75">
        <v>4</v>
      </c>
      <c r="G40" s="13">
        <v>4</v>
      </c>
      <c r="H40" s="13"/>
      <c r="I40" s="13"/>
      <c r="J40" s="13"/>
      <c r="K40" s="13"/>
      <c r="L40" s="21">
        <f t="shared" si="0"/>
        <v>16</v>
      </c>
      <c r="M40" s="22">
        <f t="shared" si="1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>
        <v>4</v>
      </c>
      <c r="F41" s="75">
        <v>4</v>
      </c>
      <c r="G41" s="13">
        <v>4</v>
      </c>
      <c r="H41" s="13"/>
      <c r="I41" s="13"/>
      <c r="J41" s="13"/>
      <c r="K41" s="13"/>
      <c r="L41" s="21">
        <f t="shared" si="0"/>
        <v>16</v>
      </c>
      <c r="M41" s="22">
        <f t="shared" si="1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3">SUM(D53:K53)</f>
        <v>0</v>
      </c>
      <c r="M53" s="22">
        <f t="shared" si="1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3"/>
        <v>0</v>
      </c>
      <c r="M54" s="22">
        <f t="shared" si="1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3"/>
        <v>0</v>
      </c>
      <c r="M55" s="22">
        <f t="shared" si="1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3"/>
        <v>0</v>
      </c>
      <c r="M56" s="22">
        <f t="shared" si="1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3"/>
        <v>0</v>
      </c>
      <c r="M57" s="22">
        <f t="shared" si="1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3"/>
        <v>0</v>
      </c>
      <c r="M58" s="22">
        <f t="shared" si="1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3"/>
        <v>0</v>
      </c>
      <c r="M59" s="22">
        <f t="shared" si="1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3"/>
        <v>0</v>
      </c>
      <c r="M60" s="22">
        <f t="shared" si="1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3"/>
        <v>0</v>
      </c>
      <c r="M61" s="22">
        <f t="shared" si="1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3"/>
        <v>0</v>
      </c>
      <c r="M62" s="22">
        <f t="shared" si="1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3"/>
        <v>0</v>
      </c>
      <c r="M63" s="22">
        <f t="shared" si="1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3"/>
        <v>0</v>
      </c>
      <c r="M64" s="22">
        <f t="shared" si="1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3"/>
        <v>0</v>
      </c>
      <c r="M65" s="22">
        <f t="shared" si="1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3"/>
        <v>0</v>
      </c>
      <c r="M66" s="22">
        <f t="shared" si="1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3"/>
        <v>0</v>
      </c>
      <c r="M67" s="22">
        <f t="shared" si="1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3"/>
        <v>0</v>
      </c>
      <c r="M68" s="22">
        <f t="shared" si="1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3"/>
        <v>0</v>
      </c>
      <c r="M69" s="22">
        <f t="shared" si="1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3"/>
        <v>0</v>
      </c>
      <c r="M70" s="22">
        <f t="shared" si="1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3"/>
        <v>0</v>
      </c>
      <c r="M71" s="22">
        <f t="shared" si="1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3"/>
        <v>0</v>
      </c>
      <c r="M72" s="22">
        <f t="shared" si="1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3"/>
        <v>0</v>
      </c>
      <c r="M73" s="22">
        <f t="shared" si="1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3"/>
        <v>0</v>
      </c>
      <c r="M74" s="22">
        <f t="shared" si="1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3"/>
        <v>0</v>
      </c>
      <c r="M75" s="22">
        <f t="shared" si="1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3"/>
        <v>0</v>
      </c>
      <c r="M76" s="22">
        <f t="shared" si="1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13" t="s">
        <v>15</v>
      </c>
      <c r="D78" s="113"/>
      <c r="F78" s="3"/>
      <c r="G78" s="3"/>
      <c r="H78" s="3"/>
      <c r="I78" s="3"/>
      <c r="J78" s="113" t="s">
        <v>16</v>
      </c>
      <c r="K78" s="113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C1:K1"/>
    <mergeCell ref="C2:K2"/>
    <mergeCell ref="C3:D3"/>
    <mergeCell ref="C4:D4"/>
    <mergeCell ref="E4:K4"/>
    <mergeCell ref="C5:D5"/>
    <mergeCell ref="E5:K5"/>
    <mergeCell ref="C6:D6"/>
    <mergeCell ref="C7:D7"/>
    <mergeCell ref="E6:Q6"/>
    <mergeCell ref="E7:Q7"/>
    <mergeCell ref="C78:D78"/>
    <mergeCell ref="J78:K78"/>
    <mergeCell ref="C8:D8"/>
    <mergeCell ref="A10:A13"/>
    <mergeCell ref="B10:B13"/>
    <mergeCell ref="E8:Q8"/>
    <mergeCell ref="L10:L11"/>
    <mergeCell ref="M10:M11"/>
    <mergeCell ref="D13:M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view="pageBreakPreview" topLeftCell="A28" zoomScale="85" zoomScaleNormal="85" zoomScaleSheetLayoutView="85" workbookViewId="0">
      <selection activeCell="D47" sqref="D47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1.19921875" style="4" customWidth="1"/>
    <col min="5" max="5" width="7.69921875" style="4" customWidth="1"/>
    <col min="6" max="6" width="11.3984375" style="4" customWidth="1"/>
    <col min="7" max="7" width="5.3984375" style="4" customWidth="1"/>
    <col min="8" max="8" width="4.69921875" style="4" customWidth="1"/>
    <col min="9" max="9" width="5.09765625" style="4" customWidth="1"/>
    <col min="10" max="10" width="4.3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10"/>
      <c r="B1" s="110"/>
      <c r="C1" s="116" t="s">
        <v>0</v>
      </c>
      <c r="D1" s="116"/>
      <c r="E1" s="116"/>
      <c r="F1" s="116"/>
      <c r="G1" s="116"/>
      <c r="H1" s="116"/>
      <c r="I1" s="116"/>
      <c r="J1" s="116"/>
      <c r="K1" s="116"/>
    </row>
    <row r="2" spans="1:27" ht="25.9" customHeight="1" x14ac:dyDescent="0.35">
      <c r="A2" s="111"/>
      <c r="B2" s="6"/>
      <c r="C2" s="128" t="s">
        <v>19</v>
      </c>
      <c r="D2" s="128"/>
      <c r="E2" s="128"/>
      <c r="F2" s="128"/>
      <c r="G2" s="128"/>
      <c r="H2" s="128"/>
      <c r="I2" s="128"/>
      <c r="J2" s="128"/>
      <c r="K2" s="128"/>
    </row>
    <row r="3" spans="1:27" ht="25.9" customHeight="1" x14ac:dyDescent="0.35">
      <c r="A3" s="111"/>
      <c r="B3" s="6"/>
      <c r="C3" s="114" t="s">
        <v>22</v>
      </c>
      <c r="D3" s="11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ht="24" customHeight="1" x14ac:dyDescent="0.35">
      <c r="A4" s="110"/>
      <c r="B4" s="110"/>
      <c r="C4" s="114" t="s">
        <v>23</v>
      </c>
      <c r="D4" s="114"/>
      <c r="E4" s="115" t="s">
        <v>183</v>
      </c>
      <c r="F4" s="115"/>
      <c r="G4" s="115"/>
      <c r="H4" s="115"/>
      <c r="I4" s="115"/>
      <c r="J4" s="115"/>
      <c r="K4" s="115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24" customHeight="1" x14ac:dyDescent="0.35">
      <c r="A5" s="110"/>
      <c r="B5" s="110"/>
      <c r="C5" s="114" t="s">
        <v>180</v>
      </c>
      <c r="D5" s="114"/>
      <c r="E5" s="129" t="s">
        <v>255</v>
      </c>
      <c r="F5" s="129"/>
      <c r="G5" s="129"/>
      <c r="H5" s="129"/>
      <c r="I5" s="129"/>
      <c r="J5" s="129"/>
      <c r="K5" s="12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4" customHeight="1" x14ac:dyDescent="0.35">
      <c r="A6" s="110"/>
      <c r="B6" s="110"/>
      <c r="C6" s="114" t="s">
        <v>181</v>
      </c>
      <c r="D6" s="114"/>
      <c r="E6" s="115" t="s">
        <v>254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</row>
    <row r="7" spans="1:27" ht="24" customHeight="1" x14ac:dyDescent="0.35">
      <c r="A7" s="110"/>
      <c r="B7" s="110"/>
      <c r="C7" s="114" t="s">
        <v>182</v>
      </c>
      <c r="D7" s="114"/>
      <c r="E7" s="115" t="s">
        <v>247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</row>
    <row r="8" spans="1:27" ht="24" customHeight="1" x14ac:dyDescent="0.35">
      <c r="A8" s="110"/>
      <c r="B8" s="110"/>
      <c r="C8" s="114" t="s">
        <v>32</v>
      </c>
      <c r="D8" s="114"/>
      <c r="E8" s="130" t="s">
        <v>248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1:27" ht="12.75" customHeight="1" thickBot="1" x14ac:dyDescent="0.4">
      <c r="A9" s="110"/>
      <c r="B9" s="110"/>
      <c r="C9" s="109"/>
      <c r="D9" s="109"/>
      <c r="E9" s="2"/>
      <c r="F9" s="2"/>
      <c r="G9" s="2"/>
      <c r="H9" s="2"/>
      <c r="I9" s="2"/>
      <c r="J9" s="110"/>
      <c r="K9" s="110"/>
    </row>
    <row r="10" spans="1:27" ht="48" customHeight="1" x14ac:dyDescent="0.35">
      <c r="A10" s="117" t="s">
        <v>1</v>
      </c>
      <c r="B10" s="120" t="s">
        <v>241</v>
      </c>
      <c r="C10" s="23" t="s">
        <v>13</v>
      </c>
      <c r="D10" s="24" t="s">
        <v>252</v>
      </c>
      <c r="E10" s="24"/>
      <c r="F10" s="24"/>
      <c r="G10" s="24"/>
      <c r="H10" s="24"/>
      <c r="I10" s="24"/>
      <c r="J10" s="23"/>
      <c r="K10" s="23"/>
      <c r="L10" s="131" t="s">
        <v>9</v>
      </c>
      <c r="M10" s="126" t="s">
        <v>11</v>
      </c>
    </row>
    <row r="11" spans="1:27" ht="36.65" customHeight="1" thickBot="1" x14ac:dyDescent="0.4">
      <c r="A11" s="118"/>
      <c r="B11" s="121"/>
      <c r="C11" s="23" t="s">
        <v>14</v>
      </c>
      <c r="D11" s="28" t="s">
        <v>253</v>
      </c>
      <c r="E11" s="28" t="s">
        <v>253</v>
      </c>
      <c r="F11" s="28" t="s">
        <v>253</v>
      </c>
      <c r="G11" s="28" t="s">
        <v>253</v>
      </c>
      <c r="H11" s="28"/>
      <c r="I11" s="28"/>
      <c r="J11" s="26"/>
      <c r="K11" s="26"/>
      <c r="L11" s="132"/>
      <c r="M11" s="127"/>
    </row>
    <row r="12" spans="1:27" ht="27.75" customHeight="1" x14ac:dyDescent="0.35">
      <c r="A12" s="118"/>
      <c r="B12" s="121"/>
      <c r="C12" s="25" t="s">
        <v>10</v>
      </c>
      <c r="D12" s="20">
        <v>4</v>
      </c>
      <c r="E12" s="20"/>
      <c r="F12" s="20"/>
      <c r="G12" s="20"/>
      <c r="H12" s="20"/>
      <c r="I12" s="20"/>
      <c r="J12" s="20"/>
      <c r="K12" s="20"/>
      <c r="L12" s="21">
        <f>SUM(D12:K12)</f>
        <v>4</v>
      </c>
      <c r="M12" s="27">
        <f>(L12/$L$12)*100</f>
        <v>100</v>
      </c>
    </row>
    <row r="13" spans="1:27" ht="27.75" customHeight="1" thickBot="1" x14ac:dyDescent="0.4">
      <c r="A13" s="119"/>
      <c r="B13" s="122"/>
      <c r="C13" s="23" t="s">
        <v>242</v>
      </c>
      <c r="D13" s="123"/>
      <c r="E13" s="124"/>
      <c r="F13" s="124"/>
      <c r="G13" s="124"/>
      <c r="H13" s="124"/>
      <c r="I13" s="124"/>
      <c r="J13" s="124"/>
      <c r="K13" s="124"/>
      <c r="L13" s="124"/>
      <c r="M13" s="125"/>
    </row>
    <row r="14" spans="1:27" ht="22.5" customHeight="1" thickBot="1" x14ac:dyDescent="0.4">
      <c r="A14" s="8">
        <v>1</v>
      </c>
      <c r="B14" s="96" t="s">
        <v>186</v>
      </c>
      <c r="C14" s="97" t="s">
        <v>187</v>
      </c>
      <c r="D14" s="75">
        <v>4</v>
      </c>
      <c r="E14" s="75"/>
      <c r="F14" s="75"/>
      <c r="G14" s="13"/>
      <c r="H14" s="13"/>
      <c r="I14" s="13"/>
      <c r="J14" s="15"/>
      <c r="K14" s="15"/>
      <c r="L14" s="21">
        <f t="shared" ref="L14:L52" si="0">SUM(D14:K14)</f>
        <v>4</v>
      </c>
      <c r="M14" s="22">
        <f>(L14/$L$12)*$M$12</f>
        <v>100</v>
      </c>
    </row>
    <row r="15" spans="1:27" ht="22.5" customHeight="1" thickBot="1" x14ac:dyDescent="0.4">
      <c r="A15" s="8">
        <v>2</v>
      </c>
      <c r="B15" s="98" t="s">
        <v>188</v>
      </c>
      <c r="C15" s="97" t="s">
        <v>189</v>
      </c>
      <c r="D15" s="75">
        <v>4</v>
      </c>
      <c r="E15" s="75"/>
      <c r="F15" s="75"/>
      <c r="G15" s="13"/>
      <c r="H15" s="13"/>
      <c r="I15" s="13"/>
      <c r="J15" s="13"/>
      <c r="K15" s="13"/>
      <c r="L15" s="21">
        <f t="shared" si="0"/>
        <v>4</v>
      </c>
      <c r="M15" s="22">
        <f t="shared" ref="M15:M76" si="1">(L15/$L$12)*$M$12</f>
        <v>100</v>
      </c>
    </row>
    <row r="16" spans="1:27" ht="22.5" customHeight="1" thickBot="1" x14ac:dyDescent="0.4">
      <c r="A16" s="8">
        <v>3</v>
      </c>
      <c r="B16" s="98" t="s">
        <v>190</v>
      </c>
      <c r="C16" s="97" t="s">
        <v>191</v>
      </c>
      <c r="D16" s="75">
        <v>4</v>
      </c>
      <c r="E16" s="75"/>
      <c r="F16" s="75"/>
      <c r="G16" s="13"/>
      <c r="H16" s="13"/>
      <c r="I16" s="13"/>
      <c r="J16" s="13"/>
      <c r="K16" s="13"/>
      <c r="L16" s="21">
        <f t="shared" si="0"/>
        <v>4</v>
      </c>
      <c r="M16" s="22">
        <f t="shared" si="1"/>
        <v>100</v>
      </c>
    </row>
    <row r="17" spans="1:13" ht="22.5" customHeight="1" thickBot="1" x14ac:dyDescent="0.4">
      <c r="A17" s="8">
        <v>4</v>
      </c>
      <c r="B17" s="98" t="s">
        <v>192</v>
      </c>
      <c r="C17" s="97" t="s">
        <v>193</v>
      </c>
      <c r="D17" s="75">
        <v>4</v>
      </c>
      <c r="E17" s="75"/>
      <c r="F17" s="75"/>
      <c r="G17" s="13"/>
      <c r="H17" s="13"/>
      <c r="I17" s="13"/>
      <c r="J17" s="13"/>
      <c r="K17" s="13"/>
      <c r="L17" s="21">
        <f t="shared" si="0"/>
        <v>4</v>
      </c>
      <c r="M17" s="22">
        <f t="shared" si="1"/>
        <v>100</v>
      </c>
    </row>
    <row r="18" spans="1:13" ht="22.5" customHeight="1" thickBot="1" x14ac:dyDescent="0.4">
      <c r="A18" s="8">
        <v>5</v>
      </c>
      <c r="B18" s="98" t="s">
        <v>194</v>
      </c>
      <c r="C18" s="97" t="s">
        <v>195</v>
      </c>
      <c r="D18" s="75">
        <v>0</v>
      </c>
      <c r="E18" s="75"/>
      <c r="F18" s="75"/>
      <c r="G18" s="13"/>
      <c r="H18" s="13"/>
      <c r="I18" s="13"/>
      <c r="J18" s="13"/>
      <c r="K18" s="13"/>
      <c r="L18" s="21">
        <f t="shared" si="0"/>
        <v>0</v>
      </c>
      <c r="M18" s="22">
        <f t="shared" si="1"/>
        <v>0</v>
      </c>
    </row>
    <row r="19" spans="1:13" ht="22.5" customHeight="1" thickBot="1" x14ac:dyDescent="0.4">
      <c r="A19" s="8">
        <v>6</v>
      </c>
      <c r="B19" s="98" t="s">
        <v>196</v>
      </c>
      <c r="C19" s="97" t="s">
        <v>197</v>
      </c>
      <c r="D19" s="75">
        <v>0</v>
      </c>
      <c r="E19" s="75"/>
      <c r="F19" s="75"/>
      <c r="G19" s="13"/>
      <c r="H19" s="13"/>
      <c r="I19" s="13"/>
      <c r="J19" s="13"/>
      <c r="K19" s="13"/>
      <c r="L19" s="21">
        <f t="shared" si="0"/>
        <v>0</v>
      </c>
      <c r="M19" s="22">
        <f t="shared" si="1"/>
        <v>0</v>
      </c>
    </row>
    <row r="20" spans="1:13" ht="22.5" customHeight="1" thickBot="1" x14ac:dyDescent="0.4">
      <c r="A20" s="8">
        <v>7</v>
      </c>
      <c r="B20" s="98" t="s">
        <v>198</v>
      </c>
      <c r="C20" s="97" t="s">
        <v>199</v>
      </c>
      <c r="D20" s="75">
        <v>4</v>
      </c>
      <c r="E20" s="75"/>
      <c r="F20" s="75"/>
      <c r="G20" s="13"/>
      <c r="H20" s="13"/>
      <c r="I20" s="13"/>
      <c r="J20" s="13"/>
      <c r="K20" s="13"/>
      <c r="L20" s="21">
        <f t="shared" si="0"/>
        <v>4</v>
      </c>
      <c r="M20" s="22">
        <f t="shared" si="1"/>
        <v>100</v>
      </c>
    </row>
    <row r="21" spans="1:13" ht="22.5" customHeight="1" thickBot="1" x14ac:dyDescent="0.4">
      <c r="A21" s="8">
        <v>8</v>
      </c>
      <c r="B21" s="98" t="s">
        <v>200</v>
      </c>
      <c r="C21" s="97" t="s">
        <v>201</v>
      </c>
      <c r="D21" s="75">
        <v>4</v>
      </c>
      <c r="E21" s="75"/>
      <c r="F21" s="75"/>
      <c r="G21" s="13"/>
      <c r="H21" s="13"/>
      <c r="I21" s="13"/>
      <c r="J21" s="13"/>
      <c r="K21" s="13"/>
      <c r="L21" s="21">
        <f t="shared" si="0"/>
        <v>4</v>
      </c>
      <c r="M21" s="22">
        <f t="shared" si="1"/>
        <v>100</v>
      </c>
    </row>
    <row r="22" spans="1:13" ht="22.5" customHeight="1" thickBot="1" x14ac:dyDescent="0.4">
      <c r="A22" s="8">
        <v>9</v>
      </c>
      <c r="B22" s="98" t="s">
        <v>202</v>
      </c>
      <c r="C22" s="97" t="s">
        <v>203</v>
      </c>
      <c r="D22" s="75">
        <v>4</v>
      </c>
      <c r="E22" s="75"/>
      <c r="F22" s="75"/>
      <c r="G22" s="13"/>
      <c r="H22" s="13"/>
      <c r="I22" s="13"/>
      <c r="J22" s="13"/>
      <c r="K22" s="13"/>
      <c r="L22" s="21">
        <f t="shared" si="0"/>
        <v>4</v>
      </c>
      <c r="M22" s="22">
        <f t="shared" si="1"/>
        <v>100</v>
      </c>
    </row>
    <row r="23" spans="1:13" ht="22.5" customHeight="1" thickBot="1" x14ac:dyDescent="0.4">
      <c r="A23" s="8">
        <v>10</v>
      </c>
      <c r="B23" s="98" t="s">
        <v>204</v>
      </c>
      <c r="C23" s="97" t="s">
        <v>205</v>
      </c>
      <c r="D23" s="75">
        <v>4</v>
      </c>
      <c r="E23" s="75"/>
      <c r="F23" s="75"/>
      <c r="G23" s="13"/>
      <c r="H23" s="13"/>
      <c r="I23" s="13"/>
      <c r="J23" s="13"/>
      <c r="K23" s="13"/>
      <c r="L23" s="21">
        <f t="shared" si="0"/>
        <v>4</v>
      </c>
      <c r="M23" s="22">
        <f t="shared" si="1"/>
        <v>100</v>
      </c>
    </row>
    <row r="24" spans="1:13" ht="22.5" customHeight="1" thickBot="1" x14ac:dyDescent="0.4">
      <c r="A24" s="8">
        <v>11</v>
      </c>
      <c r="B24" s="98" t="s">
        <v>206</v>
      </c>
      <c r="C24" s="97" t="s">
        <v>207</v>
      </c>
      <c r="D24" s="75">
        <v>4</v>
      </c>
      <c r="E24" s="75"/>
      <c r="F24" s="75"/>
      <c r="G24" s="13"/>
      <c r="H24" s="13"/>
      <c r="I24" s="13"/>
      <c r="J24" s="13"/>
      <c r="K24" s="13"/>
      <c r="L24" s="21">
        <f t="shared" si="0"/>
        <v>4</v>
      </c>
      <c r="M24" s="22">
        <f t="shared" si="1"/>
        <v>100</v>
      </c>
    </row>
    <row r="25" spans="1:13" ht="22.5" customHeight="1" thickBot="1" x14ac:dyDescent="0.4">
      <c r="A25" s="8">
        <v>12</v>
      </c>
      <c r="B25" s="98" t="s">
        <v>208</v>
      </c>
      <c r="C25" s="97" t="s">
        <v>209</v>
      </c>
      <c r="D25" s="75">
        <v>4</v>
      </c>
      <c r="E25" s="75"/>
      <c r="F25" s="75"/>
      <c r="G25" s="13"/>
      <c r="H25" s="13"/>
      <c r="I25" s="13"/>
      <c r="J25" s="13"/>
      <c r="K25" s="13"/>
      <c r="L25" s="21">
        <f t="shared" si="0"/>
        <v>4</v>
      </c>
      <c r="M25" s="22">
        <f t="shared" si="1"/>
        <v>100</v>
      </c>
    </row>
    <row r="26" spans="1:13" ht="22.5" customHeight="1" thickBot="1" x14ac:dyDescent="0.4">
      <c r="A26" s="8">
        <v>13</v>
      </c>
      <c r="B26" s="98" t="s">
        <v>210</v>
      </c>
      <c r="C26" s="97" t="s">
        <v>211</v>
      </c>
      <c r="D26" s="75">
        <v>0</v>
      </c>
      <c r="E26" s="75"/>
      <c r="F26" s="75"/>
      <c r="G26" s="13"/>
      <c r="H26" s="13"/>
      <c r="I26" s="13"/>
      <c r="J26" s="13"/>
      <c r="K26" s="13"/>
      <c r="L26" s="21">
        <f t="shared" si="0"/>
        <v>0</v>
      </c>
      <c r="M26" s="22">
        <f t="shared" si="1"/>
        <v>0</v>
      </c>
    </row>
    <row r="27" spans="1:13" ht="22.5" customHeight="1" thickBot="1" x14ac:dyDescent="0.4">
      <c r="A27" s="8">
        <v>14</v>
      </c>
      <c r="B27" s="96" t="s">
        <v>212</v>
      </c>
      <c r="C27" s="97" t="s">
        <v>213</v>
      </c>
      <c r="D27" s="75">
        <v>4</v>
      </c>
      <c r="E27" s="75"/>
      <c r="F27" s="75"/>
      <c r="G27" s="13"/>
      <c r="H27" s="13"/>
      <c r="I27" s="13"/>
      <c r="J27" s="13"/>
      <c r="K27" s="13"/>
      <c r="L27" s="21">
        <f t="shared" si="0"/>
        <v>4</v>
      </c>
      <c r="M27" s="22">
        <f t="shared" si="1"/>
        <v>100</v>
      </c>
    </row>
    <row r="28" spans="1:13" ht="22.5" customHeight="1" thickBot="1" x14ac:dyDescent="0.4">
      <c r="A28" s="8">
        <v>15</v>
      </c>
      <c r="B28" s="98" t="s">
        <v>214</v>
      </c>
      <c r="C28" s="97" t="s">
        <v>215</v>
      </c>
      <c r="D28" s="75">
        <v>4</v>
      </c>
      <c r="E28" s="75"/>
      <c r="F28" s="75"/>
      <c r="G28" s="13"/>
      <c r="H28" s="13"/>
      <c r="I28" s="13"/>
      <c r="J28" s="13"/>
      <c r="K28" s="13"/>
      <c r="L28" s="21">
        <f t="shared" si="0"/>
        <v>4</v>
      </c>
      <c r="M28" s="22">
        <f t="shared" si="1"/>
        <v>100</v>
      </c>
    </row>
    <row r="29" spans="1:13" ht="22.5" customHeight="1" thickBot="1" x14ac:dyDescent="0.4">
      <c r="A29" s="8">
        <v>16</v>
      </c>
      <c r="B29" s="98" t="s">
        <v>216</v>
      </c>
      <c r="C29" s="97" t="s">
        <v>217</v>
      </c>
      <c r="D29" s="75">
        <v>4</v>
      </c>
      <c r="E29" s="75"/>
      <c r="F29" s="75"/>
      <c r="G29" s="13"/>
      <c r="H29" s="13"/>
      <c r="I29" s="13"/>
      <c r="J29" s="13"/>
      <c r="K29" s="13"/>
      <c r="L29" s="21">
        <f t="shared" si="0"/>
        <v>4</v>
      </c>
      <c r="M29" s="22">
        <f t="shared" si="1"/>
        <v>100</v>
      </c>
    </row>
    <row r="30" spans="1:13" ht="22.5" customHeight="1" thickBot="1" x14ac:dyDescent="0.4">
      <c r="A30" s="8"/>
      <c r="B30" s="98" t="s">
        <v>218</v>
      </c>
      <c r="C30" s="97" t="s">
        <v>219</v>
      </c>
      <c r="D30" s="75">
        <v>4</v>
      </c>
      <c r="E30" s="75"/>
      <c r="F30" s="75"/>
      <c r="G30" s="13"/>
      <c r="H30" s="13"/>
      <c r="I30" s="13"/>
      <c r="J30" s="13"/>
      <c r="K30" s="13"/>
      <c r="L30" s="21">
        <f t="shared" si="0"/>
        <v>4</v>
      </c>
      <c r="M30" s="22">
        <f t="shared" si="1"/>
        <v>100</v>
      </c>
    </row>
    <row r="31" spans="1:13" ht="22.5" customHeight="1" thickBot="1" x14ac:dyDescent="0.4">
      <c r="A31" s="8">
        <v>17</v>
      </c>
      <c r="B31" s="98" t="s">
        <v>220</v>
      </c>
      <c r="C31" s="97" t="s">
        <v>221</v>
      </c>
      <c r="D31" s="75">
        <v>4</v>
      </c>
      <c r="E31" s="75"/>
      <c r="F31" s="75"/>
      <c r="G31" s="13"/>
      <c r="H31" s="13"/>
      <c r="I31" s="13"/>
      <c r="J31" s="13"/>
      <c r="K31" s="13"/>
      <c r="L31" s="21">
        <f t="shared" si="0"/>
        <v>4</v>
      </c>
      <c r="M31" s="22">
        <f t="shared" si="1"/>
        <v>100</v>
      </c>
    </row>
    <row r="32" spans="1:13" ht="22.5" customHeight="1" thickBot="1" x14ac:dyDescent="0.4">
      <c r="A32" s="8">
        <v>19</v>
      </c>
      <c r="B32" s="98" t="s">
        <v>192</v>
      </c>
      <c r="C32" s="97" t="s">
        <v>222</v>
      </c>
      <c r="D32" s="75">
        <v>4</v>
      </c>
      <c r="E32" s="75"/>
      <c r="F32" s="75"/>
      <c r="G32" s="13"/>
      <c r="H32" s="13"/>
      <c r="I32" s="13"/>
      <c r="J32" s="13"/>
      <c r="K32" s="13"/>
      <c r="L32" s="21">
        <f t="shared" si="0"/>
        <v>4</v>
      </c>
      <c r="M32" s="22">
        <f t="shared" si="1"/>
        <v>100</v>
      </c>
    </row>
    <row r="33" spans="1:13" ht="22.5" customHeight="1" thickBot="1" x14ac:dyDescent="0.4">
      <c r="A33" s="8">
        <v>20</v>
      </c>
      <c r="B33" s="98" t="s">
        <v>223</v>
      </c>
      <c r="C33" s="97" t="s">
        <v>224</v>
      </c>
      <c r="D33" s="75">
        <v>4</v>
      </c>
      <c r="E33" s="75"/>
      <c r="F33" s="75"/>
      <c r="G33" s="13"/>
      <c r="H33" s="13"/>
      <c r="I33" s="13"/>
      <c r="J33" s="13"/>
      <c r="K33" s="13"/>
      <c r="L33" s="21">
        <f t="shared" si="0"/>
        <v>4</v>
      </c>
      <c r="M33" s="22">
        <f t="shared" si="1"/>
        <v>100</v>
      </c>
    </row>
    <row r="34" spans="1:13" ht="22.5" customHeight="1" thickBot="1" x14ac:dyDescent="0.4">
      <c r="A34" s="8">
        <v>21</v>
      </c>
      <c r="B34" s="99" t="s">
        <v>225</v>
      </c>
      <c r="C34" s="97" t="s">
        <v>226</v>
      </c>
      <c r="D34" s="75">
        <v>4</v>
      </c>
      <c r="E34" s="75"/>
      <c r="F34" s="75"/>
      <c r="G34" s="13"/>
      <c r="H34" s="13"/>
      <c r="I34" s="13"/>
      <c r="J34" s="13"/>
      <c r="K34" s="13"/>
      <c r="L34" s="21">
        <f t="shared" si="0"/>
        <v>4</v>
      </c>
      <c r="M34" s="22">
        <f t="shared" si="1"/>
        <v>100</v>
      </c>
    </row>
    <row r="35" spans="1:13" ht="22.5" customHeight="1" thickBot="1" x14ac:dyDescent="0.4">
      <c r="A35" s="8">
        <v>22</v>
      </c>
      <c r="B35" s="96" t="s">
        <v>227</v>
      </c>
      <c r="C35" s="97" t="s">
        <v>228</v>
      </c>
      <c r="D35" s="75">
        <v>0</v>
      </c>
      <c r="E35" s="75"/>
      <c r="F35" s="75"/>
      <c r="G35" s="13"/>
      <c r="H35" s="13"/>
      <c r="I35" s="13"/>
      <c r="J35" s="13"/>
      <c r="K35" s="13"/>
      <c r="L35" s="21">
        <f t="shared" si="0"/>
        <v>0</v>
      </c>
      <c r="M35" s="22">
        <f t="shared" si="1"/>
        <v>0</v>
      </c>
    </row>
    <row r="36" spans="1:13" ht="22.5" customHeight="1" thickBot="1" x14ac:dyDescent="0.4">
      <c r="A36" s="8">
        <v>23</v>
      </c>
      <c r="B36" s="98" t="s">
        <v>229</v>
      </c>
      <c r="C36" s="97" t="s">
        <v>230</v>
      </c>
      <c r="D36" s="75">
        <v>4</v>
      </c>
      <c r="E36" s="75"/>
      <c r="F36" s="75"/>
      <c r="G36" s="13"/>
      <c r="H36" s="13"/>
      <c r="I36" s="13"/>
      <c r="J36" s="13"/>
      <c r="K36" s="13"/>
      <c r="L36" s="21">
        <f t="shared" si="0"/>
        <v>4</v>
      </c>
      <c r="M36" s="22">
        <f t="shared" si="1"/>
        <v>100</v>
      </c>
    </row>
    <row r="37" spans="1:13" ht="22.5" customHeight="1" thickBot="1" x14ac:dyDescent="0.4">
      <c r="A37" s="8">
        <v>24</v>
      </c>
      <c r="B37" s="98" t="s">
        <v>231</v>
      </c>
      <c r="C37" s="97" t="s">
        <v>232</v>
      </c>
      <c r="D37" s="75">
        <v>4</v>
      </c>
      <c r="E37" s="75"/>
      <c r="F37" s="75"/>
      <c r="G37" s="13"/>
      <c r="H37" s="13"/>
      <c r="I37" s="13"/>
      <c r="J37" s="13"/>
      <c r="K37" s="13"/>
      <c r="L37" s="21">
        <f t="shared" si="0"/>
        <v>4</v>
      </c>
      <c r="M37" s="22">
        <f t="shared" si="1"/>
        <v>100</v>
      </c>
    </row>
    <row r="38" spans="1:13" ht="22.5" customHeight="1" thickBot="1" x14ac:dyDescent="0.4">
      <c r="A38" s="8">
        <v>25</v>
      </c>
      <c r="B38" s="96" t="s">
        <v>233</v>
      </c>
      <c r="C38" s="97" t="s">
        <v>234</v>
      </c>
      <c r="D38" s="75">
        <v>4</v>
      </c>
      <c r="E38" s="75"/>
      <c r="F38" s="75"/>
      <c r="G38" s="13"/>
      <c r="H38" s="13"/>
      <c r="I38" s="13"/>
      <c r="J38" s="13"/>
      <c r="K38" s="13"/>
      <c r="L38" s="21">
        <f t="shared" si="0"/>
        <v>4</v>
      </c>
      <c r="M38" s="22">
        <f t="shared" si="1"/>
        <v>100</v>
      </c>
    </row>
    <row r="39" spans="1:13" ht="22.5" customHeight="1" thickBot="1" x14ac:dyDescent="0.4">
      <c r="A39" s="8">
        <v>26</v>
      </c>
      <c r="B39" s="100" t="s">
        <v>235</v>
      </c>
      <c r="C39" s="97" t="s">
        <v>236</v>
      </c>
      <c r="D39" s="75">
        <v>4</v>
      </c>
      <c r="E39" s="75"/>
      <c r="F39" s="75"/>
      <c r="G39" s="13"/>
      <c r="H39" s="13"/>
      <c r="I39" s="13"/>
      <c r="J39" s="13"/>
      <c r="K39" s="13"/>
      <c r="L39" s="21">
        <f t="shared" si="0"/>
        <v>4</v>
      </c>
      <c r="M39" s="22">
        <f t="shared" si="1"/>
        <v>100</v>
      </c>
    </row>
    <row r="40" spans="1:13" ht="22.5" customHeight="1" thickBot="1" x14ac:dyDescent="0.4">
      <c r="A40" s="8">
        <v>27</v>
      </c>
      <c r="B40" s="101" t="s">
        <v>237</v>
      </c>
      <c r="C40" s="97" t="s">
        <v>238</v>
      </c>
      <c r="D40" s="75">
        <v>4</v>
      </c>
      <c r="E40" s="75"/>
      <c r="F40" s="75"/>
      <c r="G40" s="13"/>
      <c r="H40" s="13"/>
      <c r="I40" s="13"/>
      <c r="J40" s="13"/>
      <c r="K40" s="13"/>
      <c r="L40" s="21">
        <f t="shared" si="0"/>
        <v>4</v>
      </c>
      <c r="M40" s="22">
        <f t="shared" si="1"/>
        <v>100</v>
      </c>
    </row>
    <row r="41" spans="1:13" ht="22.5" customHeight="1" thickBot="1" x14ac:dyDescent="0.4">
      <c r="A41" s="8">
        <v>28</v>
      </c>
      <c r="B41" s="102" t="s">
        <v>239</v>
      </c>
      <c r="C41" s="97" t="s">
        <v>240</v>
      </c>
      <c r="D41" s="75">
        <v>4</v>
      </c>
      <c r="E41" s="75"/>
      <c r="F41" s="75"/>
      <c r="G41" s="13"/>
      <c r="H41" s="13"/>
      <c r="I41" s="13"/>
      <c r="J41" s="13"/>
      <c r="K41" s="13"/>
      <c r="L41" s="21">
        <f t="shared" si="0"/>
        <v>4</v>
      </c>
      <c r="M41" s="22">
        <f t="shared" si="1"/>
        <v>100</v>
      </c>
    </row>
    <row r="42" spans="1:13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21">
        <f t="shared" si="0"/>
        <v>0</v>
      </c>
      <c r="M42" s="22">
        <f t="shared" si="1"/>
        <v>0</v>
      </c>
    </row>
    <row r="43" spans="1:13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21">
        <f t="shared" si="0"/>
        <v>0</v>
      </c>
      <c r="M43" s="22">
        <f t="shared" si="1"/>
        <v>0</v>
      </c>
    </row>
    <row r="44" spans="1:13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21">
        <f t="shared" si="0"/>
        <v>0</v>
      </c>
      <c r="M44" s="22">
        <f t="shared" si="1"/>
        <v>0</v>
      </c>
    </row>
    <row r="45" spans="1:13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21">
        <f t="shared" si="0"/>
        <v>0</v>
      </c>
      <c r="M45" s="22">
        <f t="shared" si="1"/>
        <v>0</v>
      </c>
    </row>
    <row r="46" spans="1:13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21">
        <f t="shared" si="0"/>
        <v>0</v>
      </c>
      <c r="M46" s="22">
        <f t="shared" si="1"/>
        <v>0</v>
      </c>
    </row>
    <row r="47" spans="1:13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21">
        <f t="shared" si="0"/>
        <v>0</v>
      </c>
      <c r="M47" s="22">
        <f t="shared" si="1"/>
        <v>0</v>
      </c>
    </row>
    <row r="48" spans="1:13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21">
        <f t="shared" si="0"/>
        <v>0</v>
      </c>
      <c r="M48" s="22">
        <f t="shared" si="1"/>
        <v>0</v>
      </c>
    </row>
    <row r="49" spans="1:13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21">
        <f t="shared" si="0"/>
        <v>0</v>
      </c>
      <c r="M49" s="22">
        <f t="shared" si="1"/>
        <v>0</v>
      </c>
    </row>
    <row r="50" spans="1:13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21">
        <f t="shared" si="0"/>
        <v>0</v>
      </c>
      <c r="M50" s="22">
        <f t="shared" si="1"/>
        <v>0</v>
      </c>
    </row>
    <row r="51" spans="1:13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21">
        <f t="shared" si="0"/>
        <v>0</v>
      </c>
      <c r="M51" s="22">
        <f t="shared" si="1"/>
        <v>0</v>
      </c>
    </row>
    <row r="52" spans="1:13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21">
        <f t="shared" si="0"/>
        <v>0</v>
      </c>
      <c r="M52" s="22">
        <f t="shared" si="1"/>
        <v>0</v>
      </c>
    </row>
    <row r="53" spans="1:13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21">
        <f t="shared" ref="L53:L76" si="2">SUM(D53:K53)</f>
        <v>0</v>
      </c>
      <c r="M53" s="22">
        <f t="shared" si="1"/>
        <v>0</v>
      </c>
    </row>
    <row r="54" spans="1:13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21">
        <f t="shared" si="2"/>
        <v>0</v>
      </c>
      <c r="M54" s="22">
        <f t="shared" si="1"/>
        <v>0</v>
      </c>
    </row>
    <row r="55" spans="1:13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21">
        <f t="shared" si="2"/>
        <v>0</v>
      </c>
      <c r="M55" s="22">
        <f t="shared" si="1"/>
        <v>0</v>
      </c>
    </row>
    <row r="56" spans="1:13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21">
        <f t="shared" si="2"/>
        <v>0</v>
      </c>
      <c r="M56" s="22">
        <f t="shared" si="1"/>
        <v>0</v>
      </c>
    </row>
    <row r="57" spans="1:13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21">
        <f t="shared" si="2"/>
        <v>0</v>
      </c>
      <c r="M57" s="22">
        <f t="shared" si="1"/>
        <v>0</v>
      </c>
    </row>
    <row r="58" spans="1:13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21">
        <f t="shared" si="2"/>
        <v>0</v>
      </c>
      <c r="M58" s="22">
        <f t="shared" si="1"/>
        <v>0</v>
      </c>
    </row>
    <row r="59" spans="1:13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21">
        <f t="shared" si="2"/>
        <v>0</v>
      </c>
      <c r="M59" s="22">
        <f t="shared" si="1"/>
        <v>0</v>
      </c>
    </row>
    <row r="60" spans="1:13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21">
        <f t="shared" si="2"/>
        <v>0</v>
      </c>
      <c r="M60" s="22">
        <f t="shared" si="1"/>
        <v>0</v>
      </c>
    </row>
    <row r="61" spans="1:13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21">
        <f t="shared" si="2"/>
        <v>0</v>
      </c>
      <c r="M61" s="22">
        <f t="shared" si="1"/>
        <v>0</v>
      </c>
    </row>
    <row r="62" spans="1:13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21">
        <f t="shared" si="2"/>
        <v>0</v>
      </c>
      <c r="M62" s="22">
        <f t="shared" si="1"/>
        <v>0</v>
      </c>
    </row>
    <row r="63" spans="1:13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21">
        <f t="shared" si="2"/>
        <v>0</v>
      </c>
      <c r="M63" s="22">
        <f t="shared" si="1"/>
        <v>0</v>
      </c>
    </row>
    <row r="64" spans="1:13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21">
        <f t="shared" si="2"/>
        <v>0</v>
      </c>
      <c r="M64" s="22">
        <f t="shared" si="1"/>
        <v>0</v>
      </c>
    </row>
    <row r="65" spans="1:13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21">
        <f t="shared" si="2"/>
        <v>0</v>
      </c>
      <c r="M65" s="22">
        <f t="shared" si="1"/>
        <v>0</v>
      </c>
    </row>
    <row r="66" spans="1:13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21">
        <f t="shared" si="2"/>
        <v>0</v>
      </c>
      <c r="M66" s="22">
        <f t="shared" si="1"/>
        <v>0</v>
      </c>
    </row>
    <row r="67" spans="1:13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21">
        <f t="shared" si="2"/>
        <v>0</v>
      </c>
      <c r="M67" s="22">
        <f t="shared" si="1"/>
        <v>0</v>
      </c>
    </row>
    <row r="68" spans="1:13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21">
        <f t="shared" si="2"/>
        <v>0</v>
      </c>
      <c r="M68" s="22">
        <f t="shared" si="1"/>
        <v>0</v>
      </c>
    </row>
    <row r="69" spans="1:13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21">
        <f t="shared" si="2"/>
        <v>0</v>
      </c>
      <c r="M69" s="22">
        <f t="shared" si="1"/>
        <v>0</v>
      </c>
    </row>
    <row r="70" spans="1:13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21">
        <f t="shared" si="2"/>
        <v>0</v>
      </c>
      <c r="M70" s="22">
        <f t="shared" si="1"/>
        <v>0</v>
      </c>
    </row>
    <row r="71" spans="1:13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21">
        <f t="shared" si="2"/>
        <v>0</v>
      </c>
      <c r="M71" s="22">
        <f t="shared" si="1"/>
        <v>0</v>
      </c>
    </row>
    <row r="72" spans="1:13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21">
        <f t="shared" si="2"/>
        <v>0</v>
      </c>
      <c r="M72" s="22">
        <f t="shared" si="1"/>
        <v>0</v>
      </c>
    </row>
    <row r="73" spans="1:13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21">
        <f t="shared" si="2"/>
        <v>0</v>
      </c>
      <c r="M73" s="22">
        <f t="shared" si="1"/>
        <v>0</v>
      </c>
    </row>
    <row r="74" spans="1:13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21">
        <f t="shared" si="2"/>
        <v>0</v>
      </c>
      <c r="M74" s="22">
        <f t="shared" si="1"/>
        <v>0</v>
      </c>
    </row>
    <row r="75" spans="1:13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21">
        <f t="shared" si="2"/>
        <v>0</v>
      </c>
      <c r="M75" s="22">
        <f t="shared" si="1"/>
        <v>0</v>
      </c>
    </row>
    <row r="76" spans="1:13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21">
        <f t="shared" si="2"/>
        <v>0</v>
      </c>
      <c r="M76" s="22">
        <f t="shared" si="1"/>
        <v>0</v>
      </c>
    </row>
    <row r="77" spans="1:13" ht="46.9" customHeight="1" thickBot="1" x14ac:dyDescent="0.4">
      <c r="C77" s="10"/>
      <c r="D77" s="10"/>
      <c r="F77" s="3"/>
      <c r="G77" s="3"/>
      <c r="H77" s="3"/>
      <c r="I77" s="3"/>
      <c r="J77" s="10"/>
      <c r="K77" s="10"/>
    </row>
    <row r="78" spans="1:13" x14ac:dyDescent="0.35">
      <c r="C78" s="113" t="s">
        <v>15</v>
      </c>
      <c r="D78" s="113"/>
      <c r="F78" s="3"/>
      <c r="G78" s="3"/>
      <c r="H78" s="3"/>
      <c r="I78" s="3"/>
      <c r="J78" s="113" t="s">
        <v>16</v>
      </c>
      <c r="K78" s="113"/>
    </row>
    <row r="79" spans="1:13" x14ac:dyDescent="0.35">
      <c r="F79" s="3"/>
      <c r="G79" s="3"/>
      <c r="H79" s="3"/>
      <c r="I79" s="3"/>
    </row>
    <row r="80" spans="1:13" x14ac:dyDescent="0.35">
      <c r="F80" s="3"/>
      <c r="G80" s="3"/>
      <c r="H80" s="3"/>
      <c r="I80" s="3"/>
    </row>
    <row r="84" spans="2:9" x14ac:dyDescent="0.35">
      <c r="B84" s="3"/>
      <c r="C84" s="3"/>
      <c r="D84" s="3"/>
      <c r="E84" s="3"/>
      <c r="F84" s="3"/>
      <c r="G84" s="3"/>
      <c r="H84" s="3"/>
      <c r="I84" s="3"/>
    </row>
  </sheetData>
  <mergeCells count="20">
    <mergeCell ref="C5:D5"/>
    <mergeCell ref="E5:K5"/>
    <mergeCell ref="C1:K1"/>
    <mergeCell ref="C2:K2"/>
    <mergeCell ref="C3:D3"/>
    <mergeCell ref="C4:D4"/>
    <mergeCell ref="E4:K4"/>
    <mergeCell ref="C78:D78"/>
    <mergeCell ref="J78:K78"/>
    <mergeCell ref="C6:D6"/>
    <mergeCell ref="E6:Q6"/>
    <mergeCell ref="C7:D7"/>
    <mergeCell ref="E7:Q7"/>
    <mergeCell ref="C8:D8"/>
    <mergeCell ref="E8:Q8"/>
    <mergeCell ref="A10:A13"/>
    <mergeCell ref="B10:B13"/>
    <mergeCell ref="L10:L11"/>
    <mergeCell ref="M10:M11"/>
    <mergeCell ref="D13:M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47"/>
  <sheetViews>
    <sheetView tabSelected="1" view="pageBreakPreview" topLeftCell="A9" zoomScale="85" zoomScaleNormal="85" zoomScaleSheetLayoutView="85" workbookViewId="0">
      <selection activeCell="G16" sqref="G16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7" width="10.69921875" style="4" customWidth="1"/>
    <col min="8" max="8" width="9" style="4" customWidth="1"/>
    <col min="9" max="9" width="7.296875" style="4" customWidth="1"/>
    <col min="10" max="10" width="12.09765625" style="4" customWidth="1"/>
    <col min="11" max="16384" width="9.09765625" style="4"/>
  </cols>
  <sheetData>
    <row r="1" spans="1:10" ht="28.5" customHeight="1" x14ac:dyDescent="0.35">
      <c r="A1" s="1"/>
      <c r="B1" s="1"/>
      <c r="C1" s="116" t="s">
        <v>0</v>
      </c>
      <c r="D1" s="116"/>
      <c r="E1" s="116"/>
      <c r="F1" s="116"/>
      <c r="G1" s="116"/>
      <c r="H1" s="116"/>
      <c r="I1" s="116"/>
    </row>
    <row r="2" spans="1:10" ht="31.5" customHeight="1" x14ac:dyDescent="0.35">
      <c r="A2" s="5"/>
      <c r="B2" s="6"/>
      <c r="C2" s="128" t="s">
        <v>18</v>
      </c>
      <c r="D2" s="128"/>
      <c r="E2" s="128"/>
      <c r="F2" s="128"/>
      <c r="G2" s="128"/>
      <c r="H2" s="128"/>
      <c r="I2" s="128"/>
    </row>
    <row r="3" spans="1:10" ht="31.5" customHeight="1" x14ac:dyDescent="0.35">
      <c r="A3" s="5"/>
      <c r="B3" s="6"/>
      <c r="C3" s="86" t="s">
        <v>20</v>
      </c>
      <c r="D3" s="115" t="s">
        <v>185</v>
      </c>
      <c r="E3" s="115"/>
      <c r="F3" s="115"/>
      <c r="G3" s="115"/>
      <c r="H3" s="115"/>
      <c r="I3" s="115"/>
    </row>
    <row r="4" spans="1:10" ht="24" customHeight="1" x14ac:dyDescent="0.35">
      <c r="A4" s="1"/>
      <c r="B4" s="1"/>
      <c r="C4" s="86" t="s">
        <v>4</v>
      </c>
      <c r="D4" s="115" t="s">
        <v>245</v>
      </c>
      <c r="E4" s="115"/>
      <c r="F4" s="115"/>
      <c r="G4" s="115"/>
      <c r="H4" s="115"/>
      <c r="I4" s="115"/>
    </row>
    <row r="5" spans="1:10" ht="24" customHeight="1" x14ac:dyDescent="0.35">
      <c r="A5" s="1"/>
      <c r="B5" s="1"/>
      <c r="C5" s="86" t="s">
        <v>7</v>
      </c>
      <c r="D5" s="115" t="s">
        <v>246</v>
      </c>
      <c r="E5" s="115"/>
      <c r="F5" s="115"/>
      <c r="G5" s="115"/>
      <c r="H5" s="115"/>
      <c r="I5" s="115"/>
    </row>
    <row r="6" spans="1:10" ht="24" customHeight="1" x14ac:dyDescent="0.35">
      <c r="A6" s="1"/>
      <c r="B6" s="1"/>
      <c r="C6" s="86" t="s">
        <v>8</v>
      </c>
      <c r="D6" s="115" t="s">
        <v>247</v>
      </c>
      <c r="E6" s="115"/>
      <c r="F6" s="115"/>
      <c r="G6" s="115"/>
      <c r="H6" s="115"/>
      <c r="I6" s="115"/>
    </row>
    <row r="7" spans="1:10" ht="24" customHeight="1" x14ac:dyDescent="0.35">
      <c r="A7" s="1"/>
      <c r="B7" s="1"/>
      <c r="C7" s="86" t="s">
        <v>6</v>
      </c>
      <c r="D7" s="130" t="s">
        <v>248</v>
      </c>
      <c r="E7" s="130"/>
      <c r="F7" s="130"/>
      <c r="G7" s="130"/>
      <c r="H7" s="130"/>
      <c r="I7" s="130"/>
    </row>
    <row r="8" spans="1:10" ht="12.75" customHeight="1" thickBot="1" x14ac:dyDescent="0.4">
      <c r="A8" s="1"/>
      <c r="B8" s="1"/>
      <c r="C8" s="18"/>
      <c r="D8" s="17"/>
      <c r="E8" s="17"/>
      <c r="F8" s="17"/>
      <c r="G8" s="112"/>
      <c r="H8" s="19"/>
      <c r="I8" s="19"/>
    </row>
    <row r="9" spans="1:10" ht="48" customHeight="1" x14ac:dyDescent="0.35">
      <c r="A9" s="160" t="s">
        <v>1</v>
      </c>
      <c r="B9" s="160" t="s">
        <v>3</v>
      </c>
      <c r="C9" s="160" t="s">
        <v>243</v>
      </c>
      <c r="D9" s="167" t="str">
        <f>September!E5</f>
        <v>September 2023</v>
      </c>
      <c r="E9" s="167" t="str">
        <f>October!E5</f>
        <v>October 2023</v>
      </c>
      <c r="F9" s="167" t="str">
        <f>November!E5</f>
        <v>November 2023</v>
      </c>
      <c r="G9" s="167" t="s">
        <v>255</v>
      </c>
      <c r="H9" s="163" t="s">
        <v>9</v>
      </c>
      <c r="I9" s="165" t="s">
        <v>11</v>
      </c>
      <c r="J9" s="158" t="s">
        <v>21</v>
      </c>
    </row>
    <row r="10" spans="1:10" ht="27.75" customHeight="1" x14ac:dyDescent="0.35">
      <c r="A10" s="161"/>
      <c r="B10" s="161"/>
      <c r="C10" s="161"/>
      <c r="D10" s="164"/>
      <c r="E10" s="164"/>
      <c r="F10" s="164"/>
      <c r="G10" s="164"/>
      <c r="H10" s="164"/>
      <c r="I10" s="166"/>
      <c r="J10" s="159"/>
    </row>
    <row r="11" spans="1:10" ht="27.75" customHeight="1" x14ac:dyDescent="0.35">
      <c r="A11" s="162"/>
      <c r="B11" s="162"/>
      <c r="C11" s="90" t="s">
        <v>10</v>
      </c>
      <c r="D11" s="91">
        <f>September!O12</f>
        <v>4</v>
      </c>
      <c r="E11" s="91">
        <f>October!U13</f>
        <v>20</v>
      </c>
      <c r="F11" s="91">
        <f>November!L12</f>
        <v>16</v>
      </c>
      <c r="G11" s="91">
        <v>4</v>
      </c>
      <c r="H11" s="92">
        <f t="shared" ref="H11:H39" si="0">SUM(D11:F11)</f>
        <v>40</v>
      </c>
      <c r="I11" s="93">
        <f>(H11/$H$11)*100</f>
        <v>100</v>
      </c>
      <c r="J11" s="159"/>
    </row>
    <row r="12" spans="1:10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4</v>
      </c>
      <c r="E12" s="13">
        <f>October!U15</f>
        <v>20</v>
      </c>
      <c r="F12" s="13">
        <f>November!L14</f>
        <v>16</v>
      </c>
      <c r="G12" s="13">
        <v>4</v>
      </c>
      <c r="H12" s="14">
        <f t="shared" si="0"/>
        <v>40</v>
      </c>
      <c r="I12" s="29">
        <f t="shared" ref="I12:I39" si="1">(H12/$H$11)*100</f>
        <v>100</v>
      </c>
      <c r="J12" s="30" t="str">
        <f>IF(AND(I12&gt;=75),"Eligible","Not Eligible")</f>
        <v>Eligible</v>
      </c>
    </row>
    <row r="13" spans="1:10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4</v>
      </c>
      <c r="E13" s="13">
        <f>October!U16</f>
        <v>20</v>
      </c>
      <c r="F13" s="13">
        <f>November!L15</f>
        <v>16</v>
      </c>
      <c r="G13" s="13">
        <v>4</v>
      </c>
      <c r="H13" s="14">
        <f t="shared" si="0"/>
        <v>40</v>
      </c>
      <c r="I13" s="29">
        <f t="shared" si="1"/>
        <v>100</v>
      </c>
      <c r="J13" s="30" t="str">
        <f>IF(AND(I13&gt;=75),"Eligible","Not Eligible")</f>
        <v>Eligible</v>
      </c>
    </row>
    <row r="14" spans="1:10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4</v>
      </c>
      <c r="E14" s="13">
        <f>October!U17</f>
        <v>20</v>
      </c>
      <c r="F14" s="13">
        <f>November!L16</f>
        <v>16</v>
      </c>
      <c r="G14" s="13">
        <v>4</v>
      </c>
      <c r="H14" s="14">
        <f t="shared" si="0"/>
        <v>40</v>
      </c>
      <c r="I14" s="29">
        <f t="shared" si="1"/>
        <v>100</v>
      </c>
      <c r="J14" s="30" t="str">
        <f t="shared" ref="J14:J39" si="2">IF(AND(I14&gt;=75),"Eligible","Not Eligible")</f>
        <v>Eligible</v>
      </c>
    </row>
    <row r="15" spans="1:10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4</v>
      </c>
      <c r="E15" s="13">
        <f>October!U18</f>
        <v>20</v>
      </c>
      <c r="F15" s="13">
        <f>November!L17</f>
        <v>16</v>
      </c>
      <c r="G15" s="13">
        <v>4</v>
      </c>
      <c r="H15" s="14">
        <f t="shared" si="0"/>
        <v>40</v>
      </c>
      <c r="I15" s="29">
        <f t="shared" si="1"/>
        <v>100</v>
      </c>
      <c r="J15" s="30" t="str">
        <f t="shared" si="2"/>
        <v>Eligible</v>
      </c>
    </row>
    <row r="16" spans="1:10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4</v>
      </c>
      <c r="E16" s="13">
        <f>October!U19</f>
        <v>12</v>
      </c>
      <c r="F16" s="13">
        <f>November!L18</f>
        <v>16</v>
      </c>
      <c r="G16" s="13">
        <v>4</v>
      </c>
      <c r="H16" s="14">
        <f t="shared" si="0"/>
        <v>32</v>
      </c>
      <c r="I16" s="29">
        <f t="shared" si="1"/>
        <v>80</v>
      </c>
      <c r="J16" s="30" t="str">
        <f t="shared" si="2"/>
        <v>Eligible</v>
      </c>
    </row>
    <row r="17" spans="1:10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October!U20</f>
        <v>20</v>
      </c>
      <c r="F17" s="13">
        <f>November!L19</f>
        <v>12</v>
      </c>
      <c r="G17" s="13">
        <v>4</v>
      </c>
      <c r="H17" s="14">
        <f t="shared" si="0"/>
        <v>36</v>
      </c>
      <c r="I17" s="29">
        <f t="shared" si="1"/>
        <v>90</v>
      </c>
      <c r="J17" s="30" t="str">
        <f t="shared" si="2"/>
        <v>Eligible</v>
      </c>
    </row>
    <row r="18" spans="1:10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4</v>
      </c>
      <c r="E18" s="13">
        <f>October!U21</f>
        <v>20</v>
      </c>
      <c r="F18" s="13">
        <f>November!L20</f>
        <v>16</v>
      </c>
      <c r="G18" s="13">
        <v>4</v>
      </c>
      <c r="H18" s="14">
        <f t="shared" si="0"/>
        <v>40</v>
      </c>
      <c r="I18" s="29">
        <f t="shared" si="1"/>
        <v>100</v>
      </c>
      <c r="J18" s="30" t="str">
        <f t="shared" si="2"/>
        <v>Eligible</v>
      </c>
    </row>
    <row r="19" spans="1:10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4</v>
      </c>
      <c r="E19" s="13">
        <f>October!U22</f>
        <v>20</v>
      </c>
      <c r="F19" s="13">
        <f>November!L21</f>
        <v>12</v>
      </c>
      <c r="G19" s="13">
        <v>4</v>
      </c>
      <c r="H19" s="14">
        <f t="shared" si="0"/>
        <v>36</v>
      </c>
      <c r="I19" s="29">
        <f t="shared" si="1"/>
        <v>90</v>
      </c>
      <c r="J19" s="30" t="str">
        <f t="shared" si="2"/>
        <v>Eligible</v>
      </c>
    </row>
    <row r="20" spans="1:10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4</v>
      </c>
      <c r="E20" s="13">
        <f>October!U23</f>
        <v>20</v>
      </c>
      <c r="F20" s="13">
        <f>November!L22</f>
        <v>16</v>
      </c>
      <c r="G20" s="13">
        <v>4</v>
      </c>
      <c r="H20" s="14">
        <f t="shared" si="0"/>
        <v>40</v>
      </c>
      <c r="I20" s="29">
        <f t="shared" si="1"/>
        <v>100</v>
      </c>
      <c r="J20" s="30" t="str">
        <f t="shared" si="2"/>
        <v>Eligible</v>
      </c>
    </row>
    <row r="21" spans="1:10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4</v>
      </c>
      <c r="E21" s="13">
        <f>October!U24</f>
        <v>20</v>
      </c>
      <c r="F21" s="13">
        <f>November!L23</f>
        <v>16</v>
      </c>
      <c r="G21" s="13">
        <v>4</v>
      </c>
      <c r="H21" s="14">
        <f t="shared" si="0"/>
        <v>40</v>
      </c>
      <c r="I21" s="29">
        <f t="shared" si="1"/>
        <v>100</v>
      </c>
      <c r="J21" s="30" t="str">
        <f t="shared" si="2"/>
        <v>Eligible</v>
      </c>
    </row>
    <row r="22" spans="1:10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4</v>
      </c>
      <c r="E22" s="13">
        <f>October!U25</f>
        <v>20</v>
      </c>
      <c r="F22" s="13">
        <f>November!L24</f>
        <v>16</v>
      </c>
      <c r="G22" s="13">
        <v>4</v>
      </c>
      <c r="H22" s="14">
        <f t="shared" si="0"/>
        <v>40</v>
      </c>
      <c r="I22" s="29">
        <f t="shared" si="1"/>
        <v>100</v>
      </c>
      <c r="J22" s="30" t="str">
        <f t="shared" si="2"/>
        <v>Eligible</v>
      </c>
    </row>
    <row r="23" spans="1:10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4</v>
      </c>
      <c r="E23" s="13">
        <f>October!U26</f>
        <v>20</v>
      </c>
      <c r="F23" s="13">
        <f>November!L25</f>
        <v>16</v>
      </c>
      <c r="G23" s="13">
        <v>4</v>
      </c>
      <c r="H23" s="14">
        <f t="shared" si="0"/>
        <v>40</v>
      </c>
      <c r="I23" s="29">
        <f t="shared" si="1"/>
        <v>100</v>
      </c>
      <c r="J23" s="30" t="str">
        <f t="shared" si="2"/>
        <v>Eligible</v>
      </c>
    </row>
    <row r="24" spans="1:10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4</v>
      </c>
      <c r="E24" s="13">
        <f>October!U27</f>
        <v>20</v>
      </c>
      <c r="F24" s="13">
        <f>November!L26</f>
        <v>16</v>
      </c>
      <c r="G24" s="13">
        <v>4</v>
      </c>
      <c r="H24" s="14">
        <f t="shared" si="0"/>
        <v>40</v>
      </c>
      <c r="I24" s="29">
        <f t="shared" si="1"/>
        <v>100</v>
      </c>
      <c r="J24" s="30" t="str">
        <f t="shared" si="2"/>
        <v>Eligible</v>
      </c>
    </row>
    <row r="25" spans="1:10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4</v>
      </c>
      <c r="E25" s="13">
        <f>October!U28</f>
        <v>20</v>
      </c>
      <c r="F25" s="13">
        <f>November!L27</f>
        <v>12</v>
      </c>
      <c r="G25" s="13">
        <v>4</v>
      </c>
      <c r="H25" s="14">
        <f t="shared" si="0"/>
        <v>36</v>
      </c>
      <c r="I25" s="29">
        <f t="shared" si="1"/>
        <v>90</v>
      </c>
      <c r="J25" s="30" t="str">
        <f t="shared" si="2"/>
        <v>Eligible</v>
      </c>
    </row>
    <row r="26" spans="1:10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4</v>
      </c>
      <c r="E26" s="13">
        <f>October!U29</f>
        <v>20</v>
      </c>
      <c r="F26" s="13">
        <f>November!L28</f>
        <v>16</v>
      </c>
      <c r="G26" s="13">
        <v>4</v>
      </c>
      <c r="H26" s="14">
        <f t="shared" si="0"/>
        <v>40</v>
      </c>
      <c r="I26" s="29">
        <f t="shared" si="1"/>
        <v>100</v>
      </c>
      <c r="J26" s="30" t="str">
        <f t="shared" si="2"/>
        <v>Eligible</v>
      </c>
    </row>
    <row r="27" spans="1:10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4</v>
      </c>
      <c r="E27" s="13">
        <f>October!U30</f>
        <v>20</v>
      </c>
      <c r="F27" s="13">
        <f>November!L29</f>
        <v>12</v>
      </c>
      <c r="G27" s="13">
        <v>4</v>
      </c>
      <c r="H27" s="14">
        <f t="shared" si="0"/>
        <v>36</v>
      </c>
      <c r="I27" s="29">
        <f t="shared" si="1"/>
        <v>90</v>
      </c>
      <c r="J27" s="30" t="str">
        <f t="shared" si="2"/>
        <v>Eligible</v>
      </c>
    </row>
    <row r="28" spans="1:10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4</v>
      </c>
      <c r="E28" s="13">
        <f>October!U31</f>
        <v>20</v>
      </c>
      <c r="F28" s="13">
        <f>November!L31</f>
        <v>16</v>
      </c>
      <c r="G28" s="13">
        <v>4</v>
      </c>
      <c r="H28" s="14">
        <f t="shared" si="0"/>
        <v>40</v>
      </c>
      <c r="I28" s="29">
        <f t="shared" si="1"/>
        <v>100</v>
      </c>
      <c r="J28" s="30" t="str">
        <f t="shared" si="2"/>
        <v>Eligible</v>
      </c>
    </row>
    <row r="29" spans="1:10" x14ac:dyDescent="0.35">
      <c r="A29" s="8">
        <v>18</v>
      </c>
      <c r="B29" s="98" t="s">
        <v>220</v>
      </c>
      <c r="C29" s="97" t="s">
        <v>221</v>
      </c>
      <c r="D29" s="13">
        <f>September!O31</f>
        <v>4</v>
      </c>
      <c r="E29" s="13">
        <f>October!U32</f>
        <v>20</v>
      </c>
      <c r="F29" s="13">
        <v>16</v>
      </c>
      <c r="G29" s="13">
        <v>4</v>
      </c>
      <c r="H29" s="14">
        <f t="shared" si="0"/>
        <v>40</v>
      </c>
      <c r="I29" s="29">
        <f t="shared" si="1"/>
        <v>100</v>
      </c>
      <c r="J29" s="30" t="str">
        <f t="shared" si="2"/>
        <v>Eligible</v>
      </c>
    </row>
    <row r="30" spans="1:10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4</v>
      </c>
      <c r="E30" s="13">
        <f>October!U33</f>
        <v>20</v>
      </c>
      <c r="F30" s="13">
        <f>November!L32</f>
        <v>12</v>
      </c>
      <c r="G30" s="13">
        <v>4</v>
      </c>
      <c r="H30" s="14">
        <f t="shared" si="0"/>
        <v>36</v>
      </c>
      <c r="I30" s="29">
        <f t="shared" si="1"/>
        <v>90</v>
      </c>
      <c r="J30" s="30" t="str">
        <f t="shared" si="2"/>
        <v>Eligible</v>
      </c>
    </row>
    <row r="31" spans="1:10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4</v>
      </c>
      <c r="E31" s="13">
        <f>October!U34</f>
        <v>20</v>
      </c>
      <c r="F31" s="13">
        <f>November!L33</f>
        <v>16</v>
      </c>
      <c r="G31" s="13">
        <v>4</v>
      </c>
      <c r="H31" s="14">
        <f t="shared" si="0"/>
        <v>40</v>
      </c>
      <c r="I31" s="29">
        <f t="shared" si="1"/>
        <v>100</v>
      </c>
      <c r="J31" s="30" t="str">
        <f t="shared" si="2"/>
        <v>Eligible</v>
      </c>
    </row>
    <row r="32" spans="1:10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4</v>
      </c>
      <c r="E32" s="13">
        <f>October!U35</f>
        <v>20</v>
      </c>
      <c r="F32" s="13">
        <f>November!L34</f>
        <v>16</v>
      </c>
      <c r="G32" s="13">
        <v>4</v>
      </c>
      <c r="H32" s="14">
        <f t="shared" si="0"/>
        <v>40</v>
      </c>
      <c r="I32" s="29">
        <f t="shared" si="1"/>
        <v>100</v>
      </c>
      <c r="J32" s="30" t="str">
        <f t="shared" si="2"/>
        <v>Eligible</v>
      </c>
    </row>
    <row r="33" spans="1:10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October!U36</f>
        <v>16</v>
      </c>
      <c r="F33" s="13">
        <f>November!L35</f>
        <v>16</v>
      </c>
      <c r="G33" s="13">
        <v>4</v>
      </c>
      <c r="H33" s="14">
        <f t="shared" si="0"/>
        <v>32</v>
      </c>
      <c r="I33" s="29">
        <f t="shared" si="1"/>
        <v>80</v>
      </c>
      <c r="J33" s="30" t="str">
        <f t="shared" si="2"/>
        <v>Eligible</v>
      </c>
    </row>
    <row r="34" spans="1:10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October!U37</f>
        <v>16</v>
      </c>
      <c r="F34" s="13">
        <f>November!L36</f>
        <v>16</v>
      </c>
      <c r="G34" s="13">
        <v>4</v>
      </c>
      <c r="H34" s="14">
        <f t="shared" si="0"/>
        <v>32</v>
      </c>
      <c r="I34" s="29">
        <f t="shared" si="1"/>
        <v>80</v>
      </c>
      <c r="J34" s="30" t="str">
        <f t="shared" si="2"/>
        <v>Eligible</v>
      </c>
    </row>
    <row r="35" spans="1:10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4</v>
      </c>
      <c r="E35" s="13">
        <f>October!U38</f>
        <v>20</v>
      </c>
      <c r="F35" s="13">
        <f>November!L37</f>
        <v>16</v>
      </c>
      <c r="G35" s="13">
        <v>4</v>
      </c>
      <c r="H35" s="14">
        <f t="shared" si="0"/>
        <v>40</v>
      </c>
      <c r="I35" s="29">
        <f t="shared" si="1"/>
        <v>100</v>
      </c>
      <c r="J35" s="30" t="str">
        <f t="shared" si="2"/>
        <v>Eligible</v>
      </c>
    </row>
    <row r="36" spans="1:10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4</v>
      </c>
      <c r="E36" s="13">
        <f>October!U39</f>
        <v>20</v>
      </c>
      <c r="F36" s="13">
        <f>November!L38</f>
        <v>8</v>
      </c>
      <c r="G36" s="13">
        <v>4</v>
      </c>
      <c r="H36" s="14">
        <f t="shared" si="0"/>
        <v>32</v>
      </c>
      <c r="I36" s="29">
        <f t="shared" si="1"/>
        <v>80</v>
      </c>
      <c r="J36" s="30" t="str">
        <f t="shared" si="2"/>
        <v>Eligible</v>
      </c>
    </row>
    <row r="37" spans="1:10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4</v>
      </c>
      <c r="E37" s="13">
        <f>October!U40</f>
        <v>20</v>
      </c>
      <c r="F37" s="13">
        <f>November!L39</f>
        <v>16</v>
      </c>
      <c r="G37" s="13">
        <v>4</v>
      </c>
      <c r="H37" s="14">
        <f t="shared" si="0"/>
        <v>40</v>
      </c>
      <c r="I37" s="29">
        <f t="shared" si="1"/>
        <v>100</v>
      </c>
      <c r="J37" s="30" t="str">
        <f t="shared" si="2"/>
        <v>Eligible</v>
      </c>
    </row>
    <row r="38" spans="1:10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4</v>
      </c>
      <c r="E38" s="13">
        <f>October!U41</f>
        <v>16</v>
      </c>
      <c r="F38" s="13">
        <f>November!L40</f>
        <v>16</v>
      </c>
      <c r="G38" s="13">
        <v>4</v>
      </c>
      <c r="H38" s="14">
        <f t="shared" si="0"/>
        <v>36</v>
      </c>
      <c r="I38" s="29">
        <f t="shared" si="1"/>
        <v>90</v>
      </c>
      <c r="J38" s="30" t="str">
        <f t="shared" si="2"/>
        <v>Eligible</v>
      </c>
    </row>
    <row r="39" spans="1:10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4</v>
      </c>
      <c r="E39" s="13">
        <f>October!U42</f>
        <v>20</v>
      </c>
      <c r="F39" s="13">
        <f>November!L41</f>
        <v>16</v>
      </c>
      <c r="G39" s="13">
        <v>4</v>
      </c>
      <c r="H39" s="14">
        <f t="shared" si="0"/>
        <v>40</v>
      </c>
      <c r="I39" s="29">
        <f t="shared" si="1"/>
        <v>100</v>
      </c>
      <c r="J39" s="30" t="str">
        <f t="shared" si="2"/>
        <v>Eligible</v>
      </c>
    </row>
    <row r="40" spans="1:10" ht="46.9" customHeight="1" x14ac:dyDescent="0.35">
      <c r="E40" s="3"/>
      <c r="F40" s="3"/>
      <c r="G40" s="3"/>
    </row>
    <row r="41" spans="1:10" ht="16" thickBot="1" x14ac:dyDescent="0.4">
      <c r="C41" s="10"/>
      <c r="E41" s="3"/>
      <c r="F41" s="10"/>
      <c r="G41" s="10"/>
      <c r="H41" s="10"/>
    </row>
    <row r="42" spans="1:10" x14ac:dyDescent="0.35">
      <c r="C42" s="83"/>
      <c r="E42" s="3"/>
      <c r="F42" s="157" t="s">
        <v>16</v>
      </c>
      <c r="G42" s="157"/>
      <c r="H42" s="157"/>
    </row>
    <row r="43" spans="1:10" x14ac:dyDescent="0.35">
      <c r="E43" s="3"/>
      <c r="F43" s="3"/>
      <c r="G43" s="3"/>
    </row>
    <row r="47" spans="1:10" x14ac:dyDescent="0.35">
      <c r="B47" s="3"/>
      <c r="C47" s="3"/>
      <c r="D47" s="3"/>
      <c r="E47" s="3"/>
      <c r="F47" s="3"/>
      <c r="G47" s="3"/>
    </row>
  </sheetData>
  <mergeCells count="18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F42:H42"/>
    <mergeCell ref="J9:J11"/>
    <mergeCell ref="C1:I1"/>
    <mergeCell ref="C2:I2"/>
    <mergeCell ref="D4:I4"/>
    <mergeCell ref="D3:I3"/>
    <mergeCell ref="D5:I5"/>
    <mergeCell ref="D6:I6"/>
    <mergeCell ref="D7:I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August</vt:lpstr>
      <vt:lpstr>Sheet1</vt:lpstr>
      <vt:lpstr>September</vt:lpstr>
      <vt:lpstr>October</vt:lpstr>
      <vt:lpstr>November</vt:lpstr>
      <vt:lpstr>December</vt:lpstr>
      <vt:lpstr>Overall Attendance</vt:lpstr>
      <vt:lpstr>August!Print_Area</vt:lpstr>
      <vt:lpstr>December!Print_Area</vt:lpstr>
      <vt:lpstr>November!Print_Area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2023-12-08T07:29:41Z</dcterms:modified>
</cp:coreProperties>
</file>