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4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November!$A$1:$M$79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2" l="1"/>
  <c r="L30" i="22"/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L52" i="22"/>
  <c r="L51" i="22"/>
  <c r="L50" i="22"/>
  <c r="L49" i="22"/>
  <c r="L48" i="22"/>
  <c r="L47" i="22"/>
  <c r="L46" i="22"/>
  <c r="L45" i="22"/>
  <c r="L44" i="22"/>
  <c r="L43" i="22"/>
  <c r="L42" i="22"/>
  <c r="L41" i="22"/>
  <c r="F39" i="11" s="1"/>
  <c r="L40" i="22"/>
  <c r="F38" i="11" s="1"/>
  <c r="L39" i="22"/>
  <c r="F37" i="11" s="1"/>
  <c r="L38" i="22"/>
  <c r="F36" i="11" s="1"/>
  <c r="L37" i="22"/>
  <c r="F35" i="11" s="1"/>
  <c r="L36" i="22"/>
  <c r="F34" i="11" s="1"/>
  <c r="L35" i="22"/>
  <c r="F33" i="11" s="1"/>
  <c r="L34" i="22"/>
  <c r="F32" i="11" s="1"/>
  <c r="L33" i="22"/>
  <c r="F31" i="11" s="1"/>
  <c r="L32" i="22"/>
  <c r="F30" i="11" s="1"/>
  <c r="F29" i="11"/>
  <c r="L31" i="22"/>
  <c r="F28" i="11" s="1"/>
  <c r="L29" i="22"/>
  <c r="L28" i="22"/>
  <c r="F26" i="11" s="1"/>
  <c r="L27" i="22"/>
  <c r="F25" i="11" s="1"/>
  <c r="L26" i="22"/>
  <c r="F24" i="11" s="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13" i="11" l="1"/>
  <c r="M12" i="22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M26" i="22" l="1"/>
  <c r="M30" i="22"/>
  <c r="M45" i="22"/>
  <c r="M27" i="22"/>
  <c r="M69" i="22"/>
  <c r="M47" i="22"/>
  <c r="M24" i="22"/>
  <c r="M60" i="22"/>
  <c r="M75" i="22"/>
  <c r="M44" i="22"/>
  <c r="M51" i="22"/>
  <c r="M29" i="22"/>
  <c r="M68" i="22"/>
  <c r="G12" i="11"/>
  <c r="H12" i="11" s="1"/>
  <c r="I12" i="11" s="1"/>
  <c r="M59" i="22"/>
  <c r="M72" i="22"/>
  <c r="M49" i="22"/>
  <c r="M33" i="22"/>
  <c r="M55" i="22"/>
  <c r="M48" i="22"/>
  <c r="M28" i="22"/>
  <c r="M50" i="22"/>
  <c r="M67" i="22"/>
  <c r="M19" i="22"/>
  <c r="M40" i="22"/>
  <c r="M57" i="22"/>
  <c r="M37" i="22"/>
  <c r="M21" i="22"/>
  <c r="M63" i="22"/>
  <c r="M35" i="22"/>
  <c r="M15" i="22"/>
  <c r="M56" i="22"/>
  <c r="M32" i="22"/>
  <c r="M73" i="22"/>
  <c r="M70" i="22"/>
  <c r="M54" i="22"/>
  <c r="M38" i="22"/>
  <c r="M22" i="22"/>
  <c r="M53" i="22"/>
  <c r="M62" i="22"/>
  <c r="M46" i="22"/>
  <c r="M31" i="22"/>
  <c r="M20" i="22"/>
  <c r="M17" i="22"/>
  <c r="M76" i="22"/>
  <c r="M65" i="22"/>
  <c r="M66" i="22"/>
  <c r="M34" i="22"/>
  <c r="M18" i="22"/>
  <c r="M14" i="22"/>
  <c r="M39" i="22"/>
  <c r="M52" i="22"/>
  <c r="M61" i="22"/>
  <c r="M41" i="22"/>
  <c r="M25" i="22"/>
  <c r="M71" i="22"/>
  <c r="M43" i="22"/>
  <c r="M23" i="22"/>
  <c r="M64" i="22"/>
  <c r="M36" i="22"/>
  <c r="M16" i="22"/>
  <c r="M74" i="22"/>
  <c r="M58" i="22"/>
  <c r="M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<sst xmlns="http://schemas.openxmlformats.org/spreadsheetml/2006/main" count="497" uniqueCount="254">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</sst>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28" t="s">
        <v>0</v>
      </c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2:28" ht="25.9" customHeight="1" x14ac:dyDescent="0.35">
      <c r="B2" s="5"/>
      <c r="C2" s="6"/>
      <c r="D2" s="120" t="s">
        <v>19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2:28" ht="25.9" customHeight="1" x14ac:dyDescent="0.35">
      <c r="B3" s="5"/>
      <c r="C3" s="6"/>
      <c r="D3" s="127" t="s">
        <v>20</v>
      </c>
      <c r="E3" s="127"/>
      <c r="F3" s="121" t="s">
        <v>24</v>
      </c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2:28" ht="24" customHeight="1" x14ac:dyDescent="0.35">
      <c r="B4" s="1"/>
      <c r="C4" s="1"/>
      <c r="D4" s="127" t="s">
        <v>4</v>
      </c>
      <c r="E4" s="127"/>
      <c r="F4" s="121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spans="2:28" ht="24" customHeight="1" x14ac:dyDescent="0.35">
      <c r="B5" s="1"/>
      <c r="C5" s="1"/>
      <c r="D5" s="127" t="s">
        <v>5</v>
      </c>
      <c r="E5" s="127"/>
      <c r="F5" s="122" t="s">
        <v>179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2:28" ht="24" customHeight="1" x14ac:dyDescent="0.35">
      <c r="B6" s="1"/>
      <c r="C6" s="1"/>
      <c r="D6" s="127" t="s">
        <v>7</v>
      </c>
      <c r="E6" s="127"/>
      <c r="F6" s="121" t="s">
        <v>175</v>
      </c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spans="2:28" ht="24" customHeight="1" x14ac:dyDescent="0.35">
      <c r="B7" s="1"/>
      <c r="C7" s="1"/>
      <c r="D7" s="127" t="s">
        <v>8</v>
      </c>
      <c r="E7" s="127"/>
      <c r="F7" s="121" t="s">
        <v>176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2:28" ht="24" customHeight="1" x14ac:dyDescent="0.35">
      <c r="B8" s="1"/>
      <c r="C8" s="1"/>
      <c r="D8" s="127" t="s">
        <v>6</v>
      </c>
      <c r="E8" s="127"/>
      <c r="F8" s="123" t="s">
        <v>177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09" t="s">
        <v>1</v>
      </c>
      <c r="C10" s="112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4" t="s">
        <v>9</v>
      </c>
      <c r="AB10" s="118" t="s">
        <v>11</v>
      </c>
    </row>
    <row r="11" spans="2:28" ht="36.65" customHeight="1" thickBot="1" x14ac:dyDescent="0.4">
      <c r="B11" s="110"/>
      <c r="C11" s="113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5"/>
      <c r="AB11" s="119"/>
    </row>
    <row r="12" spans="2:28" ht="27.75" customHeight="1" x14ac:dyDescent="0.35">
      <c r="B12" s="110"/>
      <c r="C12" s="113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1"/>
      <c r="C13" s="114"/>
      <c r="D13" s="23" t="s">
        <v>3</v>
      </c>
      <c r="E13" s="115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7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26" t="s">
        <v>50</v>
      </c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30" t="s">
        <v>25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9" x14ac:dyDescent="0.3">
      <c r="A2" s="131" t="s">
        <v>26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30" customHeight="1" x14ac:dyDescent="0.35">
      <c r="A3" s="41" t="s">
        <v>27</v>
      </c>
      <c r="B3" s="4"/>
      <c r="C3" s="132" t="e">
        <f>#REF!</f>
        <v>#REF!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30" customHeight="1" x14ac:dyDescent="0.35">
      <c r="A4" s="41" t="s">
        <v>28</v>
      </c>
      <c r="B4" s="42"/>
      <c r="C4" s="129" t="str">
        <f>'[1]Mid Term Award'!$C$4</f>
        <v>6th</v>
      </c>
      <c r="D4" s="129"/>
      <c r="E4" s="129"/>
      <c r="F4" s="129"/>
      <c r="G4" s="41"/>
      <c r="H4" s="43" t="s">
        <v>29</v>
      </c>
      <c r="I4" s="133">
        <f>'[1]Mid Term Award'!$E$4</f>
        <v>2018</v>
      </c>
      <c r="J4" s="133"/>
      <c r="K4" s="133"/>
      <c r="L4" s="133"/>
      <c r="M4" s="133"/>
    </row>
    <row r="5" spans="1:13" ht="30" customHeight="1" x14ac:dyDescent="0.35">
      <c r="A5" s="44" t="s">
        <v>30</v>
      </c>
      <c r="B5" s="44"/>
      <c r="C5" s="129" t="str">
        <f>'[1]Mid Term Award'!$C$5</f>
        <v>Linear Control System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4" t="str">
        <f>'[1]Mid Term Award'!$E$6</f>
        <v>EE-324</v>
      </c>
      <c r="I6" s="134"/>
      <c r="J6" s="134"/>
      <c r="K6" s="134"/>
      <c r="L6" s="134"/>
      <c r="M6" s="134"/>
    </row>
    <row r="7" spans="1:13" ht="30" customHeight="1" x14ac:dyDescent="0.35">
      <c r="A7" s="45" t="s">
        <v>33</v>
      </c>
      <c r="B7" s="3"/>
      <c r="C7" s="135" t="str">
        <f>'[1]Mid Term Award'!$C$7</f>
        <v>Dr. Wzir Muhammad</v>
      </c>
      <c r="D7" s="135"/>
      <c r="E7" s="41" t="s">
        <v>34</v>
      </c>
      <c r="F7" s="3"/>
      <c r="G7" s="136">
        <f>'[1]Mid Term Award'!$G$7</f>
        <v>3332634843</v>
      </c>
      <c r="H7" s="137"/>
      <c r="I7" s="137"/>
      <c r="J7" s="137"/>
      <c r="K7" s="137"/>
      <c r="L7" s="137"/>
      <c r="M7" s="137"/>
    </row>
    <row r="8" spans="1:13" ht="26.25" customHeight="1" thickBot="1" x14ac:dyDescent="0.35">
      <c r="A8" s="138" t="s">
        <v>35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</row>
    <row r="9" spans="1:13" ht="37.5" customHeight="1" x14ac:dyDescent="0.3">
      <c r="A9" s="139" t="s">
        <v>36</v>
      </c>
      <c r="B9" s="141" t="s">
        <v>37</v>
      </c>
      <c r="C9" s="143" t="s">
        <v>3</v>
      </c>
      <c r="D9" s="145" t="s">
        <v>38</v>
      </c>
      <c r="E9" s="147" t="s">
        <v>39</v>
      </c>
      <c r="F9" s="148"/>
      <c r="G9" s="148"/>
      <c r="H9" s="149"/>
      <c r="I9" s="147" t="s">
        <v>40</v>
      </c>
      <c r="J9" s="148"/>
      <c r="K9" s="148"/>
      <c r="L9" s="150"/>
      <c r="M9" s="48" t="s">
        <v>41</v>
      </c>
    </row>
    <row r="10" spans="1:13" ht="17.5" x14ac:dyDescent="0.3">
      <c r="A10" s="140"/>
      <c r="B10" s="142"/>
      <c r="C10" s="144"/>
      <c r="D10" s="146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30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30" ht="25.9" customHeight="1" x14ac:dyDescent="0.35">
      <c r="A3" s="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27" t="s">
        <v>180</v>
      </c>
      <c r="D5" s="127"/>
      <c r="E5" s="122" t="s">
        <v>244</v>
      </c>
      <c r="F5" s="122"/>
      <c r="G5" s="122"/>
      <c r="H5" s="122"/>
      <c r="I5" s="122"/>
      <c r="J5" s="122"/>
      <c r="K5" s="122"/>
      <c r="L5" s="122"/>
      <c r="M5" s="122"/>
      <c r="N5" s="122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</row>
    <row r="7" spans="1:30" ht="24" customHeight="1" x14ac:dyDescent="0.35">
      <c r="A7" s="1"/>
      <c r="B7" s="1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</row>
    <row r="8" spans="1:30" ht="24" customHeight="1" x14ac:dyDescent="0.35">
      <c r="A8" s="1"/>
      <c r="B8" s="1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09" t="s">
        <v>1</v>
      </c>
      <c r="B10" s="112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4" t="s">
        <v>9</v>
      </c>
      <c r="P10" s="118" t="s">
        <v>11</v>
      </c>
    </row>
    <row r="11" spans="1:30" ht="36.65" customHeight="1" thickBot="1" x14ac:dyDescent="0.4">
      <c r="A11" s="110"/>
      <c r="B11" s="113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5"/>
      <c r="P11" s="119"/>
    </row>
    <row r="12" spans="1:30" ht="27.75" customHeight="1" x14ac:dyDescent="0.35">
      <c r="A12" s="110"/>
      <c r="B12" s="113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1"/>
      <c r="B13" s="114"/>
      <c r="C13" s="23" t="s">
        <v>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7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26" t="s">
        <v>15</v>
      </c>
      <c r="D43" s="126"/>
      <c r="F43" s="3"/>
      <c r="G43" s="3"/>
      <c r="H43" s="126" t="s">
        <v>16</v>
      </c>
      <c r="I43" s="126"/>
      <c r="J43" s="126"/>
      <c r="K43" s="126"/>
      <c r="L43" s="126"/>
      <c r="M43" s="126"/>
      <c r="N43" s="126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31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31" ht="25.9" customHeight="1" x14ac:dyDescent="0.3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27" t="s">
        <v>180</v>
      </c>
      <c r="D5" s="127"/>
      <c r="E5" s="122" t="s">
        <v>184</v>
      </c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</row>
    <row r="7" spans="1:31" ht="24" customHeight="1" x14ac:dyDescent="0.3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1:31" ht="24" customHeight="1" x14ac:dyDescent="0.35">
      <c r="A8" s="84"/>
      <c r="B8" s="84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1" t="s">
        <v>1</v>
      </c>
      <c r="B11" s="151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2" t="s">
        <v>9</v>
      </c>
      <c r="V11" s="152" t="s">
        <v>11</v>
      </c>
    </row>
    <row r="12" spans="1:31" ht="36.65" customHeight="1" x14ac:dyDescent="0.35">
      <c r="A12" s="151"/>
      <c r="B12" s="151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2"/>
      <c r="V12" s="152"/>
    </row>
    <row r="13" spans="1:31" ht="27.75" customHeight="1" x14ac:dyDescent="0.35">
      <c r="A13" s="151"/>
      <c r="B13" s="151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1"/>
      <c r="B14" s="151"/>
      <c r="C14" s="23" t="s">
        <v>3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26" t="s">
        <v>15</v>
      </c>
      <c r="D44" s="1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U11:U12"/>
    <mergeCell ref="V11:V12"/>
    <mergeCell ref="C44:D44"/>
    <mergeCell ref="C8:D8"/>
    <mergeCell ref="E8:T8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C1:T1"/>
    <mergeCell ref="C2:T2"/>
    <mergeCell ref="C3:D3"/>
    <mergeCell ref="C4:D4"/>
    <mergeCell ref="E4:T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4"/>
  <sheetViews>
    <sheetView tabSelected="1" view="pageBreakPreview" zoomScale="85" zoomScaleNormal="85" zoomScaleSheetLayoutView="85" workbookViewId="0">
      <selection activeCell="H14" sqref="H14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</row>
    <row r="2" spans="1:27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</row>
    <row r="3" spans="1:27" ht="25.9" customHeight="1" x14ac:dyDescent="0.3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84"/>
      <c r="B5" s="84"/>
      <c r="C5" s="127" t="s">
        <v>180</v>
      </c>
      <c r="D5" s="127"/>
      <c r="E5" s="122" t="s">
        <v>251</v>
      </c>
      <c r="F5" s="122"/>
      <c r="G5" s="122"/>
      <c r="H5" s="122"/>
      <c r="I5" s="122"/>
      <c r="J5" s="122"/>
      <c r="K5" s="122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84"/>
      <c r="B6" s="84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</row>
    <row r="7" spans="1:27" ht="24" customHeight="1" x14ac:dyDescent="0.3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</row>
    <row r="8" spans="1:27" ht="24" customHeight="1" x14ac:dyDescent="0.35">
      <c r="A8" s="84"/>
      <c r="B8" s="84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1"/>
      <c r="K9" s="1"/>
    </row>
    <row r="10" spans="1:27" ht="48" customHeight="1" x14ac:dyDescent="0.35">
      <c r="A10" s="109" t="s">
        <v>1</v>
      </c>
      <c r="B10" s="112" t="s">
        <v>241</v>
      </c>
      <c r="C10" s="23" t="s">
        <v>13</v>
      </c>
      <c r="D10" s="24" t="s">
        <v>252</v>
      </c>
      <c r="E10" s="24">
        <v>6</v>
      </c>
      <c r="F10" s="24">
        <v>20</v>
      </c>
      <c r="G10" s="24"/>
      <c r="H10" s="24"/>
      <c r="I10" s="24"/>
      <c r="J10" s="23"/>
      <c r="K10" s="23"/>
      <c r="L10" s="124" t="s">
        <v>9</v>
      </c>
      <c r="M10" s="118" t="s">
        <v>11</v>
      </c>
    </row>
    <row r="11" spans="1:27" ht="36.65" customHeight="1" thickBot="1" x14ac:dyDescent="0.4">
      <c r="A11" s="110"/>
      <c r="B11" s="113"/>
      <c r="C11" s="23" t="s">
        <v>14</v>
      </c>
      <c r="D11" s="28" t="s">
        <v>253</v>
      </c>
      <c r="E11" s="28" t="s">
        <v>253</v>
      </c>
      <c r="F11" s="28" t="s">
        <v>253</v>
      </c>
      <c r="G11" s="28"/>
      <c r="H11" s="28"/>
      <c r="I11" s="28"/>
      <c r="J11" s="26"/>
      <c r="K11" s="26"/>
      <c r="L11" s="125"/>
      <c r="M11" s="119"/>
    </row>
    <row r="12" spans="1:27" ht="27.75" customHeight="1" x14ac:dyDescent="0.35">
      <c r="A12" s="110"/>
      <c r="B12" s="113"/>
      <c r="C12" s="25" t="s">
        <v>10</v>
      </c>
      <c r="D12" s="20">
        <v>4</v>
      </c>
      <c r="E12" s="20">
        <v>4</v>
      </c>
      <c r="F12" s="20">
        <v>4</v>
      </c>
      <c r="G12" s="20"/>
      <c r="H12" s="20"/>
      <c r="I12" s="20"/>
      <c r="J12" s="20"/>
      <c r="K12" s="20"/>
      <c r="L12" s="21">
        <f>SUM(D12:K12)</f>
        <v>12</v>
      </c>
      <c r="M12" s="27">
        <f>(L12/$L$12)*100</f>
        <v>100</v>
      </c>
    </row>
    <row r="13" spans="1:27" ht="27.75" customHeight="1" thickBot="1" x14ac:dyDescent="0.4">
      <c r="A13" s="111"/>
      <c r="B13" s="114"/>
      <c r="C13" s="23" t="s">
        <v>242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>
        <v>4</v>
      </c>
      <c r="G14" s="13"/>
      <c r="H14" s="13"/>
      <c r="I14" s="13"/>
      <c r="J14" s="15"/>
      <c r="K14" s="15"/>
      <c r="L14" s="21">
        <f>SUM(D14:K14)</f>
        <v>12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>
        <v>4</v>
      </c>
      <c r="G15" s="13"/>
      <c r="H15" s="13"/>
      <c r="I15" s="13"/>
      <c r="J15" s="13"/>
      <c r="K15" s="13"/>
      <c r="L15" s="21">
        <f>SUM(D15:K15)</f>
        <v>12</v>
      </c>
      <c r="M15" s="22">
        <f t="shared" ref="M15:M76" si="0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>
        <v>4</v>
      </c>
      <c r="G16" s="13"/>
      <c r="H16" s="13"/>
      <c r="I16" s="13"/>
      <c r="J16" s="13"/>
      <c r="K16" s="13"/>
      <c r="L16" s="21">
        <f>SUM(D16:K16)</f>
        <v>12</v>
      </c>
      <c r="M16" s="22">
        <f t="shared" si="0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>
        <v>4</v>
      </c>
      <c r="G17" s="13"/>
      <c r="H17" s="13"/>
      <c r="I17" s="13"/>
      <c r="J17" s="13"/>
      <c r="K17" s="13"/>
      <c r="L17" s="21">
        <f>SUM(D17:K17)</f>
        <v>12</v>
      </c>
      <c r="M17" s="22">
        <f t="shared" si="0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>
        <v>4</v>
      </c>
      <c r="G18" s="13"/>
      <c r="H18" s="13"/>
      <c r="I18" s="13"/>
      <c r="J18" s="13"/>
      <c r="K18" s="13"/>
      <c r="L18" s="21">
        <f>SUM(D18:K18)</f>
        <v>12</v>
      </c>
      <c r="M18" s="22">
        <f t="shared" si="0"/>
        <v>100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>
        <v>0</v>
      </c>
      <c r="G19" s="13"/>
      <c r="H19" s="13"/>
      <c r="I19" s="13"/>
      <c r="J19" s="13"/>
      <c r="K19" s="13"/>
      <c r="L19" s="21">
        <f>SUM(D19:K19)</f>
        <v>8</v>
      </c>
      <c r="M19" s="22">
        <f t="shared" si="0"/>
        <v>66.666666666666657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>
        <v>4</v>
      </c>
      <c r="G20" s="13"/>
      <c r="H20" s="13"/>
      <c r="I20" s="13"/>
      <c r="J20" s="13"/>
      <c r="K20" s="13"/>
      <c r="L20" s="21">
        <f>SUM(D20:K20)</f>
        <v>12</v>
      </c>
      <c r="M20" s="22">
        <f t="shared" si="0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>
        <v>4</v>
      </c>
      <c r="G21" s="13"/>
      <c r="H21" s="13"/>
      <c r="I21" s="13"/>
      <c r="J21" s="13"/>
      <c r="K21" s="13"/>
      <c r="L21" s="21">
        <f>SUM(D21:K21)</f>
        <v>12</v>
      </c>
      <c r="M21" s="22">
        <f t="shared" si="0"/>
        <v>100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>
        <v>4</v>
      </c>
      <c r="G22" s="13"/>
      <c r="H22" s="13"/>
      <c r="I22" s="13"/>
      <c r="J22" s="13"/>
      <c r="K22" s="13"/>
      <c r="L22" s="21">
        <f>SUM(D22:K22)</f>
        <v>12</v>
      </c>
      <c r="M22" s="22">
        <f t="shared" si="0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>
        <v>4</v>
      </c>
      <c r="G23" s="13"/>
      <c r="H23" s="13"/>
      <c r="I23" s="13"/>
      <c r="J23" s="13"/>
      <c r="K23" s="13"/>
      <c r="L23" s="21">
        <f>SUM(D23:K23)</f>
        <v>12</v>
      </c>
      <c r="M23" s="22">
        <f t="shared" si="0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>
        <v>4</v>
      </c>
      <c r="G24" s="13"/>
      <c r="H24" s="13"/>
      <c r="I24" s="13"/>
      <c r="J24" s="13"/>
      <c r="K24" s="13"/>
      <c r="L24" s="21">
        <f>SUM(D24:K24)</f>
        <v>12</v>
      </c>
      <c r="M24" s="22">
        <f t="shared" si="0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>
        <v>4</v>
      </c>
      <c r="G25" s="13"/>
      <c r="H25" s="13"/>
      <c r="I25" s="13"/>
      <c r="J25" s="13"/>
      <c r="K25" s="13"/>
      <c r="L25" s="21">
        <f>SUM(D25:K25)</f>
        <v>12</v>
      </c>
      <c r="M25" s="22">
        <f t="shared" si="0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>
        <v>4</v>
      </c>
      <c r="G26" s="13"/>
      <c r="H26" s="13"/>
      <c r="I26" s="13"/>
      <c r="J26" s="13"/>
      <c r="K26" s="13"/>
      <c r="L26" s="21">
        <f>SUM(D26:K26)</f>
        <v>12</v>
      </c>
      <c r="M26" s="22">
        <f t="shared" si="0"/>
        <v>100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>
        <v>4</v>
      </c>
      <c r="G27" s="13"/>
      <c r="H27" s="13"/>
      <c r="I27" s="13"/>
      <c r="J27" s="13"/>
      <c r="K27" s="13"/>
      <c r="L27" s="21">
        <f>SUM(D27:K27)</f>
        <v>12</v>
      </c>
      <c r="M27" s="22">
        <f t="shared" si="0"/>
        <v>100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>
        <v>4</v>
      </c>
      <c r="G28" s="13"/>
      <c r="H28" s="13"/>
      <c r="I28" s="13"/>
      <c r="J28" s="13"/>
      <c r="K28" s="13"/>
      <c r="L28" s="21">
        <f>SUM(D28:K28)</f>
        <v>12</v>
      </c>
      <c r="M28" s="22">
        <f t="shared" si="0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>
        <v>4</v>
      </c>
      <c r="G29" s="13"/>
      <c r="H29" s="13"/>
      <c r="I29" s="13"/>
      <c r="J29" s="13"/>
      <c r="K29" s="13"/>
      <c r="L29" s="21">
        <f>SUM(D29:K29)</f>
        <v>12</v>
      </c>
      <c r="M29" s="22">
        <f t="shared" si="0"/>
        <v>100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>
        <v>4</v>
      </c>
      <c r="F30" s="75">
        <v>4</v>
      </c>
      <c r="G30" s="13"/>
      <c r="H30" s="13"/>
      <c r="I30" s="13"/>
      <c r="J30" s="13"/>
      <c r="K30" s="13"/>
      <c r="L30" s="21">
        <f>SUM(D30:K30)</f>
        <v>12</v>
      </c>
      <c r="M30" s="22">
        <f t="shared" ref="M30" si="1">(L30/$L$12)*$M$12</f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>
        <v>4</v>
      </c>
      <c r="F31" s="75">
        <v>4</v>
      </c>
      <c r="G31" s="13"/>
      <c r="H31" s="13"/>
      <c r="I31" s="13"/>
      <c r="J31" s="13"/>
      <c r="K31" s="13"/>
      <c r="L31" s="21">
        <f>SUM(D31:K31)</f>
        <v>12</v>
      </c>
      <c r="M31" s="22">
        <f t="shared" si="0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>
        <v>4</v>
      </c>
      <c r="G32" s="13"/>
      <c r="H32" s="13"/>
      <c r="I32" s="13"/>
      <c r="J32" s="13"/>
      <c r="K32" s="13"/>
      <c r="L32" s="21">
        <f>SUM(D32:K32)</f>
        <v>12</v>
      </c>
      <c r="M32" s="22">
        <f t="shared" si="0"/>
        <v>100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>
        <v>4</v>
      </c>
      <c r="G33" s="13"/>
      <c r="H33" s="13"/>
      <c r="I33" s="13"/>
      <c r="J33" s="13"/>
      <c r="K33" s="13"/>
      <c r="L33" s="21">
        <f>SUM(D33:K33)</f>
        <v>12</v>
      </c>
      <c r="M33" s="22">
        <f t="shared" si="0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>
        <v>4</v>
      </c>
      <c r="G34" s="13"/>
      <c r="H34" s="13"/>
      <c r="I34" s="13"/>
      <c r="J34" s="13"/>
      <c r="K34" s="13"/>
      <c r="L34" s="21">
        <f>SUM(D34:K34)</f>
        <v>12</v>
      </c>
      <c r="M34" s="22">
        <f t="shared" si="0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>
        <v>4</v>
      </c>
      <c r="G35" s="13"/>
      <c r="H35" s="13"/>
      <c r="I35" s="13"/>
      <c r="J35" s="13"/>
      <c r="K35" s="13"/>
      <c r="L35" s="21">
        <f>SUM(D35:K35)</f>
        <v>12</v>
      </c>
      <c r="M35" s="22">
        <f t="shared" si="0"/>
        <v>100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>
        <v>4</v>
      </c>
      <c r="G36" s="13"/>
      <c r="H36" s="13"/>
      <c r="I36" s="13"/>
      <c r="J36" s="13"/>
      <c r="K36" s="13"/>
      <c r="L36" s="21">
        <f>SUM(D36:K36)</f>
        <v>12</v>
      </c>
      <c r="M36" s="22">
        <f t="shared" si="0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>
        <v>4</v>
      </c>
      <c r="G37" s="13"/>
      <c r="H37" s="13"/>
      <c r="I37" s="13"/>
      <c r="J37" s="13"/>
      <c r="K37" s="13"/>
      <c r="L37" s="21">
        <f>SUM(D37:K37)</f>
        <v>12</v>
      </c>
      <c r="M37" s="22">
        <f t="shared" si="0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75">
        <v>0</v>
      </c>
      <c r="G38" s="13"/>
      <c r="H38" s="13"/>
      <c r="I38" s="13"/>
      <c r="J38" s="13"/>
      <c r="K38" s="13"/>
      <c r="L38" s="21">
        <f>SUM(D38:K38)</f>
        <v>0</v>
      </c>
      <c r="M38" s="22">
        <f t="shared" si="0"/>
        <v>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>
        <v>4</v>
      </c>
      <c r="G39" s="13"/>
      <c r="H39" s="13"/>
      <c r="I39" s="13"/>
      <c r="J39" s="13"/>
      <c r="K39" s="13"/>
      <c r="L39" s="21">
        <f>SUM(D39:K39)</f>
        <v>12</v>
      </c>
      <c r="M39" s="22">
        <f t="shared" si="0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>
        <v>4</v>
      </c>
      <c r="G40" s="13"/>
      <c r="H40" s="13"/>
      <c r="I40" s="13"/>
      <c r="J40" s="13"/>
      <c r="K40" s="13"/>
      <c r="L40" s="21">
        <f>SUM(D40:K40)</f>
        <v>12</v>
      </c>
      <c r="M40" s="22">
        <f t="shared" si="0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>
        <v>4</v>
      </c>
      <c r="G41" s="13"/>
      <c r="H41" s="13"/>
      <c r="I41" s="13"/>
      <c r="J41" s="13"/>
      <c r="K41" s="13"/>
      <c r="L41" s="21">
        <f>SUM(D41:K41)</f>
        <v>12</v>
      </c>
      <c r="M41" s="22">
        <f t="shared" si="0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>SUM(D42:K42)</f>
        <v>0</v>
      </c>
      <c r="M42" s="22">
        <f t="shared" si="0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>SUM(D43:K43)</f>
        <v>0</v>
      </c>
      <c r="M43" s="22">
        <f t="shared" si="0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>SUM(D44:K44)</f>
        <v>0</v>
      </c>
      <c r="M44" s="22">
        <f t="shared" si="0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>SUM(D45:K45)</f>
        <v>0</v>
      </c>
      <c r="M45" s="22">
        <f t="shared" si="0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>SUM(D46:K46)</f>
        <v>0</v>
      </c>
      <c r="M46" s="22">
        <f t="shared" si="0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>SUM(D47:K47)</f>
        <v>0</v>
      </c>
      <c r="M47" s="22">
        <f t="shared" si="0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>SUM(D48:K48)</f>
        <v>0</v>
      </c>
      <c r="M48" s="22">
        <f t="shared" si="0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>SUM(D49:K49)</f>
        <v>0</v>
      </c>
      <c r="M49" s="22">
        <f t="shared" si="0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>SUM(D50:K50)</f>
        <v>0</v>
      </c>
      <c r="M50" s="22">
        <f t="shared" si="0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>SUM(D51:K51)</f>
        <v>0</v>
      </c>
      <c r="M51" s="22">
        <f t="shared" si="0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>SUM(D52:K52)</f>
        <v>0</v>
      </c>
      <c r="M52" s="22">
        <f t="shared" si="0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2">SUM(D53:K53)</f>
        <v>0</v>
      </c>
      <c r="M53" s="22">
        <f t="shared" si="0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2"/>
        <v>0</v>
      </c>
      <c r="M54" s="22">
        <f t="shared" si="0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2"/>
        <v>0</v>
      </c>
      <c r="M55" s="22">
        <f t="shared" si="0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2"/>
        <v>0</v>
      </c>
      <c r="M56" s="22">
        <f t="shared" si="0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2"/>
        <v>0</v>
      </c>
      <c r="M57" s="22">
        <f t="shared" si="0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2"/>
        <v>0</v>
      </c>
      <c r="M58" s="22">
        <f t="shared" si="0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2"/>
        <v>0</v>
      </c>
      <c r="M59" s="22">
        <f t="shared" si="0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2"/>
        <v>0</v>
      </c>
      <c r="M60" s="22">
        <f t="shared" si="0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2"/>
        <v>0</v>
      </c>
      <c r="M61" s="22">
        <f t="shared" si="0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2"/>
        <v>0</v>
      </c>
      <c r="M62" s="22">
        <f t="shared" si="0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2"/>
        <v>0</v>
      </c>
      <c r="M63" s="22">
        <f t="shared" si="0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2"/>
        <v>0</v>
      </c>
      <c r="M64" s="22">
        <f t="shared" si="0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2"/>
        <v>0</v>
      </c>
      <c r="M65" s="22">
        <f t="shared" si="0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2"/>
        <v>0</v>
      </c>
      <c r="M66" s="22">
        <f t="shared" si="0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2"/>
        <v>0</v>
      </c>
      <c r="M67" s="22">
        <f t="shared" si="0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2"/>
        <v>0</v>
      </c>
      <c r="M68" s="22">
        <f t="shared" si="0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2"/>
        <v>0</v>
      </c>
      <c r="M69" s="22">
        <f t="shared" si="0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2"/>
        <v>0</v>
      </c>
      <c r="M70" s="22">
        <f t="shared" si="0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2"/>
        <v>0</v>
      </c>
      <c r="M71" s="22">
        <f t="shared" si="0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2"/>
        <v>0</v>
      </c>
      <c r="M72" s="22">
        <f t="shared" si="0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2"/>
        <v>0</v>
      </c>
      <c r="M73" s="22">
        <f t="shared" si="0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2"/>
        <v>0</v>
      </c>
      <c r="M74" s="22">
        <f t="shared" si="0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2"/>
        <v>0</v>
      </c>
      <c r="M75" s="22">
        <f t="shared" si="0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2"/>
        <v>0</v>
      </c>
      <c r="M76" s="22">
        <f t="shared" si="0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26" t="s">
        <v>15</v>
      </c>
      <c r="D78" s="126"/>
      <c r="F78" s="3"/>
      <c r="G78" s="3"/>
      <c r="H78" s="3"/>
      <c r="I78" s="3"/>
      <c r="J78" s="126" t="s">
        <v>16</v>
      </c>
      <c r="K78" s="126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C78:D78"/>
    <mergeCell ref="J78:K78"/>
    <mergeCell ref="C8:D8"/>
    <mergeCell ref="A10:A13"/>
    <mergeCell ref="B10:B13"/>
    <mergeCell ref="E8:Q8"/>
    <mergeCell ref="L10:L11"/>
    <mergeCell ref="M10:M11"/>
    <mergeCell ref="D13:M13"/>
    <mergeCell ref="C5:D5"/>
    <mergeCell ref="E5:K5"/>
    <mergeCell ref="C6:D6"/>
    <mergeCell ref="C7:D7"/>
    <mergeCell ref="E6:Q6"/>
    <mergeCell ref="E7:Q7"/>
    <mergeCell ref="C1:K1"/>
    <mergeCell ref="C2:K2"/>
    <mergeCell ref="C3:D3"/>
    <mergeCell ref="C4:D4"/>
    <mergeCell ref="E4:K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</row>
    <row r="2" spans="1:9" ht="31.5" customHeight="1" x14ac:dyDescent="0.35">
      <c r="A2" s="5"/>
      <c r="B2" s="6"/>
      <c r="C2" s="120" t="s">
        <v>18</v>
      </c>
      <c r="D2" s="120"/>
      <c r="E2" s="120"/>
      <c r="F2" s="120"/>
      <c r="G2" s="120"/>
      <c r="H2" s="120"/>
    </row>
    <row r="3" spans="1:9" ht="31.5" customHeight="1" x14ac:dyDescent="0.35">
      <c r="A3" s="5"/>
      <c r="B3" s="6"/>
      <c r="C3" s="86" t="s">
        <v>20</v>
      </c>
      <c r="D3" s="121" t="s">
        <v>185</v>
      </c>
      <c r="E3" s="121"/>
      <c r="F3" s="121"/>
      <c r="G3" s="121"/>
      <c r="H3" s="121"/>
    </row>
    <row r="4" spans="1:9" ht="24" customHeight="1" x14ac:dyDescent="0.35">
      <c r="A4" s="1"/>
      <c r="B4" s="1"/>
      <c r="C4" s="86" t="s">
        <v>4</v>
      </c>
      <c r="D4" s="121" t="s">
        <v>245</v>
      </c>
      <c r="E4" s="121"/>
      <c r="F4" s="121"/>
      <c r="G4" s="121"/>
      <c r="H4" s="121"/>
    </row>
    <row r="5" spans="1:9" ht="24" customHeight="1" x14ac:dyDescent="0.35">
      <c r="A5" s="1"/>
      <c r="B5" s="1"/>
      <c r="C5" s="86" t="s">
        <v>7</v>
      </c>
      <c r="D5" s="121" t="s">
        <v>246</v>
      </c>
      <c r="E5" s="121"/>
      <c r="F5" s="121"/>
      <c r="G5" s="121"/>
      <c r="H5" s="121"/>
    </row>
    <row r="6" spans="1:9" ht="24" customHeight="1" x14ac:dyDescent="0.35">
      <c r="A6" s="1"/>
      <c r="B6" s="1"/>
      <c r="C6" s="86" t="s">
        <v>8</v>
      </c>
      <c r="D6" s="121" t="s">
        <v>247</v>
      </c>
      <c r="E6" s="121"/>
      <c r="F6" s="121"/>
      <c r="G6" s="121"/>
      <c r="H6" s="121"/>
    </row>
    <row r="7" spans="1:9" ht="24" customHeight="1" x14ac:dyDescent="0.35">
      <c r="A7" s="1"/>
      <c r="B7" s="1"/>
      <c r="C7" s="86" t="s">
        <v>6</v>
      </c>
      <c r="D7" s="123" t="s">
        <v>248</v>
      </c>
      <c r="E7" s="123"/>
      <c r="F7" s="123"/>
      <c r="G7" s="123"/>
      <c r="H7" s="123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3" t="s">
        <v>1</v>
      </c>
      <c r="B9" s="153" t="s">
        <v>3</v>
      </c>
      <c r="C9" s="153" t="s">
        <v>243</v>
      </c>
      <c r="D9" s="160" t="str">
        <f>September!E5</f>
        <v>September 2023</v>
      </c>
      <c r="E9" s="160" t="str">
        <f>October!E5</f>
        <v>October 2023</v>
      </c>
      <c r="F9" s="160" t="str">
        <f>November!E5</f>
        <v>November 2023</v>
      </c>
      <c r="G9" s="156" t="s">
        <v>9</v>
      </c>
      <c r="H9" s="158" t="s">
        <v>11</v>
      </c>
      <c r="I9" s="162" t="s">
        <v>21</v>
      </c>
    </row>
    <row r="10" spans="1:9" ht="27.75" customHeight="1" x14ac:dyDescent="0.35">
      <c r="A10" s="154"/>
      <c r="B10" s="154"/>
      <c r="C10" s="154"/>
      <c r="D10" s="157"/>
      <c r="E10" s="157"/>
      <c r="F10" s="157"/>
      <c r="G10" s="157"/>
      <c r="H10" s="159"/>
      <c r="I10" s="163"/>
    </row>
    <row r="11" spans="1:9" ht="27.75" customHeight="1" x14ac:dyDescent="0.35">
      <c r="A11" s="155"/>
      <c r="B11" s="155"/>
      <c r="C11" s="90" t="s">
        <v>10</v>
      </c>
      <c r="D11" s="91">
        <f>September!O12</f>
        <v>4</v>
      </c>
      <c r="E11" s="91">
        <f>October!U13</f>
        <v>20</v>
      </c>
      <c r="F11" s="91">
        <f>November!L12</f>
        <v>12</v>
      </c>
      <c r="G11" s="92">
        <f t="shared" ref="G11:G39" si="0">SUM(D11:F11)</f>
        <v>36</v>
      </c>
      <c r="H11" s="93">
        <f>(G11/$G$11)*100</f>
        <v>100</v>
      </c>
      <c r="I11" s="163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November!L14</f>
        <v>12</v>
      </c>
      <c r="G12" s="14">
        <f t="shared" si="0"/>
        <v>36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November!L15</f>
        <v>12</v>
      </c>
      <c r="G13" s="14">
        <f t="shared" si="0"/>
        <v>36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November!L16</f>
        <v>12</v>
      </c>
      <c r="G14" s="14">
        <f t="shared" si="0"/>
        <v>36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November!L17</f>
        <v>12</v>
      </c>
      <c r="G15" s="14">
        <f t="shared" si="0"/>
        <v>36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November!L18</f>
        <v>12</v>
      </c>
      <c r="G16" s="14">
        <f t="shared" si="0"/>
        <v>28</v>
      </c>
      <c r="H16" s="29">
        <f t="shared" si="1"/>
        <v>77.777777777777786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November!L19</f>
        <v>8</v>
      </c>
      <c r="G17" s="14">
        <f t="shared" si="0"/>
        <v>32</v>
      </c>
      <c r="H17" s="29">
        <f t="shared" si="1"/>
        <v>88.888888888888886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November!L20</f>
        <v>12</v>
      </c>
      <c r="G18" s="14">
        <f t="shared" si="0"/>
        <v>36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November!L21</f>
        <v>12</v>
      </c>
      <c r="G19" s="14">
        <f t="shared" si="0"/>
        <v>36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November!L22</f>
        <v>12</v>
      </c>
      <c r="G20" s="14">
        <f t="shared" si="0"/>
        <v>36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November!L23</f>
        <v>12</v>
      </c>
      <c r="G21" s="14">
        <f t="shared" si="0"/>
        <v>36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November!L24</f>
        <v>12</v>
      </c>
      <c r="G22" s="14">
        <f t="shared" si="0"/>
        <v>36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November!L25</f>
        <v>12</v>
      </c>
      <c r="G23" s="14">
        <f t="shared" si="0"/>
        <v>36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November!L26</f>
        <v>12</v>
      </c>
      <c r="G24" s="14">
        <f t="shared" si="0"/>
        <v>36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November!L27</f>
        <v>12</v>
      </c>
      <c r="G25" s="14">
        <f t="shared" si="0"/>
        <v>36</v>
      </c>
      <c r="H25" s="29">
        <f t="shared" si="1"/>
        <v>100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November!L28</f>
        <v>12</v>
      </c>
      <c r="G26" s="14">
        <f t="shared" si="0"/>
        <v>36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November!L29</f>
        <v>12</v>
      </c>
      <c r="G27" s="14">
        <f t="shared" si="0"/>
        <v>36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November!L31</f>
        <v>12</v>
      </c>
      <c r="G28" s="14">
        <f t="shared" si="0"/>
        <v>36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 t="e">
        <f>November!#REF!</f>
        <v>#REF!</v>
      </c>
      <c r="G29" s="14" t="e">
        <f t="shared" si="0"/>
        <v>#REF!</v>
      </c>
      <c r="H29" s="29" t="e">
        <f t="shared" si="1"/>
        <v>#REF!</v>
      </c>
      <c r="I29" s="30" t="e">
        <f t="shared" si="2"/>
        <v>#REF!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November!L32</f>
        <v>12</v>
      </c>
      <c r="G30" s="14">
        <f t="shared" si="0"/>
        <v>36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November!L33</f>
        <v>12</v>
      </c>
      <c r="G31" s="14">
        <f t="shared" si="0"/>
        <v>36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November!L34</f>
        <v>12</v>
      </c>
      <c r="G32" s="14">
        <f t="shared" si="0"/>
        <v>36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November!L35</f>
        <v>12</v>
      </c>
      <c r="G33" s="14">
        <f t="shared" si="0"/>
        <v>24</v>
      </c>
      <c r="H33" s="29">
        <f t="shared" si="1"/>
        <v>66.666666666666657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November!L36</f>
        <v>12</v>
      </c>
      <c r="G34" s="14">
        <f t="shared" si="0"/>
        <v>24</v>
      </c>
      <c r="H34" s="29">
        <f t="shared" si="1"/>
        <v>66.666666666666657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November!L37</f>
        <v>12</v>
      </c>
      <c r="G35" s="14">
        <f t="shared" si="0"/>
        <v>36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November!L38</f>
        <v>0</v>
      </c>
      <c r="G36" s="14">
        <f t="shared" si="0"/>
        <v>24</v>
      </c>
      <c r="H36" s="29">
        <f t="shared" si="1"/>
        <v>66.666666666666657</v>
      </c>
      <c r="I36" s="30" t="str">
        <f t="shared" si="2"/>
        <v>Not 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November!L39</f>
        <v>12</v>
      </c>
      <c r="G37" s="14">
        <f t="shared" si="0"/>
        <v>36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November!L40</f>
        <v>12</v>
      </c>
      <c r="G38" s="14">
        <f t="shared" si="0"/>
        <v>32</v>
      </c>
      <c r="H38" s="29">
        <f t="shared" si="1"/>
        <v>88.888888888888886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November!L41</f>
        <v>12</v>
      </c>
      <c r="G39" s="14">
        <f t="shared" si="0"/>
        <v>36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61" t="s">
        <v>16</v>
      </c>
      <c r="G42" s="161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2023-11-20T06:59:10Z</dcterms:modified>
</cp:coreProperties>
</file>