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firstSheet="2" activeTab="4"/>
  </bookViews>
  <sheets>
    <sheet name="August" sheetId="6" r:id="rId1"/>
    <sheet name="Sheet1" sheetId="25" r:id="rId2"/>
    <sheet name="September" sheetId="24" r:id="rId3"/>
    <sheet name="October" sheetId="23" r:id="rId4"/>
    <sheet name="November" sheetId="22" r:id="rId5"/>
    <sheet name="Overall Attendance" sheetId="11" r:id="rId6"/>
  </sheets>
  <externalReferences>
    <externalReference r:id="rId7"/>
  </externalReferences>
  <definedNames>
    <definedName name="_xlnm.Print_Area" localSheetId="0">August!$B$1:$AB$82</definedName>
    <definedName name="_xlnm.Print_Area" localSheetId="4">November!$A$1:$P$79</definedName>
    <definedName name="_xlnm.Print_Area" localSheetId="3">October!$A$1:$V$45</definedName>
    <definedName name="_xlnm.Print_Area" localSheetId="5">'Overall Attendance'!$A$1:$I$64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U16" i="23" l="1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15" i="23"/>
  <c r="E12" i="11" s="1"/>
  <c r="U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V19" i="23" l="1"/>
  <c r="V41" i="23"/>
  <c r="V37" i="23"/>
  <c r="V33" i="23"/>
  <c r="V28" i="23"/>
  <c r="V24" i="23"/>
  <c r="V20" i="23"/>
  <c r="V17" i="23"/>
  <c r="V42" i="23"/>
  <c r="V38" i="23"/>
  <c r="V34" i="23"/>
  <c r="V29" i="23"/>
  <c r="V25" i="23"/>
  <c r="V21" i="23"/>
  <c r="V30" i="23"/>
  <c r="V18" i="23"/>
  <c r="V39" i="23"/>
  <c r="V35" i="23"/>
  <c r="V31" i="23"/>
  <c r="V26" i="23"/>
  <c r="V22" i="23"/>
  <c r="V16" i="23"/>
  <c r="V40" i="23"/>
  <c r="V36" i="23"/>
  <c r="V32" i="23"/>
  <c r="V27" i="23"/>
  <c r="V23" i="23"/>
  <c r="V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F25" i="11" s="1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<sst xmlns="http://schemas.openxmlformats.org/spreadsheetml/2006/main" count="496" uniqueCount="254">
  <si>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</si>
  <si>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</si>
  <si>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</si>
  <si>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</si>
  <si>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</si>
  <si>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</si>
  <si>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</si>
  <si>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</si>
  <si>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</si>
  <si>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</si>
  <si>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</si>
  <si>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</si>
  <si>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</si>
  <si>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</si>
  <si>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</si>
  <si>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</si>
  <si>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</si>
  <si>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</si>
  <si>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</si>
  <si>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</si>
  <si>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</si>
  <si>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</si>
  <si>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</si>
  <si>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</si>
  <si>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</si>
  <si>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</si>
  <si>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</si>
  <si>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</si>
  <si>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</si>
  <si>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</si>
  <si>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</si>
  <si>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</si>
  <si>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</si>
  <si>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</si>
  <si>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</si>
  <si>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</si>
  <si>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</si>
  <si>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</si>
  <si>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</si>
  <si>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</si>
  <si>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</si>
  <si>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</si>
  <si>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</si>
  <si>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</si>
  <si>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</si>
  <si>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</si>
  <si>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</si>
  <si>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</si>
  <si>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</si>
  <si>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</si>
  <si>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</si>
  <si>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</si>
  <si>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</si>
  <si>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</si>
  <si>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</si>
  <si>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</si>
  <si>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</si>
  <si>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</si>
  <si>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</si>
  <si>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</si>
  <si>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</si>
  <si>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</si>
  <si>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</si>
  <si>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</si>
  <si>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</si>
  <si>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</si>
  <si>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</si>
  <si>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</si>
  <si>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</si>
  <si>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</si>
  <si>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</si>
  <si>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</si>
  <si>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</si>
  <si>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</si>
  <si>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</si>
  <si>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</si>
  <si>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</si>
  <si>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</si>
  <si>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</si>
  <si>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</si>
  <si>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</si>
  <si>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</si>
  <si>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</si>
  <si>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</si>
  <si>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</si>
  <si>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</si>
  <si>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</si>
  <si>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</si>
  <si>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</si>
  <si>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</si>
  <si>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</si>
  <si>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</si>
  <si>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</si>
  <si>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</si>
  <si>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</si>
  <si>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</si>
  <si>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</si>
  <si>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</si>
  <si>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</si>
  <si>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</si>
  <si>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</si>
  <si>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</si>
  <si>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</si>
  <si>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</si>
  <si>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</si>
  <si>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</si>
  <si>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</si>
  <si>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</si>
  <si>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</si>
  <si>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</si>
  <si>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</si>
  <si>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</si>
  <si>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</si>
  <si>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</si>
  <si>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</si>
  <si>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</si>
  <si>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</si>
  <si>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</si>
  <si>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</si>
  <si>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</si>
  <si>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</si>
  <si>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</si>
  <si>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</si>
  <si>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</si>
  <si>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</si>
  <si>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</si>
  <si>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</si>
  <si>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</si>
  <si>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</si>
  <si>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</si>
  <si>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</si>
  <si>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</si>
  <si>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</si>
  <si>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</si>
  <si>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</si>
  <si>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</si>
  <si>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</si>
  <si>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</si>
  <si>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</si>
  <si>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</si>
  <si>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</si>
  <si>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</si>
  <si>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</si>
  <si>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</si>
  <si>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</si>
  <si>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</si>
  <si>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</si>
  <si>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</si>
  <si>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</si>
  <si>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</si>
  <si>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</si>
  <si>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</si>
  <si>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</si>
  <si>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</si>
  <si>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</si>
  <si>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</si>
  <si>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</si>
  <si>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</si>
  <si>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</si>
  <si>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</si>
  <si>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</si>
  <si>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</si>
  <si>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</si>
  <si>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</si>
  <si>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</si>
  <si>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</si>
  <si>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</si>
  <si>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</si>
  <si>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</si>
  <si>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</si>
  <si>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</si>
  <si>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</si>
  <si>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</si>
  <si>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</si>
  <si>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</si>
  <si>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</si>
  <si>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</si>
  <si>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</si>
  <si>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</si>
  <si>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</si>
  <si>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</si>
  <si>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</si>
  <si>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</si>
  <si>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</si>
  <si>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</si>
  <si>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</si>
  <si>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</si>
  <si>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</si>
  <si>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</si>
  <si>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</si>
  <si>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</si>
  <si>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</si>
  <si>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</si>
  <si>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</si>
  <si>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</si>
  <si>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</si>
  <si>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</si>
  <si>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</si>
  <si>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</si>
  <si>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</si>
  <si>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</si>
  <si>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</si>
  <si>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</si>
  <si>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</si>
  <si>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</si>
  <si>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</si>
  <si>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</si>
  <si>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</si>
  <si>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</si>
  <si>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</si>
  <si>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</si>
  <si>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</si>
  <si>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</si>
  <si>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</si>
  <si>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</si>
  <si>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</si>
  <si>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</si>
  <si>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</si>
  <si>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</si>
  <si>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</si>
  <si>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</si>
  <si>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</si>
  <si>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</si>
  <si>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</si>
  <si>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</si>
  <si>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</si>
  <si>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</si>
  <si>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</si>
  <si>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</si>
  <si>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</si>
  <si>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</si>
  <si>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</si>
  <si>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</si>
  <si>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</si>
  <si>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</si>
  <si>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</si>
  <si>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</si>
  <si>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</si>
  <si>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</si>
  <si>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</si>
  <si>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</si>
  <si>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</si>
  <si>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</si>
  <si>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</si>
  <si>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</si>
  <si>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 xml:space="preserve">2nd, Fall-2023 </t>
  </si>
  <si>
    <t>Circuit Analysis</t>
  </si>
  <si>
    <t>Dr. Wazir Muhammad</t>
  </si>
  <si>
    <t>EE-121</t>
  </si>
  <si>
    <t>09am-01pm</t>
  </si>
  <si>
    <t>Circuit Analysis (Th+Lab)</t>
  </si>
  <si>
    <t>November 2023</t>
  </si>
  <si>
    <t>01 (th)</t>
  </si>
  <si>
    <t>09:00 AM-01:00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</si>
</sst>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3" fillId="0" borderId="0"/>
  </cellStyleXfs>
  <cellXfs count="16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12" t="s">
        <v>0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2:28" ht="25.9" customHeight="1" x14ac:dyDescent="0.35">
      <c r="B2" s="5"/>
      <c r="C2" s="6"/>
      <c r="D2" s="124" t="s">
        <v>19</v>
      </c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2:28" ht="25.9" customHeight="1" x14ac:dyDescent="0.35">
      <c r="B3" s="5"/>
      <c r="C3" s="6"/>
      <c r="D3" s="110" t="s">
        <v>20</v>
      </c>
      <c r="E3" s="110"/>
      <c r="F3" s="111" t="s">
        <v>24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spans="2:28" ht="24" customHeight="1" x14ac:dyDescent="0.35">
      <c r="B4" s="1"/>
      <c r="C4" s="1"/>
      <c r="D4" s="110" t="s">
        <v>4</v>
      </c>
      <c r="E4" s="110"/>
      <c r="F4" s="111" t="s">
        <v>17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spans="2:28" ht="24" customHeight="1" x14ac:dyDescent="0.35">
      <c r="B5" s="1"/>
      <c r="C5" s="1"/>
      <c r="D5" s="110" t="s">
        <v>5</v>
      </c>
      <c r="E5" s="110"/>
      <c r="F5" s="125" t="s">
        <v>179</v>
      </c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2:28" ht="24" customHeight="1" x14ac:dyDescent="0.35">
      <c r="B6" s="1"/>
      <c r="C6" s="1"/>
      <c r="D6" s="110" t="s">
        <v>7</v>
      </c>
      <c r="E6" s="110"/>
      <c r="F6" s="111" t="s">
        <v>175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spans="2:28" ht="24" customHeight="1" x14ac:dyDescent="0.35">
      <c r="B7" s="1"/>
      <c r="C7" s="1"/>
      <c r="D7" s="110" t="s">
        <v>8</v>
      </c>
      <c r="E7" s="110"/>
      <c r="F7" s="111" t="s">
        <v>176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spans="2:28" ht="24" customHeight="1" x14ac:dyDescent="0.35">
      <c r="B8" s="1"/>
      <c r="C8" s="1"/>
      <c r="D8" s="110" t="s">
        <v>6</v>
      </c>
      <c r="E8" s="110"/>
      <c r="F8" s="126" t="s">
        <v>177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13" t="s">
        <v>1</v>
      </c>
      <c r="C10" s="116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27" t="s">
        <v>9</v>
      </c>
      <c r="AB10" s="122" t="s">
        <v>11</v>
      </c>
    </row>
    <row r="11" spans="2:28" ht="36.65" customHeight="1" thickBot="1" x14ac:dyDescent="0.4">
      <c r="B11" s="114"/>
      <c r="C11" s="117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28"/>
      <c r="AB11" s="123"/>
    </row>
    <row r="12" spans="2:28" ht="27.75" customHeight="1" x14ac:dyDescent="0.35">
      <c r="B12" s="114"/>
      <c r="C12" s="117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15"/>
      <c r="C13" s="118"/>
      <c r="D13" s="23" t="s">
        <v>3</v>
      </c>
      <c r="E13" s="119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1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09" t="s">
        <v>50</v>
      </c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  <mergeCell ref="I78:Z78"/>
    <mergeCell ref="D3:E3"/>
    <mergeCell ref="F3:Z3"/>
    <mergeCell ref="D1:Z1"/>
    <mergeCell ref="D4:E4"/>
    <mergeCell ref="D5:E5"/>
    <mergeCell ref="D6:E6"/>
    <mergeCell ref="D8:E8"/>
    <mergeCell ref="D7:E7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47" t="s">
        <v>25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</row>
    <row r="2" spans="1:13" ht="19" x14ac:dyDescent="0.3">
      <c r="A2" s="148" t="s">
        <v>26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</row>
    <row r="3" spans="1:13" ht="30" customHeight="1" x14ac:dyDescent="0.35">
      <c r="A3" s="41" t="s">
        <v>27</v>
      </c>
      <c r="B3" s="4"/>
      <c r="C3" s="149" t="e">
        <f>#REF!</f>
        <v>#REF!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13" ht="30" customHeight="1" x14ac:dyDescent="0.35">
      <c r="A4" s="41" t="s">
        <v>28</v>
      </c>
      <c r="B4" s="42"/>
      <c r="C4" s="146" t="str">
        <f>'[1]Mid Term Award'!$C$4</f>
        <v>6th</v>
      </c>
      <c r="D4" s="146"/>
      <c r="E4" s="146"/>
      <c r="F4" s="146"/>
      <c r="G4" s="41"/>
      <c r="H4" s="43" t="s">
        <v>29</v>
      </c>
      <c r="I4" s="150">
        <f>'[1]Mid Term Award'!$E$4</f>
        <v>2018</v>
      </c>
      <c r="J4" s="150"/>
      <c r="K4" s="150"/>
      <c r="L4" s="150"/>
      <c r="M4" s="150"/>
    </row>
    <row r="5" spans="1:13" ht="30" customHeight="1" x14ac:dyDescent="0.35">
      <c r="A5" s="44" t="s">
        <v>30</v>
      </c>
      <c r="B5" s="44"/>
      <c r="C5" s="146" t="str">
        <f>'[1]Mid Term Award'!$C$5</f>
        <v>Linear Control System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29" t="str">
        <f>'[1]Mid Term Award'!$E$6</f>
        <v>EE-324</v>
      </c>
      <c r="I6" s="129"/>
      <c r="J6" s="129"/>
      <c r="K6" s="129"/>
      <c r="L6" s="129"/>
      <c r="M6" s="129"/>
    </row>
    <row r="7" spans="1:13" ht="30" customHeight="1" x14ac:dyDescent="0.35">
      <c r="A7" s="45" t="s">
        <v>33</v>
      </c>
      <c r="B7" s="3"/>
      <c r="C7" s="130" t="str">
        <f>'[1]Mid Term Award'!$C$7</f>
        <v>Dr. Wzir Muhammad</v>
      </c>
      <c r="D7" s="130"/>
      <c r="E7" s="41" t="s">
        <v>34</v>
      </c>
      <c r="F7" s="3"/>
      <c r="G7" s="131">
        <f>'[1]Mid Term Award'!$G$7</f>
        <v>3332634843</v>
      </c>
      <c r="H7" s="132"/>
      <c r="I7" s="132"/>
      <c r="J7" s="132"/>
      <c r="K7" s="132"/>
      <c r="L7" s="132"/>
      <c r="M7" s="132"/>
    </row>
    <row r="8" spans="1:13" ht="26.25" customHeight="1" thickBot="1" x14ac:dyDescent="0.35">
      <c r="A8" s="133" t="s">
        <v>35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37.5" customHeight="1" x14ac:dyDescent="0.3">
      <c r="A9" s="134" t="s">
        <v>36</v>
      </c>
      <c r="B9" s="136" t="s">
        <v>37</v>
      </c>
      <c r="C9" s="138" t="s">
        <v>3</v>
      </c>
      <c r="D9" s="140" t="s">
        <v>38</v>
      </c>
      <c r="E9" s="142" t="s">
        <v>39</v>
      </c>
      <c r="F9" s="143"/>
      <c r="G9" s="143"/>
      <c r="H9" s="144"/>
      <c r="I9" s="142" t="s">
        <v>40</v>
      </c>
      <c r="J9" s="143"/>
      <c r="K9" s="143"/>
      <c r="L9" s="145"/>
      <c r="M9" s="48" t="s">
        <v>41</v>
      </c>
    </row>
    <row r="10" spans="1:13" ht="17.5" x14ac:dyDescent="0.3">
      <c r="A10" s="135"/>
      <c r="B10" s="137"/>
      <c r="C10" s="139"/>
      <c r="D10" s="141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C5:M5"/>
    <mergeCell ref="A1:M1"/>
    <mergeCell ref="A2:M2"/>
    <mergeCell ref="C3:M3"/>
    <mergeCell ref="C4:F4"/>
    <mergeCell ref="I4:M4"/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4" zoomScaleNormal="85" zoomScaleSheetLayoutView="100" workbookViewId="0">
      <selection activeCell="G10" sqref="G10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1.09765625" style="4" customWidth="1"/>
    <col min="4" max="4" width="7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30" ht="25.9" customHeight="1" x14ac:dyDescent="0.35">
      <c r="A2" s="5"/>
      <c r="B2" s="6"/>
      <c r="C2" s="124" t="s">
        <v>19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30" ht="25.9" customHeight="1" x14ac:dyDescent="0.35">
      <c r="A3" s="5"/>
      <c r="B3" s="6"/>
      <c r="C3" s="110" t="s">
        <v>22</v>
      </c>
      <c r="D3" s="11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10" t="s">
        <v>23</v>
      </c>
      <c r="D4" s="110"/>
      <c r="E4" s="111" t="s">
        <v>183</v>
      </c>
      <c r="F4" s="111"/>
      <c r="G4" s="111"/>
      <c r="H4" s="111"/>
      <c r="I4" s="111"/>
      <c r="J4" s="111"/>
      <c r="K4" s="111"/>
      <c r="L4" s="111"/>
      <c r="M4" s="111"/>
      <c r="N4" s="11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10" t="s">
        <v>180</v>
      </c>
      <c r="D5" s="110"/>
      <c r="E5" s="125" t="s">
        <v>244</v>
      </c>
      <c r="F5" s="125"/>
      <c r="G5" s="125"/>
      <c r="H5" s="125"/>
      <c r="I5" s="125"/>
      <c r="J5" s="125"/>
      <c r="K5" s="125"/>
      <c r="L5" s="125"/>
      <c r="M5" s="125"/>
      <c r="N5" s="125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10" t="s">
        <v>181</v>
      </c>
      <c r="D6" s="110"/>
      <c r="E6" s="111" t="s">
        <v>250</v>
      </c>
      <c r="F6" s="111"/>
      <c r="G6" s="111"/>
      <c r="H6" s="111"/>
      <c r="I6" s="111"/>
      <c r="J6" s="111"/>
      <c r="K6" s="111"/>
      <c r="L6" s="111"/>
      <c r="M6" s="111"/>
      <c r="N6" s="111"/>
    </row>
    <row r="7" spans="1:30" ht="24" customHeight="1" x14ac:dyDescent="0.35">
      <c r="A7" s="1"/>
      <c r="B7" s="1"/>
      <c r="C7" s="110" t="s">
        <v>182</v>
      </c>
      <c r="D7" s="110"/>
      <c r="E7" s="111" t="s">
        <v>247</v>
      </c>
      <c r="F7" s="111"/>
      <c r="G7" s="111"/>
      <c r="H7" s="111"/>
      <c r="I7" s="111"/>
      <c r="J7" s="111"/>
      <c r="K7" s="111"/>
      <c r="L7" s="111"/>
      <c r="M7" s="111"/>
      <c r="N7" s="111"/>
    </row>
    <row r="8" spans="1:30" ht="24" customHeight="1" x14ac:dyDescent="0.35">
      <c r="A8" s="1"/>
      <c r="B8" s="1"/>
      <c r="C8" s="110" t="s">
        <v>32</v>
      </c>
      <c r="D8" s="11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13" t="s">
        <v>1</v>
      </c>
      <c r="B10" s="116" t="s">
        <v>3</v>
      </c>
      <c r="C10" s="23" t="s">
        <v>13</v>
      </c>
      <c r="D10" s="24">
        <v>25</v>
      </c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127" t="s">
        <v>9</v>
      </c>
      <c r="P10" s="122" t="s">
        <v>11</v>
      </c>
    </row>
    <row r="11" spans="1:30" ht="36.65" customHeight="1" thickBot="1" x14ac:dyDescent="0.4">
      <c r="A11" s="114"/>
      <c r="B11" s="117"/>
      <c r="C11" s="23" t="s">
        <v>14</v>
      </c>
      <c r="D11" s="28" t="s">
        <v>249</v>
      </c>
      <c r="E11" s="28"/>
      <c r="F11" s="28"/>
      <c r="G11" s="32"/>
      <c r="H11" s="33"/>
      <c r="I11" s="33"/>
      <c r="J11" s="33"/>
      <c r="K11" s="33"/>
      <c r="L11" s="33"/>
      <c r="M11" s="33"/>
      <c r="N11" s="26"/>
      <c r="O11" s="128"/>
      <c r="P11" s="123"/>
    </row>
    <row r="12" spans="1:30" ht="27.75" customHeight="1" x14ac:dyDescent="0.35">
      <c r="A12" s="114"/>
      <c r="B12" s="117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4">
      <c r="A13" s="115"/>
      <c r="B13" s="118"/>
      <c r="C13" s="23" t="s">
        <v>2</v>
      </c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1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4</v>
      </c>
      <c r="E14" s="13"/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4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4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4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4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4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100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4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4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4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4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4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4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4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4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4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4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4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4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4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4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4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4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4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4</v>
      </c>
      <c r="P39" s="22">
        <f t="shared" si="1"/>
        <v>100</v>
      </c>
    </row>
    <row r="40" spans="1:16" ht="22.5" customHeight="1" thickBot="1" x14ac:dyDescent="0.5">
      <c r="A40" s="31">
        <v>27</v>
      </c>
      <c r="B40" s="101" t="s">
        <v>237</v>
      </c>
      <c r="C40" s="97" t="s">
        <v>238</v>
      </c>
      <c r="D40" s="75">
        <v>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1">
        <f t="shared" si="0"/>
        <v>4</v>
      </c>
      <c r="P40" s="22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75">
        <v>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21">
        <f t="shared" si="0"/>
        <v>4</v>
      </c>
      <c r="P41" s="22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09" t="s">
        <v>15</v>
      </c>
      <c r="D43" s="109"/>
      <c r="F43" s="3"/>
      <c r="G43" s="3"/>
      <c r="H43" s="109" t="s">
        <v>16</v>
      </c>
      <c r="I43" s="109"/>
      <c r="J43" s="109"/>
      <c r="K43" s="109"/>
      <c r="L43" s="109"/>
      <c r="M43" s="109"/>
      <c r="N43" s="109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43:D43"/>
    <mergeCell ref="H43:N43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50"/>
  <sheetViews>
    <sheetView view="pageBreakPreview" zoomScale="85" zoomScaleNormal="85" zoomScaleSheetLayoutView="85" workbookViewId="0">
      <selection activeCell="E6" sqref="E6:T8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4.59765625" style="4" customWidth="1"/>
    <col min="6" max="7" width="4.69921875" style="4" customWidth="1"/>
    <col min="8" max="9" width="4.09765625" style="4" customWidth="1"/>
    <col min="10" max="17" width="3.69921875" style="4" customWidth="1"/>
    <col min="18" max="18" width="3.8984375" style="4" customWidth="1"/>
    <col min="19" max="19" width="3.69921875" style="4" customWidth="1"/>
    <col min="20" max="20" width="3.8984375" style="4" customWidth="1"/>
    <col min="21" max="16384" width="9.09765625" style="4"/>
  </cols>
  <sheetData>
    <row r="1" spans="1:31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31" ht="25.9" customHeight="1" x14ac:dyDescent="0.35">
      <c r="A2" s="5"/>
      <c r="B2" s="6"/>
      <c r="C2" s="124" t="s">
        <v>19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31" ht="25.9" customHeight="1" x14ac:dyDescent="0.35">
      <c r="A3" s="85"/>
      <c r="B3" s="6"/>
      <c r="C3" s="110" t="s">
        <v>22</v>
      </c>
      <c r="D3" s="11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24" customHeight="1" x14ac:dyDescent="0.35">
      <c r="A4" s="84"/>
      <c r="B4" s="84"/>
      <c r="C4" s="110" t="s">
        <v>23</v>
      </c>
      <c r="D4" s="110"/>
      <c r="E4" s="111" t="s">
        <v>183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1" ht="24" customHeight="1" x14ac:dyDescent="0.35">
      <c r="A5" s="84"/>
      <c r="B5" s="84"/>
      <c r="C5" s="110" t="s">
        <v>180</v>
      </c>
      <c r="D5" s="110"/>
      <c r="E5" s="125" t="s">
        <v>184</v>
      </c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 ht="24" customHeight="1" x14ac:dyDescent="0.35">
      <c r="A6" s="84"/>
      <c r="B6" s="84"/>
      <c r="C6" s="110" t="s">
        <v>181</v>
      </c>
      <c r="D6" s="110"/>
      <c r="E6" s="111" t="s">
        <v>250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</row>
    <row r="7" spans="1:31" ht="24" customHeight="1" x14ac:dyDescent="0.35">
      <c r="A7" s="84"/>
      <c r="B7" s="84"/>
      <c r="C7" s="110" t="s">
        <v>182</v>
      </c>
      <c r="D7" s="110"/>
      <c r="E7" s="111" t="s">
        <v>247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</row>
    <row r="8" spans="1:31" ht="24" customHeight="1" x14ac:dyDescent="0.35">
      <c r="A8" s="84"/>
      <c r="B8" s="84"/>
      <c r="C8" s="110" t="s">
        <v>32</v>
      </c>
      <c r="D8" s="11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</row>
    <row r="9" spans="1:31" ht="24" customHeight="1" x14ac:dyDescent="0.35">
      <c r="A9" s="104"/>
      <c r="B9" s="104"/>
      <c r="C9" s="103"/>
      <c r="D9" s="103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31" ht="12.75" customHeight="1" x14ac:dyDescent="0.35">
      <c r="A10" s="1"/>
      <c r="B10" s="1"/>
      <c r="C10" s="7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</row>
    <row r="11" spans="1:31" ht="48" customHeight="1" x14ac:dyDescent="0.35">
      <c r="A11" s="152" t="s">
        <v>1</v>
      </c>
      <c r="B11" s="152" t="s">
        <v>3</v>
      </c>
      <c r="C11" s="23" t="s">
        <v>13</v>
      </c>
      <c r="D11" s="23">
        <v>2</v>
      </c>
      <c r="E11" s="23">
        <v>9</v>
      </c>
      <c r="F11" s="23">
        <v>16</v>
      </c>
      <c r="G11" s="23">
        <v>23</v>
      </c>
      <c r="H11" s="23">
        <v>30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51" t="s">
        <v>9</v>
      </c>
      <c r="V11" s="151" t="s">
        <v>11</v>
      </c>
    </row>
    <row r="12" spans="1:31" ht="36.65" customHeight="1" x14ac:dyDescent="0.35">
      <c r="A12" s="152"/>
      <c r="B12" s="152"/>
      <c r="C12" s="23" t="s">
        <v>14</v>
      </c>
      <c r="D12" s="28"/>
      <c r="E12" s="28"/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1"/>
      <c r="V12" s="151"/>
    </row>
    <row r="13" spans="1:31" ht="27.75" customHeight="1" x14ac:dyDescent="0.35">
      <c r="A13" s="152"/>
      <c r="B13" s="152"/>
      <c r="C13" s="23" t="s">
        <v>10</v>
      </c>
      <c r="D13" s="24">
        <v>4</v>
      </c>
      <c r="E13" s="24">
        <v>4</v>
      </c>
      <c r="F13" s="24">
        <v>4</v>
      </c>
      <c r="G13" s="24">
        <v>4</v>
      </c>
      <c r="H13" s="24">
        <v>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07">
        <f>SUM(D13:T13)</f>
        <v>20</v>
      </c>
      <c r="V13" s="108">
        <v>100</v>
      </c>
    </row>
    <row r="14" spans="1:31" ht="27.75" customHeight="1" x14ac:dyDescent="0.35">
      <c r="A14" s="152"/>
      <c r="B14" s="152"/>
      <c r="C14" s="23" t="s">
        <v>3</v>
      </c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9"/>
      <c r="V14" s="108"/>
    </row>
    <row r="15" spans="1:31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07">
        <f>SUM(D15:T15)</f>
        <v>20</v>
      </c>
      <c r="V15" s="108">
        <f t="shared" ref="V15:V42" si="0">(U15/$U$13)*$V$13</f>
        <v>100</v>
      </c>
    </row>
    <row r="16" spans="1:31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07">
        <f t="shared" ref="U16:U42" si="1">SUM(D16:T16)</f>
        <v>20</v>
      </c>
      <c r="V16" s="108">
        <f t="shared" si="0"/>
        <v>100</v>
      </c>
    </row>
    <row r="17" spans="1:22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07">
        <f t="shared" si="1"/>
        <v>20</v>
      </c>
      <c r="V17" s="108">
        <f t="shared" si="0"/>
        <v>100</v>
      </c>
    </row>
    <row r="18" spans="1:22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4</v>
      </c>
      <c r="F18" s="13">
        <v>4</v>
      </c>
      <c r="G18" s="13">
        <v>4</v>
      </c>
      <c r="H18" s="13">
        <v>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07">
        <f t="shared" si="1"/>
        <v>20</v>
      </c>
      <c r="V18" s="108">
        <f t="shared" si="0"/>
        <v>100</v>
      </c>
    </row>
    <row r="19" spans="1:22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4</v>
      </c>
      <c r="F19" s="13">
        <v>0</v>
      </c>
      <c r="G19" s="13">
        <v>0</v>
      </c>
      <c r="H19" s="13">
        <v>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07">
        <f t="shared" si="1"/>
        <v>12</v>
      </c>
      <c r="V19" s="108">
        <f t="shared" si="0"/>
        <v>60</v>
      </c>
    </row>
    <row r="20" spans="1:22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4</v>
      </c>
      <c r="F20" s="13">
        <v>4</v>
      </c>
      <c r="G20" s="13">
        <v>4</v>
      </c>
      <c r="H20" s="13">
        <v>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7">
        <f t="shared" si="1"/>
        <v>20</v>
      </c>
      <c r="V20" s="108">
        <f t="shared" si="0"/>
        <v>100</v>
      </c>
    </row>
    <row r="21" spans="1:22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4</v>
      </c>
      <c r="F21" s="13">
        <v>4</v>
      </c>
      <c r="G21" s="13">
        <v>4</v>
      </c>
      <c r="H21" s="13">
        <v>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7">
        <f t="shared" si="1"/>
        <v>20</v>
      </c>
      <c r="V21" s="108">
        <f t="shared" si="0"/>
        <v>100</v>
      </c>
    </row>
    <row r="22" spans="1:22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4</v>
      </c>
      <c r="F22" s="13">
        <v>4</v>
      </c>
      <c r="G22" s="13">
        <v>4</v>
      </c>
      <c r="H22" s="13">
        <v>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07">
        <f t="shared" si="1"/>
        <v>20</v>
      </c>
      <c r="V22" s="108">
        <f t="shared" si="0"/>
        <v>100</v>
      </c>
    </row>
    <row r="23" spans="1:22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4</v>
      </c>
      <c r="F23" s="13">
        <v>4</v>
      </c>
      <c r="G23" s="13">
        <v>4</v>
      </c>
      <c r="H23" s="13"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07">
        <f t="shared" si="1"/>
        <v>20</v>
      </c>
      <c r="V23" s="108">
        <f t="shared" si="0"/>
        <v>100</v>
      </c>
    </row>
    <row r="24" spans="1:22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4</v>
      </c>
      <c r="F24" s="13">
        <v>4</v>
      </c>
      <c r="G24" s="13">
        <v>4</v>
      </c>
      <c r="H24" s="13"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07">
        <f t="shared" si="1"/>
        <v>20</v>
      </c>
      <c r="V24" s="108">
        <f t="shared" si="0"/>
        <v>100</v>
      </c>
    </row>
    <row r="25" spans="1:22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4</v>
      </c>
      <c r="F25" s="13">
        <v>4</v>
      </c>
      <c r="G25" s="13">
        <v>4</v>
      </c>
      <c r="H25" s="13">
        <v>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07">
        <f t="shared" si="1"/>
        <v>20</v>
      </c>
      <c r="V25" s="108">
        <f t="shared" si="0"/>
        <v>100</v>
      </c>
    </row>
    <row r="26" spans="1:22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4</v>
      </c>
      <c r="F26" s="13">
        <v>4</v>
      </c>
      <c r="G26" s="13">
        <v>4</v>
      </c>
      <c r="H26" s="13">
        <v>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07">
        <f t="shared" si="1"/>
        <v>20</v>
      </c>
      <c r="V26" s="108">
        <f t="shared" si="0"/>
        <v>100</v>
      </c>
    </row>
    <row r="27" spans="1:22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4</v>
      </c>
      <c r="F27" s="13">
        <v>4</v>
      </c>
      <c r="G27" s="13">
        <v>4</v>
      </c>
      <c r="H27" s="13">
        <v>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07">
        <f t="shared" si="1"/>
        <v>20</v>
      </c>
      <c r="V27" s="108">
        <f t="shared" si="0"/>
        <v>100</v>
      </c>
    </row>
    <row r="28" spans="1:22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4</v>
      </c>
      <c r="F28" s="13">
        <v>4</v>
      </c>
      <c r="G28" s="13">
        <v>4</v>
      </c>
      <c r="H28" s="13">
        <v>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07">
        <f t="shared" si="1"/>
        <v>20</v>
      </c>
      <c r="V28" s="108">
        <f t="shared" si="0"/>
        <v>100</v>
      </c>
    </row>
    <row r="29" spans="1:22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4</v>
      </c>
      <c r="F29" s="13">
        <v>4</v>
      </c>
      <c r="G29" s="13">
        <v>4</v>
      </c>
      <c r="H29" s="13">
        <v>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07">
        <f t="shared" si="1"/>
        <v>20</v>
      </c>
      <c r="V29" s="108">
        <f t="shared" si="0"/>
        <v>100</v>
      </c>
    </row>
    <row r="30" spans="1:22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4</v>
      </c>
      <c r="F30" s="13">
        <v>4</v>
      </c>
      <c r="G30" s="13">
        <v>4</v>
      </c>
      <c r="H30" s="13">
        <v>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07">
        <f t="shared" si="1"/>
        <v>20</v>
      </c>
      <c r="V30" s="108">
        <f t="shared" si="0"/>
        <v>100</v>
      </c>
    </row>
    <row r="31" spans="1:22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4</v>
      </c>
      <c r="F31" s="13">
        <v>4</v>
      </c>
      <c r="G31" s="13">
        <v>4</v>
      </c>
      <c r="H31" s="13">
        <v>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07">
        <f t="shared" si="1"/>
        <v>20</v>
      </c>
      <c r="V31" s="108">
        <f t="shared" si="0"/>
        <v>100</v>
      </c>
    </row>
    <row r="32" spans="1:22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4</v>
      </c>
      <c r="F32" s="13">
        <v>4</v>
      </c>
      <c r="G32" s="13">
        <v>4</v>
      </c>
      <c r="H32" s="13"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07">
        <f t="shared" si="1"/>
        <v>20</v>
      </c>
      <c r="V32" s="108">
        <f t="shared" si="0"/>
        <v>100</v>
      </c>
    </row>
    <row r="33" spans="1:22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4</v>
      </c>
      <c r="F33" s="13">
        <v>4</v>
      </c>
      <c r="G33" s="13">
        <v>4</v>
      </c>
      <c r="H33" s="13">
        <v>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07">
        <f t="shared" si="1"/>
        <v>20</v>
      </c>
      <c r="V33" s="108">
        <f t="shared" si="0"/>
        <v>100</v>
      </c>
    </row>
    <row r="34" spans="1:22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07">
        <f t="shared" si="1"/>
        <v>20</v>
      </c>
      <c r="V34" s="108">
        <f t="shared" si="0"/>
        <v>100</v>
      </c>
    </row>
    <row r="35" spans="1:22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07">
        <f t="shared" si="1"/>
        <v>20</v>
      </c>
      <c r="V35" s="108">
        <f t="shared" si="0"/>
        <v>100</v>
      </c>
    </row>
    <row r="36" spans="1:22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4</v>
      </c>
      <c r="F36" s="13">
        <v>0</v>
      </c>
      <c r="G36" s="13">
        <v>0</v>
      </c>
      <c r="H36" s="13">
        <v>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07">
        <f t="shared" si="1"/>
        <v>12</v>
      </c>
      <c r="V36" s="108">
        <f t="shared" si="0"/>
        <v>60</v>
      </c>
    </row>
    <row r="37" spans="1:22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4</v>
      </c>
      <c r="F37" s="13">
        <v>0</v>
      </c>
      <c r="G37" s="13">
        <v>0</v>
      </c>
      <c r="H37" s="13">
        <v>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07">
        <f t="shared" si="1"/>
        <v>12</v>
      </c>
      <c r="V37" s="108">
        <f t="shared" si="0"/>
        <v>60</v>
      </c>
    </row>
    <row r="38" spans="1:22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4</v>
      </c>
      <c r="F38" s="13">
        <v>4</v>
      </c>
      <c r="G38" s="13">
        <v>4</v>
      </c>
      <c r="H38" s="13">
        <v>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07">
        <f t="shared" si="1"/>
        <v>20</v>
      </c>
      <c r="V38" s="108">
        <f t="shared" si="0"/>
        <v>100</v>
      </c>
    </row>
    <row r="39" spans="1:22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4</v>
      </c>
      <c r="F39" s="13">
        <v>4</v>
      </c>
      <c r="G39" s="13">
        <v>4</v>
      </c>
      <c r="H39" s="13">
        <v>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07">
        <f t="shared" si="1"/>
        <v>20</v>
      </c>
      <c r="V39" s="108">
        <f t="shared" si="0"/>
        <v>100</v>
      </c>
    </row>
    <row r="40" spans="1:22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4</v>
      </c>
      <c r="F40" s="13">
        <v>4</v>
      </c>
      <c r="G40" s="13">
        <v>4</v>
      </c>
      <c r="H40" s="13">
        <v>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07">
        <f t="shared" si="1"/>
        <v>20</v>
      </c>
      <c r="V40" s="108">
        <f t="shared" si="0"/>
        <v>100</v>
      </c>
    </row>
    <row r="41" spans="1:22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4</v>
      </c>
      <c r="F41" s="13">
        <v>0</v>
      </c>
      <c r="G41" s="13">
        <v>4</v>
      </c>
      <c r="H41" s="13">
        <v>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07">
        <f t="shared" si="1"/>
        <v>16</v>
      </c>
      <c r="V41" s="108">
        <f t="shared" si="0"/>
        <v>80</v>
      </c>
    </row>
    <row r="42" spans="1:22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4</v>
      </c>
      <c r="F42" s="13">
        <v>4</v>
      </c>
      <c r="G42" s="13">
        <v>4</v>
      </c>
      <c r="H42" s="13">
        <v>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07">
        <f t="shared" si="1"/>
        <v>20</v>
      </c>
      <c r="V42" s="108">
        <f t="shared" si="0"/>
        <v>100</v>
      </c>
    </row>
    <row r="43" spans="1:22" ht="46.9" customHeight="1" thickBot="1" x14ac:dyDescent="0.4">
      <c r="C43" s="10"/>
      <c r="D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0"/>
      <c r="T43" s="10"/>
    </row>
    <row r="44" spans="1:22" x14ac:dyDescent="0.35">
      <c r="C44" s="109" t="s">
        <v>15</v>
      </c>
      <c r="D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06" t="s">
        <v>16</v>
      </c>
      <c r="T44" s="106"/>
    </row>
    <row r="45" spans="1:22" x14ac:dyDescent="0.3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22" x14ac:dyDescent="0.35">
      <c r="F46" s="3"/>
      <c r="G46" s="3"/>
      <c r="H46" s="3"/>
      <c r="I46" s="3"/>
      <c r="J46" s="11"/>
      <c r="K46" s="11"/>
      <c r="L46" s="11"/>
      <c r="M46" s="11"/>
      <c r="N46" s="11"/>
      <c r="O46" s="11"/>
      <c r="P46" s="11"/>
      <c r="Q46" s="11"/>
      <c r="R46" s="11"/>
    </row>
    <row r="50" spans="2:18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</sheetData>
  <mergeCells count="19">
    <mergeCell ref="C1:T1"/>
    <mergeCell ref="C2:T2"/>
    <mergeCell ref="C3:D3"/>
    <mergeCell ref="C4:D4"/>
    <mergeCell ref="E4:T4"/>
    <mergeCell ref="A11:A14"/>
    <mergeCell ref="B11:B14"/>
    <mergeCell ref="D14:T14"/>
    <mergeCell ref="C5:D5"/>
    <mergeCell ref="E5:T5"/>
    <mergeCell ref="C6:D6"/>
    <mergeCell ref="E6:T6"/>
    <mergeCell ref="C7:D7"/>
    <mergeCell ref="E7:T7"/>
    <mergeCell ref="U11:U12"/>
    <mergeCell ref="V11:V12"/>
    <mergeCell ref="C44:D44"/>
    <mergeCell ref="C8:D8"/>
    <mergeCell ref="E8:T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tabSelected="1" view="pageBreakPreview" topLeftCell="A29" zoomScale="85" zoomScaleNormal="85" zoomScaleSheetLayoutView="85" workbookViewId="0">
      <selection activeCell="G37" sqref="G37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1.1992187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30" ht="25.9" customHeight="1" x14ac:dyDescent="0.35">
      <c r="A2" s="5"/>
      <c r="B2" s="6"/>
      <c r="C2" s="124" t="s">
        <v>19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30" ht="25.9" customHeight="1" x14ac:dyDescent="0.35">
      <c r="A3" s="85"/>
      <c r="B3" s="6"/>
      <c r="C3" s="110" t="s">
        <v>22</v>
      </c>
      <c r="D3" s="11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84"/>
      <c r="B4" s="84"/>
      <c r="C4" s="110" t="s">
        <v>23</v>
      </c>
      <c r="D4" s="110"/>
      <c r="E4" s="111" t="s">
        <v>183</v>
      </c>
      <c r="F4" s="111"/>
      <c r="G4" s="111"/>
      <c r="H4" s="111"/>
      <c r="I4" s="111"/>
      <c r="J4" s="111"/>
      <c r="K4" s="111"/>
      <c r="L4" s="111"/>
      <c r="M4" s="111"/>
      <c r="N4" s="11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84"/>
      <c r="B5" s="84"/>
      <c r="C5" s="110" t="s">
        <v>180</v>
      </c>
      <c r="D5" s="110"/>
      <c r="E5" s="125" t="s">
        <v>251</v>
      </c>
      <c r="F5" s="125"/>
      <c r="G5" s="125"/>
      <c r="H5" s="125"/>
      <c r="I5" s="125"/>
      <c r="J5" s="125"/>
      <c r="K5" s="125"/>
      <c r="L5" s="125"/>
      <c r="M5" s="125"/>
      <c r="N5" s="125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84"/>
      <c r="B6" s="84"/>
      <c r="C6" s="110" t="s">
        <v>181</v>
      </c>
      <c r="D6" s="110"/>
      <c r="E6" s="111" t="s">
        <v>250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</row>
    <row r="7" spans="1:30" ht="24" customHeight="1" x14ac:dyDescent="0.35">
      <c r="A7" s="84"/>
      <c r="B7" s="84"/>
      <c r="C7" s="110" t="s">
        <v>182</v>
      </c>
      <c r="D7" s="110"/>
      <c r="E7" s="111" t="s">
        <v>247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</row>
    <row r="8" spans="1:30" ht="24" customHeight="1" x14ac:dyDescent="0.35">
      <c r="A8" s="84"/>
      <c r="B8" s="84"/>
      <c r="C8" s="110" t="s">
        <v>32</v>
      </c>
      <c r="D8" s="11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113" t="s">
        <v>1</v>
      </c>
      <c r="B10" s="116" t="s">
        <v>241</v>
      </c>
      <c r="C10" s="23" t="s">
        <v>13</v>
      </c>
      <c r="D10" s="24" t="s">
        <v>252</v>
      </c>
      <c r="E10" s="24"/>
      <c r="F10" s="24"/>
      <c r="G10" s="24"/>
      <c r="H10" s="24"/>
      <c r="I10" s="24"/>
      <c r="J10" s="23"/>
      <c r="K10" s="23"/>
      <c r="L10" s="23"/>
      <c r="M10" s="23"/>
      <c r="N10" s="23"/>
      <c r="O10" s="127" t="s">
        <v>9</v>
      </c>
      <c r="P10" s="122" t="s">
        <v>11</v>
      </c>
    </row>
    <row r="11" spans="1:30" ht="36.65" customHeight="1" thickBot="1" x14ac:dyDescent="0.4">
      <c r="A11" s="114"/>
      <c r="B11" s="117"/>
      <c r="C11" s="23" t="s">
        <v>14</v>
      </c>
      <c r="D11" s="28" t="s">
        <v>253</v>
      </c>
      <c r="E11" s="28" t="s">
        <v>253</v>
      </c>
      <c r="F11" s="28"/>
      <c r="G11" s="28"/>
      <c r="H11" s="28"/>
      <c r="I11" s="28"/>
      <c r="J11" s="26"/>
      <c r="K11" s="26"/>
      <c r="L11" s="26"/>
      <c r="M11" s="26"/>
      <c r="N11" s="26"/>
      <c r="O11" s="128"/>
      <c r="P11" s="123"/>
    </row>
    <row r="12" spans="1:30" ht="27.75" customHeight="1" x14ac:dyDescent="0.35">
      <c r="A12" s="114"/>
      <c r="B12" s="117"/>
      <c r="C12" s="25" t="s">
        <v>10</v>
      </c>
      <c r="D12" s="20">
        <v>4</v>
      </c>
      <c r="E12" s="20">
        <v>6</v>
      </c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4">
      <c r="A13" s="115"/>
      <c r="B13" s="118"/>
      <c r="C13" s="23" t="s">
        <v>242</v>
      </c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1"/>
    </row>
    <row r="14" spans="1:30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>
        <v>4</v>
      </c>
      <c r="F14" s="75"/>
      <c r="G14" s="13"/>
      <c r="H14" s="13"/>
      <c r="I14" s="13"/>
      <c r="J14" s="15"/>
      <c r="K14" s="15"/>
      <c r="L14" s="15"/>
      <c r="M14" s="15"/>
      <c r="N14" s="15"/>
      <c r="O14" s="21">
        <f>SUM(D14:N14)</f>
        <v>8</v>
      </c>
      <c r="P14" s="22">
        <f>(O14/$O$12)*$P$12</f>
        <v>200</v>
      </c>
    </row>
    <row r="15" spans="1:30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>
        <v>4</v>
      </c>
      <c r="F15" s="75"/>
      <c r="G15" s="13"/>
      <c r="H15" s="13"/>
      <c r="I15" s="13"/>
      <c r="J15" s="13"/>
      <c r="K15" s="13"/>
      <c r="L15" s="13"/>
      <c r="M15" s="13"/>
      <c r="N15" s="13"/>
      <c r="O15" s="21">
        <f t="shared" ref="O15:O52" si="0">SUM(D15:N15)</f>
        <v>8</v>
      </c>
      <c r="P15" s="22">
        <f t="shared" ref="P15:P76" si="1">(O15/$O$12)*$P$12</f>
        <v>200</v>
      </c>
    </row>
    <row r="16" spans="1:30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>
        <v>4</v>
      </c>
      <c r="F16" s="75"/>
      <c r="G16" s="13"/>
      <c r="H16" s="13"/>
      <c r="I16" s="13"/>
      <c r="J16" s="13"/>
      <c r="K16" s="13"/>
      <c r="L16" s="13"/>
      <c r="M16" s="13"/>
      <c r="N16" s="13"/>
      <c r="O16" s="21">
        <f t="shared" si="0"/>
        <v>8</v>
      </c>
      <c r="P16" s="22">
        <f t="shared" si="1"/>
        <v>200</v>
      </c>
    </row>
    <row r="17" spans="1:16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>
        <v>4</v>
      </c>
      <c r="F17" s="75"/>
      <c r="G17" s="13"/>
      <c r="H17" s="13"/>
      <c r="I17" s="13"/>
      <c r="J17" s="13"/>
      <c r="K17" s="13"/>
      <c r="L17" s="13"/>
      <c r="M17" s="13"/>
      <c r="N17" s="13"/>
      <c r="O17" s="21">
        <f t="shared" si="0"/>
        <v>8</v>
      </c>
      <c r="P17" s="22">
        <f t="shared" si="1"/>
        <v>200</v>
      </c>
    </row>
    <row r="18" spans="1:16" ht="22.5" customHeight="1" thickBot="1" x14ac:dyDescent="0.4">
      <c r="A18" s="8">
        <v>5</v>
      </c>
      <c r="B18" s="98" t="s">
        <v>194</v>
      </c>
      <c r="C18" s="97" t="s">
        <v>195</v>
      </c>
      <c r="D18" s="75">
        <v>4</v>
      </c>
      <c r="E18" s="75">
        <v>4</v>
      </c>
      <c r="F18" s="75"/>
      <c r="G18" s="13"/>
      <c r="H18" s="13"/>
      <c r="I18" s="13"/>
      <c r="J18" s="13"/>
      <c r="K18" s="13"/>
      <c r="L18" s="13"/>
      <c r="M18" s="13"/>
      <c r="N18" s="13"/>
      <c r="O18" s="21">
        <f t="shared" si="0"/>
        <v>8</v>
      </c>
      <c r="P18" s="22">
        <f t="shared" si="1"/>
        <v>200</v>
      </c>
    </row>
    <row r="19" spans="1:16" ht="22.5" customHeight="1" thickBot="1" x14ac:dyDescent="0.4">
      <c r="A19" s="8">
        <v>6</v>
      </c>
      <c r="B19" s="98" t="s">
        <v>196</v>
      </c>
      <c r="C19" s="97" t="s">
        <v>197</v>
      </c>
      <c r="D19" s="75">
        <v>4</v>
      </c>
      <c r="E19" s="75">
        <v>4</v>
      </c>
      <c r="F19" s="75"/>
      <c r="G19" s="13"/>
      <c r="H19" s="13"/>
      <c r="I19" s="13"/>
      <c r="J19" s="13"/>
      <c r="K19" s="13"/>
      <c r="L19" s="13"/>
      <c r="M19" s="13"/>
      <c r="N19" s="13"/>
      <c r="O19" s="21">
        <f t="shared" si="0"/>
        <v>8</v>
      </c>
      <c r="P19" s="22">
        <f t="shared" si="1"/>
        <v>200</v>
      </c>
    </row>
    <row r="20" spans="1:16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>
        <v>4</v>
      </c>
      <c r="F20" s="75"/>
      <c r="G20" s="13"/>
      <c r="H20" s="13"/>
      <c r="I20" s="13"/>
      <c r="J20" s="13"/>
      <c r="K20" s="13"/>
      <c r="L20" s="13"/>
      <c r="M20" s="13"/>
      <c r="N20" s="13"/>
      <c r="O20" s="21">
        <f t="shared" si="0"/>
        <v>8</v>
      </c>
      <c r="P20" s="22">
        <f t="shared" si="1"/>
        <v>200</v>
      </c>
    </row>
    <row r="21" spans="1:16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>
        <v>4</v>
      </c>
      <c r="F21" s="75"/>
      <c r="G21" s="13"/>
      <c r="H21" s="13"/>
      <c r="I21" s="13"/>
      <c r="J21" s="13"/>
      <c r="K21" s="13"/>
      <c r="L21" s="13"/>
      <c r="M21" s="13"/>
      <c r="N21" s="13"/>
      <c r="O21" s="21">
        <f t="shared" si="0"/>
        <v>8</v>
      </c>
      <c r="P21" s="22">
        <f t="shared" si="1"/>
        <v>200</v>
      </c>
    </row>
    <row r="22" spans="1:16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>
        <v>4</v>
      </c>
      <c r="F22" s="75"/>
      <c r="G22" s="13"/>
      <c r="H22" s="13"/>
      <c r="I22" s="13"/>
      <c r="J22" s="13"/>
      <c r="K22" s="13"/>
      <c r="L22" s="13"/>
      <c r="M22" s="13"/>
      <c r="N22" s="13"/>
      <c r="O22" s="21">
        <f t="shared" si="0"/>
        <v>8</v>
      </c>
      <c r="P22" s="22">
        <f t="shared" si="1"/>
        <v>200</v>
      </c>
    </row>
    <row r="23" spans="1:16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>
        <v>4</v>
      </c>
      <c r="F23" s="75"/>
      <c r="G23" s="13"/>
      <c r="H23" s="13"/>
      <c r="I23" s="13"/>
      <c r="J23" s="13"/>
      <c r="K23" s="13"/>
      <c r="L23" s="13"/>
      <c r="M23" s="13"/>
      <c r="N23" s="13"/>
      <c r="O23" s="21">
        <f t="shared" si="0"/>
        <v>8</v>
      </c>
      <c r="P23" s="22">
        <f t="shared" si="1"/>
        <v>200</v>
      </c>
    </row>
    <row r="24" spans="1:16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>
        <v>4</v>
      </c>
      <c r="F24" s="75"/>
      <c r="G24" s="13"/>
      <c r="H24" s="13"/>
      <c r="I24" s="13"/>
      <c r="J24" s="13"/>
      <c r="K24" s="13"/>
      <c r="L24" s="13"/>
      <c r="M24" s="13"/>
      <c r="N24" s="13"/>
      <c r="O24" s="21">
        <f t="shared" si="0"/>
        <v>8</v>
      </c>
      <c r="P24" s="22">
        <f t="shared" si="1"/>
        <v>200</v>
      </c>
    </row>
    <row r="25" spans="1:16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>
        <v>4</v>
      </c>
      <c r="F25" s="75"/>
      <c r="G25" s="13"/>
      <c r="H25" s="13"/>
      <c r="I25" s="13"/>
      <c r="J25" s="13"/>
      <c r="K25" s="13"/>
      <c r="L25" s="13"/>
      <c r="M25" s="13"/>
      <c r="N25" s="13"/>
      <c r="O25" s="21">
        <f t="shared" si="0"/>
        <v>8</v>
      </c>
      <c r="P25" s="22">
        <f t="shared" si="1"/>
        <v>200</v>
      </c>
    </row>
    <row r="26" spans="1:16" ht="22.5" customHeight="1" thickBot="1" x14ac:dyDescent="0.4">
      <c r="A26" s="8">
        <v>13</v>
      </c>
      <c r="B26" s="98" t="s">
        <v>210</v>
      </c>
      <c r="C26" s="97" t="s">
        <v>211</v>
      </c>
      <c r="D26" s="75">
        <v>4</v>
      </c>
      <c r="E26" s="75">
        <v>4</v>
      </c>
      <c r="F26" s="75"/>
      <c r="G26" s="13"/>
      <c r="H26" s="13"/>
      <c r="I26" s="13"/>
      <c r="J26" s="13"/>
      <c r="K26" s="13"/>
      <c r="L26" s="13"/>
      <c r="M26" s="13"/>
      <c r="N26" s="13"/>
      <c r="O26" s="21">
        <f t="shared" si="0"/>
        <v>8</v>
      </c>
      <c r="P26" s="22">
        <f t="shared" si="1"/>
        <v>200</v>
      </c>
    </row>
    <row r="27" spans="1:16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>
        <v>4</v>
      </c>
      <c r="F27" s="75"/>
      <c r="G27" s="13"/>
      <c r="H27" s="13"/>
      <c r="I27" s="13"/>
      <c r="J27" s="13"/>
      <c r="K27" s="13"/>
      <c r="L27" s="13"/>
      <c r="M27" s="13"/>
      <c r="N27" s="13"/>
      <c r="O27" s="21">
        <f t="shared" si="0"/>
        <v>8</v>
      </c>
      <c r="P27" s="22">
        <f t="shared" si="1"/>
        <v>200</v>
      </c>
    </row>
    <row r="28" spans="1:16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>
        <v>4</v>
      </c>
      <c r="F28" s="75"/>
      <c r="G28" s="13"/>
      <c r="H28" s="13"/>
      <c r="I28" s="13"/>
      <c r="J28" s="13"/>
      <c r="K28" s="13"/>
      <c r="L28" s="13"/>
      <c r="M28" s="13"/>
      <c r="N28" s="13"/>
      <c r="O28" s="21">
        <f t="shared" si="0"/>
        <v>8</v>
      </c>
      <c r="P28" s="22">
        <f t="shared" si="1"/>
        <v>200</v>
      </c>
    </row>
    <row r="29" spans="1:16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>
        <v>4</v>
      </c>
      <c r="F29" s="75"/>
      <c r="G29" s="13"/>
      <c r="H29" s="13"/>
      <c r="I29" s="13"/>
      <c r="J29" s="13"/>
      <c r="K29" s="13"/>
      <c r="L29" s="13"/>
      <c r="M29" s="13"/>
      <c r="N29" s="13"/>
      <c r="O29" s="21">
        <f t="shared" si="0"/>
        <v>8</v>
      </c>
      <c r="P29" s="22">
        <f t="shared" si="1"/>
        <v>200</v>
      </c>
    </row>
    <row r="30" spans="1:16" ht="22.5" customHeight="1" thickBot="1" x14ac:dyDescent="0.4">
      <c r="A30" s="8">
        <v>17</v>
      </c>
      <c r="B30" s="98" t="s">
        <v>218</v>
      </c>
      <c r="C30" s="97" t="s">
        <v>219</v>
      </c>
      <c r="D30" s="75">
        <v>4</v>
      </c>
      <c r="E30" s="75">
        <v>4</v>
      </c>
      <c r="F30" s="75"/>
      <c r="G30" s="13"/>
      <c r="H30" s="13"/>
      <c r="I30" s="13"/>
      <c r="J30" s="13"/>
      <c r="K30" s="13"/>
      <c r="L30" s="13"/>
      <c r="M30" s="13"/>
      <c r="N30" s="13"/>
      <c r="O30" s="21">
        <f t="shared" si="0"/>
        <v>8</v>
      </c>
      <c r="P30" s="22">
        <f t="shared" si="1"/>
        <v>200</v>
      </c>
    </row>
    <row r="31" spans="1:16" ht="33.75" customHeight="1" thickBot="1" x14ac:dyDescent="0.4">
      <c r="A31" s="8">
        <v>18</v>
      </c>
      <c r="B31" s="98" t="s">
        <v>220</v>
      </c>
      <c r="C31" s="97" t="s">
        <v>221</v>
      </c>
      <c r="D31" s="75">
        <v>4</v>
      </c>
      <c r="E31" s="75">
        <v>4</v>
      </c>
      <c r="F31" s="75"/>
      <c r="G31" s="13"/>
      <c r="H31" s="13"/>
      <c r="I31" s="13"/>
      <c r="J31" s="13"/>
      <c r="K31" s="13"/>
      <c r="L31" s="13"/>
      <c r="M31" s="13"/>
      <c r="N31" s="13"/>
      <c r="O31" s="21">
        <f t="shared" si="0"/>
        <v>8</v>
      </c>
      <c r="P31" s="22">
        <f t="shared" si="1"/>
        <v>200</v>
      </c>
    </row>
    <row r="32" spans="1:16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>
        <v>4</v>
      </c>
      <c r="F32" s="75"/>
      <c r="G32" s="13"/>
      <c r="H32" s="13"/>
      <c r="I32" s="13"/>
      <c r="J32" s="13"/>
      <c r="K32" s="13"/>
      <c r="L32" s="13"/>
      <c r="M32" s="13"/>
      <c r="N32" s="13"/>
      <c r="O32" s="21">
        <f t="shared" si="0"/>
        <v>8</v>
      </c>
      <c r="P32" s="22">
        <f t="shared" si="1"/>
        <v>200</v>
      </c>
    </row>
    <row r="33" spans="1:16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>
        <v>4</v>
      </c>
      <c r="F33" s="75"/>
      <c r="G33" s="13"/>
      <c r="H33" s="13"/>
      <c r="I33" s="13"/>
      <c r="J33" s="13"/>
      <c r="K33" s="13"/>
      <c r="L33" s="13"/>
      <c r="M33" s="13"/>
      <c r="N33" s="13"/>
      <c r="O33" s="21">
        <f t="shared" si="0"/>
        <v>8</v>
      </c>
      <c r="P33" s="22">
        <f t="shared" si="1"/>
        <v>200</v>
      </c>
    </row>
    <row r="34" spans="1:16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>
        <v>4</v>
      </c>
      <c r="F34" s="75"/>
      <c r="G34" s="13"/>
      <c r="H34" s="13"/>
      <c r="I34" s="13"/>
      <c r="J34" s="13"/>
      <c r="K34" s="13"/>
      <c r="L34" s="13"/>
      <c r="M34" s="13"/>
      <c r="N34" s="13"/>
      <c r="O34" s="21">
        <f t="shared" si="0"/>
        <v>8</v>
      </c>
      <c r="P34" s="22">
        <f t="shared" si="1"/>
        <v>200</v>
      </c>
    </row>
    <row r="35" spans="1:16" ht="22.5" customHeight="1" thickBot="1" x14ac:dyDescent="0.4">
      <c r="A35" s="8">
        <v>22</v>
      </c>
      <c r="B35" s="96" t="s">
        <v>227</v>
      </c>
      <c r="C35" s="97" t="s">
        <v>228</v>
      </c>
      <c r="D35" s="75">
        <v>4</v>
      </c>
      <c r="E35" s="75">
        <v>4</v>
      </c>
      <c r="F35" s="75"/>
      <c r="G35" s="13"/>
      <c r="H35" s="13"/>
      <c r="I35" s="13"/>
      <c r="J35" s="13"/>
      <c r="K35" s="13"/>
      <c r="L35" s="13"/>
      <c r="M35" s="13"/>
      <c r="N35" s="13"/>
      <c r="O35" s="21">
        <f t="shared" si="0"/>
        <v>8</v>
      </c>
      <c r="P35" s="22">
        <f t="shared" si="1"/>
        <v>200</v>
      </c>
    </row>
    <row r="36" spans="1:16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>
        <v>4</v>
      </c>
      <c r="F36" s="75"/>
      <c r="G36" s="13"/>
      <c r="H36" s="13"/>
      <c r="I36" s="13"/>
      <c r="J36" s="13"/>
      <c r="K36" s="13"/>
      <c r="L36" s="13"/>
      <c r="M36" s="13"/>
      <c r="N36" s="13"/>
      <c r="O36" s="21">
        <f t="shared" si="0"/>
        <v>8</v>
      </c>
      <c r="P36" s="22">
        <f t="shared" si="1"/>
        <v>200</v>
      </c>
    </row>
    <row r="37" spans="1:16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>
        <v>4</v>
      </c>
      <c r="F37" s="75"/>
      <c r="G37" s="13"/>
      <c r="H37" s="13"/>
      <c r="I37" s="13"/>
      <c r="J37" s="13"/>
      <c r="K37" s="13"/>
      <c r="L37" s="13"/>
      <c r="M37" s="13"/>
      <c r="N37" s="13"/>
      <c r="O37" s="21">
        <f t="shared" si="0"/>
        <v>8</v>
      </c>
      <c r="P37" s="22">
        <f t="shared" si="1"/>
        <v>200</v>
      </c>
    </row>
    <row r="38" spans="1:16" ht="22.5" customHeight="1" thickBot="1" x14ac:dyDescent="0.4">
      <c r="A38" s="8">
        <v>25</v>
      </c>
      <c r="B38" s="96" t="s">
        <v>233</v>
      </c>
      <c r="C38" s="97" t="s">
        <v>234</v>
      </c>
      <c r="D38" s="75">
        <v>0</v>
      </c>
      <c r="E38" s="75">
        <v>0</v>
      </c>
      <c r="F38" s="75"/>
      <c r="G38" s="13"/>
      <c r="H38" s="13"/>
      <c r="I38" s="13"/>
      <c r="J38" s="13"/>
      <c r="K38" s="13"/>
      <c r="L38" s="13"/>
      <c r="M38" s="13"/>
      <c r="N38" s="13"/>
      <c r="O38" s="21">
        <f t="shared" si="0"/>
        <v>0</v>
      </c>
      <c r="P38" s="22">
        <f t="shared" si="1"/>
        <v>0</v>
      </c>
    </row>
    <row r="39" spans="1:16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>
        <v>4</v>
      </c>
      <c r="F39" s="75"/>
      <c r="G39" s="13"/>
      <c r="H39" s="13"/>
      <c r="I39" s="13"/>
      <c r="J39" s="13"/>
      <c r="K39" s="13"/>
      <c r="L39" s="13"/>
      <c r="M39" s="13"/>
      <c r="N39" s="13"/>
      <c r="O39" s="21">
        <f t="shared" si="0"/>
        <v>8</v>
      </c>
      <c r="P39" s="22">
        <f t="shared" si="1"/>
        <v>200</v>
      </c>
    </row>
    <row r="40" spans="1:16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>
        <v>4</v>
      </c>
      <c r="F40" s="75"/>
      <c r="G40" s="13"/>
      <c r="H40" s="13"/>
      <c r="I40" s="13"/>
      <c r="J40" s="13"/>
      <c r="K40" s="13"/>
      <c r="L40" s="13"/>
      <c r="M40" s="13"/>
      <c r="N40" s="13"/>
      <c r="O40" s="21">
        <f t="shared" si="0"/>
        <v>8</v>
      </c>
      <c r="P40" s="22">
        <f t="shared" si="1"/>
        <v>200</v>
      </c>
    </row>
    <row r="41" spans="1:16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>
        <v>4</v>
      </c>
      <c r="F41" s="75"/>
      <c r="G41" s="13"/>
      <c r="H41" s="13"/>
      <c r="I41" s="13"/>
      <c r="J41" s="13"/>
      <c r="K41" s="13"/>
      <c r="L41" s="13"/>
      <c r="M41" s="13"/>
      <c r="N41" s="13"/>
      <c r="O41" s="21">
        <f t="shared" si="0"/>
        <v>8</v>
      </c>
      <c r="P41" s="22">
        <f t="shared" si="1"/>
        <v>200</v>
      </c>
    </row>
    <row r="42" spans="1:16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13"/>
      <c r="M42" s="13"/>
      <c r="N42" s="13"/>
      <c r="O42" s="21">
        <f t="shared" si="0"/>
        <v>0</v>
      </c>
      <c r="P42" s="22">
        <f t="shared" si="1"/>
        <v>0</v>
      </c>
    </row>
    <row r="43" spans="1:16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13"/>
      <c r="M43" s="13"/>
      <c r="N43" s="13"/>
      <c r="O43" s="21">
        <f t="shared" si="0"/>
        <v>0</v>
      </c>
      <c r="P43" s="22">
        <f t="shared" si="1"/>
        <v>0</v>
      </c>
    </row>
    <row r="44" spans="1:16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13"/>
      <c r="M44" s="13"/>
      <c r="N44" s="13"/>
      <c r="O44" s="21">
        <f t="shared" si="0"/>
        <v>0</v>
      </c>
      <c r="P44" s="22">
        <f t="shared" si="1"/>
        <v>0</v>
      </c>
    </row>
    <row r="45" spans="1:16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13"/>
      <c r="M45" s="13"/>
      <c r="N45" s="13"/>
      <c r="O45" s="21">
        <f t="shared" si="0"/>
        <v>0</v>
      </c>
      <c r="P45" s="22">
        <f t="shared" si="1"/>
        <v>0</v>
      </c>
    </row>
    <row r="46" spans="1:16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13"/>
      <c r="M46" s="13"/>
      <c r="N46" s="13"/>
      <c r="O46" s="21">
        <f t="shared" si="0"/>
        <v>0</v>
      </c>
      <c r="P46" s="22">
        <f t="shared" si="1"/>
        <v>0</v>
      </c>
    </row>
    <row r="47" spans="1:16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>
        <f t="shared" si="1"/>
        <v>0</v>
      </c>
    </row>
    <row r="48" spans="1:16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>
        <f t="shared" si="1"/>
        <v>0</v>
      </c>
    </row>
    <row r="49" spans="1:16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>
        <f t="shared" si="1"/>
        <v>0</v>
      </c>
    </row>
    <row r="50" spans="1:16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>
        <f t="shared" si="1"/>
        <v>0</v>
      </c>
    </row>
    <row r="51" spans="1:16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>
        <f t="shared" si="1"/>
        <v>0</v>
      </c>
    </row>
    <row r="52" spans="1:16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>
        <f t="shared" si="1"/>
        <v>0</v>
      </c>
    </row>
    <row r="53" spans="1:16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>
        <f t="shared" si="1"/>
        <v>0</v>
      </c>
    </row>
    <row r="54" spans="1:16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>
        <f t="shared" si="1"/>
        <v>0</v>
      </c>
    </row>
    <row r="55" spans="1:16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>
        <f t="shared" si="1"/>
        <v>0</v>
      </c>
    </row>
    <row r="56" spans="1:16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>
        <f t="shared" si="1"/>
        <v>0</v>
      </c>
    </row>
    <row r="57" spans="1:16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>
        <f t="shared" si="1"/>
        <v>0</v>
      </c>
    </row>
    <row r="58" spans="1:16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>
        <f t="shared" si="1"/>
        <v>0</v>
      </c>
    </row>
    <row r="59" spans="1:16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>
        <f t="shared" si="1"/>
        <v>0</v>
      </c>
    </row>
    <row r="60" spans="1:16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>
        <f t="shared" si="1"/>
        <v>0</v>
      </c>
    </row>
    <row r="61" spans="1:16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>
        <f t="shared" si="1"/>
        <v>0</v>
      </c>
    </row>
    <row r="62" spans="1:16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>
        <f t="shared" si="1"/>
        <v>0</v>
      </c>
    </row>
    <row r="63" spans="1:16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>
        <f t="shared" si="1"/>
        <v>0</v>
      </c>
    </row>
    <row r="64" spans="1:16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>
        <f t="shared" si="1"/>
        <v>0</v>
      </c>
    </row>
    <row r="65" spans="1:16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>
        <f t="shared" si="1"/>
        <v>0</v>
      </c>
    </row>
    <row r="66" spans="1:16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>
        <f t="shared" si="1"/>
        <v>0</v>
      </c>
    </row>
    <row r="67" spans="1:16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>
        <f t="shared" si="1"/>
        <v>0</v>
      </c>
    </row>
    <row r="68" spans="1:16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>
        <f t="shared" si="1"/>
        <v>0</v>
      </c>
    </row>
    <row r="69" spans="1:16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>
        <f t="shared" si="1"/>
        <v>0</v>
      </c>
    </row>
    <row r="70" spans="1:16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>
        <f t="shared" si="1"/>
        <v>0</v>
      </c>
    </row>
    <row r="71" spans="1:16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>
        <f t="shared" si="1"/>
        <v>0</v>
      </c>
    </row>
    <row r="72" spans="1:16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>
        <f t="shared" si="1"/>
        <v>0</v>
      </c>
    </row>
    <row r="73" spans="1:16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>
        <f t="shared" si="1"/>
        <v>0</v>
      </c>
    </row>
    <row r="74" spans="1:16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>
        <f t="shared" si="1"/>
        <v>0</v>
      </c>
    </row>
    <row r="75" spans="1:16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>
        <f t="shared" si="1"/>
        <v>0</v>
      </c>
    </row>
    <row r="76" spans="1:16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>
        <f t="shared" si="1"/>
        <v>0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109" t="s">
        <v>15</v>
      </c>
      <c r="D78" s="109"/>
      <c r="F78" s="3"/>
      <c r="G78" s="3"/>
      <c r="H78" s="3"/>
      <c r="I78" s="3"/>
      <c r="J78" s="3"/>
      <c r="K78" s="3"/>
      <c r="L78" s="3"/>
      <c r="M78" s="109" t="s">
        <v>16</v>
      </c>
      <c r="N78" s="109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C5:D5"/>
    <mergeCell ref="E5:N5"/>
    <mergeCell ref="C6:D6"/>
    <mergeCell ref="C7:D7"/>
    <mergeCell ref="E6:T6"/>
    <mergeCell ref="E7:T7"/>
    <mergeCell ref="C78:D78"/>
    <mergeCell ref="M78:N78"/>
    <mergeCell ref="C8:D8"/>
    <mergeCell ref="A10:A13"/>
    <mergeCell ref="B10:B13"/>
    <mergeCell ref="E8:T8"/>
    <mergeCell ref="O10:O11"/>
    <mergeCell ref="P10:P11"/>
    <mergeCell ref="D13:P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</row>
    <row r="2" spans="1:9" ht="31.5" customHeight="1" x14ac:dyDescent="0.35">
      <c r="A2" s="5"/>
      <c r="B2" s="6"/>
      <c r="C2" s="124" t="s">
        <v>18</v>
      </c>
      <c r="D2" s="124"/>
      <c r="E2" s="124"/>
      <c r="F2" s="124"/>
      <c r="G2" s="124"/>
      <c r="H2" s="124"/>
    </row>
    <row r="3" spans="1:9" ht="31.5" customHeight="1" x14ac:dyDescent="0.35">
      <c r="A3" s="5"/>
      <c r="B3" s="6"/>
      <c r="C3" s="86" t="s">
        <v>20</v>
      </c>
      <c r="D3" s="111" t="s">
        <v>185</v>
      </c>
      <c r="E3" s="111"/>
      <c r="F3" s="111"/>
      <c r="G3" s="111"/>
      <c r="H3" s="111"/>
    </row>
    <row r="4" spans="1:9" ht="24" customHeight="1" x14ac:dyDescent="0.35">
      <c r="A4" s="1"/>
      <c r="B4" s="1"/>
      <c r="C4" s="86" t="s">
        <v>4</v>
      </c>
      <c r="D4" s="111" t="s">
        <v>245</v>
      </c>
      <c r="E4" s="111"/>
      <c r="F4" s="111"/>
      <c r="G4" s="111"/>
      <c r="H4" s="111"/>
    </row>
    <row r="5" spans="1:9" ht="24" customHeight="1" x14ac:dyDescent="0.35">
      <c r="A5" s="1"/>
      <c r="B5" s="1"/>
      <c r="C5" s="86" t="s">
        <v>7</v>
      </c>
      <c r="D5" s="111" t="s">
        <v>246</v>
      </c>
      <c r="E5" s="111"/>
      <c r="F5" s="111"/>
      <c r="G5" s="111"/>
      <c r="H5" s="111"/>
    </row>
    <row r="6" spans="1:9" ht="24" customHeight="1" x14ac:dyDescent="0.35">
      <c r="A6" s="1"/>
      <c r="B6" s="1"/>
      <c r="C6" s="86" t="s">
        <v>8</v>
      </c>
      <c r="D6" s="111" t="s">
        <v>247</v>
      </c>
      <c r="E6" s="111"/>
      <c r="F6" s="111"/>
      <c r="G6" s="111"/>
      <c r="H6" s="111"/>
    </row>
    <row r="7" spans="1:9" ht="24" customHeight="1" x14ac:dyDescent="0.35">
      <c r="A7" s="1"/>
      <c r="B7" s="1"/>
      <c r="C7" s="86" t="s">
        <v>6</v>
      </c>
      <c r="D7" s="126" t="s">
        <v>248</v>
      </c>
      <c r="E7" s="126"/>
      <c r="F7" s="126"/>
      <c r="G7" s="126"/>
      <c r="H7" s="126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56" t="s">
        <v>1</v>
      </c>
      <c r="B9" s="156" t="s">
        <v>3</v>
      </c>
      <c r="C9" s="156" t="s">
        <v>243</v>
      </c>
      <c r="D9" s="163" t="str">
        <f>September!E5</f>
        <v>September 2023</v>
      </c>
      <c r="E9" s="163" t="str">
        <f>October!E5</f>
        <v>October 2023</v>
      </c>
      <c r="F9" s="163" t="str">
        <f>November!E5</f>
        <v>November 2023</v>
      </c>
      <c r="G9" s="159" t="s">
        <v>9</v>
      </c>
      <c r="H9" s="161" t="s">
        <v>11</v>
      </c>
      <c r="I9" s="154" t="s">
        <v>21</v>
      </c>
    </row>
    <row r="10" spans="1:9" ht="27.75" customHeight="1" x14ac:dyDescent="0.35">
      <c r="A10" s="157"/>
      <c r="B10" s="157"/>
      <c r="C10" s="157"/>
      <c r="D10" s="160"/>
      <c r="E10" s="160"/>
      <c r="F10" s="160"/>
      <c r="G10" s="160"/>
      <c r="H10" s="162"/>
      <c r="I10" s="155"/>
    </row>
    <row r="11" spans="1:9" ht="27.75" customHeight="1" x14ac:dyDescent="0.35">
      <c r="A11" s="158"/>
      <c r="B11" s="158"/>
      <c r="C11" s="90" t="s">
        <v>10</v>
      </c>
      <c r="D11" s="91">
        <f>September!O12</f>
        <v>4</v>
      </c>
      <c r="E11" s="91">
        <f>October!U13</f>
        <v>20</v>
      </c>
      <c r="F11" s="91">
        <f>November!O12</f>
        <v>4</v>
      </c>
      <c r="G11" s="92">
        <f t="shared" ref="G11:G39" si="0">SUM(D11:F11)</f>
        <v>28</v>
      </c>
      <c r="H11" s="93">
        <f>(G11/$G$11)*100</f>
        <v>100</v>
      </c>
      <c r="I11" s="155"/>
    </row>
    <row r="12" spans="1:9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4</v>
      </c>
      <c r="E12" s="13">
        <f>October!U15</f>
        <v>20</v>
      </c>
      <c r="F12" s="13">
        <f>November!O14</f>
        <v>8</v>
      </c>
      <c r="G12" s="14">
        <f t="shared" si="0"/>
        <v>32</v>
      </c>
      <c r="H12" s="29">
        <f t="shared" ref="H12:H39" si="1">(G12/$G$11)*100</f>
        <v>114.28571428571428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4</v>
      </c>
      <c r="E13" s="13">
        <f>October!U16</f>
        <v>20</v>
      </c>
      <c r="F13" s="13">
        <f>November!O15</f>
        <v>8</v>
      </c>
      <c r="G13" s="14">
        <f t="shared" si="0"/>
        <v>32</v>
      </c>
      <c r="H13" s="29">
        <f t="shared" si="1"/>
        <v>114.28571428571428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4</v>
      </c>
      <c r="E14" s="13">
        <f>October!U17</f>
        <v>20</v>
      </c>
      <c r="F14" s="13">
        <f>November!O16</f>
        <v>8</v>
      </c>
      <c r="G14" s="14">
        <f t="shared" si="0"/>
        <v>32</v>
      </c>
      <c r="H14" s="29">
        <f t="shared" si="1"/>
        <v>114.28571428571428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4</v>
      </c>
      <c r="E15" s="13">
        <f>October!U18</f>
        <v>20</v>
      </c>
      <c r="F15" s="13">
        <f>November!O17</f>
        <v>8</v>
      </c>
      <c r="G15" s="14">
        <f t="shared" si="0"/>
        <v>32</v>
      </c>
      <c r="H15" s="29">
        <f t="shared" si="1"/>
        <v>114.28571428571428</v>
      </c>
      <c r="I15" s="30" t="str">
        <f t="shared" si="2"/>
        <v>Eligible</v>
      </c>
    </row>
    <row r="16" spans="1:9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4</v>
      </c>
      <c r="E16" s="13">
        <f>October!U19</f>
        <v>12</v>
      </c>
      <c r="F16" s="13">
        <f>November!O18</f>
        <v>8</v>
      </c>
      <c r="G16" s="14">
        <f t="shared" si="0"/>
        <v>24</v>
      </c>
      <c r="H16" s="29">
        <f t="shared" si="1"/>
        <v>85.714285714285708</v>
      </c>
      <c r="I16" s="30" t="str">
        <f t="shared" si="2"/>
        <v>Eligible</v>
      </c>
    </row>
    <row r="17" spans="1:9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October!U20</f>
        <v>20</v>
      </c>
      <c r="F17" s="13">
        <f>November!O19</f>
        <v>8</v>
      </c>
      <c r="G17" s="14">
        <f t="shared" si="0"/>
        <v>32</v>
      </c>
      <c r="H17" s="29">
        <f t="shared" si="1"/>
        <v>114.28571428571428</v>
      </c>
      <c r="I17" s="30" t="str">
        <f t="shared" si="2"/>
        <v>Eligible</v>
      </c>
    </row>
    <row r="18" spans="1:9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4</v>
      </c>
      <c r="E18" s="13">
        <f>October!U21</f>
        <v>20</v>
      </c>
      <c r="F18" s="13">
        <f>November!O20</f>
        <v>8</v>
      </c>
      <c r="G18" s="14">
        <f t="shared" si="0"/>
        <v>32</v>
      </c>
      <c r="H18" s="29">
        <f t="shared" si="1"/>
        <v>114.28571428571428</v>
      </c>
      <c r="I18" s="30" t="str">
        <f t="shared" si="2"/>
        <v>Eligible</v>
      </c>
    </row>
    <row r="19" spans="1:9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4</v>
      </c>
      <c r="E19" s="13">
        <f>October!U22</f>
        <v>20</v>
      </c>
      <c r="F19" s="13">
        <f>November!O21</f>
        <v>8</v>
      </c>
      <c r="G19" s="14">
        <f t="shared" si="0"/>
        <v>32</v>
      </c>
      <c r="H19" s="29">
        <f t="shared" si="1"/>
        <v>114.28571428571428</v>
      </c>
      <c r="I19" s="30" t="str">
        <f t="shared" si="2"/>
        <v>Eligible</v>
      </c>
    </row>
    <row r="20" spans="1:9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4</v>
      </c>
      <c r="E20" s="13">
        <f>October!U23</f>
        <v>20</v>
      </c>
      <c r="F20" s="13">
        <f>November!O22</f>
        <v>8</v>
      </c>
      <c r="G20" s="14">
        <f t="shared" si="0"/>
        <v>32</v>
      </c>
      <c r="H20" s="29">
        <f t="shared" si="1"/>
        <v>114.28571428571428</v>
      </c>
      <c r="I20" s="30" t="str">
        <f t="shared" si="2"/>
        <v>Eligible</v>
      </c>
    </row>
    <row r="21" spans="1:9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4</v>
      </c>
      <c r="E21" s="13">
        <f>October!U24</f>
        <v>20</v>
      </c>
      <c r="F21" s="13">
        <f>November!O23</f>
        <v>8</v>
      </c>
      <c r="G21" s="14">
        <f t="shared" si="0"/>
        <v>32</v>
      </c>
      <c r="H21" s="29">
        <f t="shared" si="1"/>
        <v>114.28571428571428</v>
      </c>
      <c r="I21" s="30" t="str">
        <f t="shared" si="2"/>
        <v>Eligible</v>
      </c>
    </row>
    <row r="22" spans="1:9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4</v>
      </c>
      <c r="E22" s="13">
        <f>October!U25</f>
        <v>20</v>
      </c>
      <c r="F22" s="13">
        <f>November!O24</f>
        <v>8</v>
      </c>
      <c r="G22" s="14">
        <f t="shared" si="0"/>
        <v>32</v>
      </c>
      <c r="H22" s="29">
        <f t="shared" si="1"/>
        <v>114.28571428571428</v>
      </c>
      <c r="I22" s="30" t="str">
        <f t="shared" si="2"/>
        <v>Eligible</v>
      </c>
    </row>
    <row r="23" spans="1:9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4</v>
      </c>
      <c r="E23" s="13">
        <f>October!U26</f>
        <v>20</v>
      </c>
      <c r="F23" s="13">
        <f>November!O25</f>
        <v>8</v>
      </c>
      <c r="G23" s="14">
        <f t="shared" si="0"/>
        <v>32</v>
      </c>
      <c r="H23" s="29">
        <f t="shared" si="1"/>
        <v>114.28571428571428</v>
      </c>
      <c r="I23" s="30" t="str">
        <f t="shared" si="2"/>
        <v>Eligible</v>
      </c>
    </row>
    <row r="24" spans="1:9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4</v>
      </c>
      <c r="E24" s="13">
        <f>October!U27</f>
        <v>20</v>
      </c>
      <c r="F24" s="13">
        <f>November!O26</f>
        <v>8</v>
      </c>
      <c r="G24" s="14">
        <f t="shared" si="0"/>
        <v>32</v>
      </c>
      <c r="H24" s="29">
        <f t="shared" si="1"/>
        <v>114.28571428571428</v>
      </c>
      <c r="I24" s="30" t="str">
        <f t="shared" si="2"/>
        <v>Eligible</v>
      </c>
    </row>
    <row r="25" spans="1:9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4</v>
      </c>
      <c r="E25" s="13">
        <f>October!U28</f>
        <v>20</v>
      </c>
      <c r="F25" s="13">
        <f>November!O27</f>
        <v>8</v>
      </c>
      <c r="G25" s="14">
        <f t="shared" si="0"/>
        <v>32</v>
      </c>
      <c r="H25" s="29">
        <f t="shared" si="1"/>
        <v>114.28571428571428</v>
      </c>
      <c r="I25" s="30" t="str">
        <f t="shared" si="2"/>
        <v>Eligible</v>
      </c>
    </row>
    <row r="26" spans="1:9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4</v>
      </c>
      <c r="E26" s="13">
        <f>October!U29</f>
        <v>20</v>
      </c>
      <c r="F26" s="13">
        <f>November!O28</f>
        <v>8</v>
      </c>
      <c r="G26" s="14">
        <f t="shared" si="0"/>
        <v>32</v>
      </c>
      <c r="H26" s="29">
        <f t="shared" si="1"/>
        <v>114.28571428571428</v>
      </c>
      <c r="I26" s="30" t="str">
        <f t="shared" si="2"/>
        <v>Eligible</v>
      </c>
    </row>
    <row r="27" spans="1:9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4</v>
      </c>
      <c r="E27" s="13">
        <f>October!U30</f>
        <v>20</v>
      </c>
      <c r="F27" s="13">
        <f>November!O29</f>
        <v>8</v>
      </c>
      <c r="G27" s="14">
        <f t="shared" si="0"/>
        <v>32</v>
      </c>
      <c r="H27" s="29">
        <f t="shared" si="1"/>
        <v>114.28571428571428</v>
      </c>
      <c r="I27" s="30" t="str">
        <f t="shared" si="2"/>
        <v>Eligible</v>
      </c>
    </row>
    <row r="28" spans="1:9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4</v>
      </c>
      <c r="E28" s="13">
        <f>October!U31</f>
        <v>20</v>
      </c>
      <c r="F28" s="13">
        <f>November!O30</f>
        <v>8</v>
      </c>
      <c r="G28" s="14">
        <f t="shared" si="0"/>
        <v>32</v>
      </c>
      <c r="H28" s="29">
        <f t="shared" si="1"/>
        <v>114.28571428571428</v>
      </c>
      <c r="I28" s="30" t="str">
        <f t="shared" si="2"/>
        <v>Eligible</v>
      </c>
    </row>
    <row r="29" spans="1:9" x14ac:dyDescent="0.35">
      <c r="A29" s="8">
        <v>18</v>
      </c>
      <c r="B29" s="98" t="s">
        <v>220</v>
      </c>
      <c r="C29" s="97" t="s">
        <v>221</v>
      </c>
      <c r="D29" s="13">
        <f>September!O31</f>
        <v>4</v>
      </c>
      <c r="E29" s="13">
        <f>October!U32</f>
        <v>20</v>
      </c>
      <c r="F29" s="13">
        <f>November!O31</f>
        <v>8</v>
      </c>
      <c r="G29" s="14">
        <f t="shared" si="0"/>
        <v>32</v>
      </c>
      <c r="H29" s="29">
        <f t="shared" si="1"/>
        <v>114.28571428571428</v>
      </c>
      <c r="I29" s="30" t="str">
        <f t="shared" si="2"/>
        <v>Eligible</v>
      </c>
    </row>
    <row r="30" spans="1:9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4</v>
      </c>
      <c r="E30" s="13">
        <f>October!U33</f>
        <v>20</v>
      </c>
      <c r="F30" s="13">
        <f>November!O32</f>
        <v>8</v>
      </c>
      <c r="G30" s="14">
        <f t="shared" si="0"/>
        <v>32</v>
      </c>
      <c r="H30" s="29">
        <f t="shared" si="1"/>
        <v>114.28571428571428</v>
      </c>
      <c r="I30" s="30" t="str">
        <f t="shared" si="2"/>
        <v>Eligible</v>
      </c>
    </row>
    <row r="31" spans="1:9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4</v>
      </c>
      <c r="E31" s="13">
        <f>October!U34</f>
        <v>20</v>
      </c>
      <c r="F31" s="13">
        <f>November!O33</f>
        <v>8</v>
      </c>
      <c r="G31" s="14">
        <f t="shared" si="0"/>
        <v>32</v>
      </c>
      <c r="H31" s="29">
        <f t="shared" si="1"/>
        <v>114.28571428571428</v>
      </c>
      <c r="I31" s="30" t="str">
        <f t="shared" si="2"/>
        <v>Eligible</v>
      </c>
    </row>
    <row r="32" spans="1:9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4</v>
      </c>
      <c r="E32" s="13">
        <f>October!U35</f>
        <v>20</v>
      </c>
      <c r="F32" s="13">
        <f>November!O34</f>
        <v>8</v>
      </c>
      <c r="G32" s="14">
        <f t="shared" si="0"/>
        <v>32</v>
      </c>
      <c r="H32" s="29">
        <f t="shared" si="1"/>
        <v>114.28571428571428</v>
      </c>
      <c r="I32" s="30" t="str">
        <f t="shared" si="2"/>
        <v>Eligible</v>
      </c>
    </row>
    <row r="33" spans="1:9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October!U36</f>
        <v>12</v>
      </c>
      <c r="F33" s="13">
        <f>November!O35</f>
        <v>8</v>
      </c>
      <c r="G33" s="14">
        <f t="shared" si="0"/>
        <v>20</v>
      </c>
      <c r="H33" s="29">
        <f t="shared" si="1"/>
        <v>71.428571428571431</v>
      </c>
      <c r="I33" s="30" t="str">
        <f t="shared" si="2"/>
        <v>Not Eligible</v>
      </c>
    </row>
    <row r="34" spans="1:9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October!U37</f>
        <v>12</v>
      </c>
      <c r="F34" s="13">
        <f>November!O36</f>
        <v>8</v>
      </c>
      <c r="G34" s="14">
        <f t="shared" si="0"/>
        <v>20</v>
      </c>
      <c r="H34" s="29">
        <f t="shared" si="1"/>
        <v>71.428571428571431</v>
      </c>
      <c r="I34" s="30" t="str">
        <f t="shared" si="2"/>
        <v>Not Eligible</v>
      </c>
    </row>
    <row r="35" spans="1:9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4</v>
      </c>
      <c r="E35" s="13">
        <f>October!U38</f>
        <v>20</v>
      </c>
      <c r="F35" s="13">
        <f>November!O37</f>
        <v>8</v>
      </c>
      <c r="G35" s="14">
        <f t="shared" si="0"/>
        <v>32</v>
      </c>
      <c r="H35" s="29">
        <f t="shared" si="1"/>
        <v>114.28571428571428</v>
      </c>
      <c r="I35" s="30" t="str">
        <f t="shared" si="2"/>
        <v>Eligible</v>
      </c>
    </row>
    <row r="36" spans="1:9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4</v>
      </c>
      <c r="E36" s="13">
        <f>October!U39</f>
        <v>20</v>
      </c>
      <c r="F36" s="13">
        <f>November!O38</f>
        <v>0</v>
      </c>
      <c r="G36" s="14">
        <f t="shared" si="0"/>
        <v>24</v>
      </c>
      <c r="H36" s="29">
        <f t="shared" si="1"/>
        <v>85.714285714285708</v>
      </c>
      <c r="I36" s="30" t="str">
        <f t="shared" si="2"/>
        <v>Eligible</v>
      </c>
    </row>
    <row r="37" spans="1:9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4</v>
      </c>
      <c r="E37" s="13">
        <f>October!U40</f>
        <v>20</v>
      </c>
      <c r="F37" s="13">
        <f>November!O39</f>
        <v>8</v>
      </c>
      <c r="G37" s="14">
        <f t="shared" si="0"/>
        <v>32</v>
      </c>
      <c r="H37" s="29">
        <f t="shared" si="1"/>
        <v>114.28571428571428</v>
      </c>
      <c r="I37" s="30" t="str">
        <f t="shared" si="2"/>
        <v>Eligible</v>
      </c>
    </row>
    <row r="38" spans="1:9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4</v>
      </c>
      <c r="E38" s="13">
        <f>October!U41</f>
        <v>16</v>
      </c>
      <c r="F38" s="13">
        <f>November!O40</f>
        <v>8</v>
      </c>
      <c r="G38" s="14">
        <f t="shared" si="0"/>
        <v>28</v>
      </c>
      <c r="H38" s="29">
        <f t="shared" si="1"/>
        <v>100</v>
      </c>
      <c r="I38" s="30" t="str">
        <f t="shared" si="2"/>
        <v>Eligible</v>
      </c>
    </row>
    <row r="39" spans="1:9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4</v>
      </c>
      <c r="E39" s="13">
        <f>October!U42</f>
        <v>20</v>
      </c>
      <c r="F39" s="13">
        <f>November!O41</f>
        <v>8</v>
      </c>
      <c r="G39" s="14">
        <f t="shared" si="0"/>
        <v>32</v>
      </c>
      <c r="H39" s="29">
        <f t="shared" si="1"/>
        <v>114.28571428571428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83"/>
      <c r="E42" s="3"/>
      <c r="F42" s="153" t="s">
        <v>16</v>
      </c>
      <c r="G42" s="153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2023-11-06T07:00:25Z</dcterms:modified>
</cp:coreProperties>
</file>