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5"/>
  </bookViews>
  <sheets>
    <sheet name="August" sheetId="6" r:id="rId1"/>
    <sheet name="Sheet1" sheetId="25" r:id="rId2"/>
    <sheet name="September" sheetId="24" r:id="rId3"/>
    <sheet name="October" sheetId="23" r:id="rId4"/>
    <sheet name="November &amp; Dec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'November &amp; December'!$A$1:$P$79</definedName>
    <definedName name="_xlnm.Print_Area" localSheetId="3">October!$A$1:$X$45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<sst xmlns="http://schemas.openxmlformats.org/spreadsheetml/2006/main" count="503" uniqueCount="266">
  <si>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</si>
  <si>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</si>
  <si>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</si>
  <si>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</si>
  <si>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</si>
  <si>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</si>
  <si>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</si>
  <si>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</si>
  <si>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</si>
  <si>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</si>
  <si>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</si>
  <si>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</si>
  <si>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</si>
  <si>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</si>
  <si>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</si>
  <si>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</si>
  <si>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</si>
  <si>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</si>
  <si>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</si>
  <si>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</si>
  <si>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</si>
  <si>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</si>
  <si>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</si>
  <si>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</si>
  <si>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</si>
  <si>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</si>
  <si>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</si>
  <si>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</si>
  <si>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</si>
  <si>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</si>
  <si>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</si>
  <si>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</si>
  <si>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</si>
  <si>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</si>
  <si>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</si>
  <si>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</si>
  <si>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</si>
  <si>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</si>
  <si>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</si>
  <si>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</si>
  <si>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</si>
  <si>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</si>
  <si>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</si>
  <si>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</si>
  <si>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</si>
  <si>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</si>
  <si>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</si>
  <si>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</si>
  <si>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</si>
  <si>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</si>
  <si>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</si>
  <si>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</si>
  <si>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</si>
  <si>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</si>
  <si>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</si>
  <si>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</si>
  <si>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</si>
  <si>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</si>
  <si>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</si>
  <si>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</si>
  <si>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</si>
  <si>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</si>
  <si>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</si>
  <si>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</si>
  <si>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</si>
  <si>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</si>
  <si>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</si>
  <si>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</si>
  <si>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</si>
  <si>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</si>
  <si>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</si>
  <si>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</si>
  <si>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</si>
  <si>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</si>
  <si>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</si>
  <si>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</si>
  <si>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</si>
  <si>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</si>
  <si>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</si>
  <si>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</si>
  <si>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</si>
  <si>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</si>
  <si>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</si>
  <si>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</si>
  <si>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</si>
  <si>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</si>
  <si>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</si>
  <si>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</si>
  <si>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</si>
  <si>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</si>
  <si>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</si>
  <si>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</si>
  <si>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</si>
  <si>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</si>
  <si>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</si>
  <si>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</si>
  <si>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</si>
  <si>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</si>
  <si>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</si>
  <si>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</si>
  <si>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</si>
  <si>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</si>
  <si>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</si>
  <si>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</si>
  <si>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</si>
  <si>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</si>
  <si>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</si>
  <si>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</si>
  <si>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</si>
  <si>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</si>
  <si>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</si>
  <si>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</si>
  <si>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</si>
  <si>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</si>
  <si>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</si>
  <si>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</si>
  <si>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</si>
  <si>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</si>
  <si>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</si>
  <si>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</si>
  <si>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</si>
  <si>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</si>
  <si>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</si>
  <si>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</si>
  <si>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</si>
  <si>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</si>
  <si>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</si>
  <si>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</si>
  <si>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</si>
  <si>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</si>
  <si>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</si>
  <si>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</si>
  <si>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</si>
  <si>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</si>
  <si>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</si>
  <si>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</si>
  <si>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</si>
  <si>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</si>
  <si>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</si>
  <si>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</si>
  <si>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</si>
  <si>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</si>
  <si>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</si>
  <si>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</si>
  <si>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</si>
  <si>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</si>
  <si>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</si>
  <si>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</si>
  <si>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</si>
  <si>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</si>
  <si>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</si>
  <si>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</si>
  <si>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</si>
  <si>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</si>
  <si>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</si>
  <si>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</si>
  <si>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</si>
  <si>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</si>
  <si>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</si>
  <si>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</si>
  <si>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</si>
  <si>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</si>
  <si>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</si>
  <si>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</si>
  <si>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</si>
  <si>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</si>
  <si>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</si>
  <si>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</si>
  <si>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</si>
  <si>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</si>
  <si>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</si>
  <si>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</si>
  <si>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</si>
  <si>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</si>
  <si>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</si>
  <si>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</si>
  <si>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</si>
  <si>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</si>
  <si>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</si>
  <si>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</si>
  <si>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</si>
  <si>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</si>
  <si>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</si>
  <si>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</si>
  <si>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</si>
  <si>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</si>
  <si>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</si>
  <si>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</si>
  <si>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</si>
  <si>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</si>
  <si>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</si>
  <si>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</si>
  <si>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</si>
  <si>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</si>
  <si>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</si>
  <si>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</si>
  <si>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</si>
  <si>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</si>
  <si>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</si>
  <si>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</si>
  <si>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</si>
  <si>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</si>
  <si>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</si>
  <si>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</si>
  <si>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</si>
  <si>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</si>
  <si>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</si>
  <si>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</si>
  <si>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</si>
  <si>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</si>
  <si>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</si>
  <si>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</si>
  <si>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</si>
  <si>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</si>
  <si>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</si>
  <si>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</si>
  <si>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</si>
  <si>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</si>
  <si>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</si>
  <si>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</si>
  <si>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</si>
  <si>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</si>
  <si>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</si>
  <si>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</si>
  <si>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</si>
  <si>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</si>
  <si>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</si>
  <si>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</si>
  <si>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</si>
  <si>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</si>
  <si>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</si>
  <si>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</si>
  <si>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</si>
  <si>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</si>
  <si>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</si>
  <si>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</si>
  <si>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</si>
  <si>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</si>
  <si>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</si>
  <si>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</si>
  <si>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</si>
  <si>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</si>
  <si>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</si>
  <si>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</si>
  <si>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</si>
  <si>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</si>
  <si>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</si>
  <si>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</si>
  <si>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</si>
  <si>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</si>
  <si>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</si>
  <si>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</si>
  <si>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</si>
  <si>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</si>
  <si>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</si>
  <si>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</si>
  <si>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</si>
  <si>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</si>
  <si>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2 (Th)</t>
  </si>
  <si>
    <t>7(Th)</t>
  </si>
  <si>
    <t>7 (Lab)</t>
  </si>
  <si>
    <t>14 (Lab)</t>
  </si>
  <si>
    <t>21(Th)</t>
  </si>
  <si>
    <t>21 (Lab)</t>
  </si>
  <si>
    <t>28 (Th)</t>
  </si>
  <si>
    <t>28 (Lab)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</si>
</sst>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3" fillId="0" borderId="0"/>
  </cellStyleXfs>
  <cellXfs count="18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40" fillId="0" borderId="2" xfId="0" applyFont="1" applyBorder="1"/>
    <xf numFmtId="0" fontId="31" fillId="0" borderId="2" xfId="0" applyFont="1" applyFill="1" applyBorder="1" applyAlignment="1">
      <alignment horizontal="center" vertical="center"/>
    </xf>
    <xf numFmtId="0" fontId="29" fillId="0" borderId="4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42" xfId="0" applyNumberFormat="1" applyFont="1" applyBorder="1"/>
    <xf numFmtId="0" fontId="29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1" fillId="0" borderId="38" xfId="0" applyFont="1" applyBorder="1" applyAlignment="1">
      <alignment horizontal="center"/>
    </xf>
    <xf numFmtId="0" fontId="41" fillId="3" borderId="3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1" fillId="4" borderId="3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46" t="s">
        <v>0</v>
      </c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2:28" ht="25.9" customHeight="1" x14ac:dyDescent="0.35">
      <c r="B2" s="5"/>
      <c r="C2" s="6"/>
      <c r="D2" s="138" t="s">
        <v>19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2:28" ht="25.9" customHeight="1" x14ac:dyDescent="0.35">
      <c r="B3" s="5"/>
      <c r="C3" s="6"/>
      <c r="D3" s="145" t="s">
        <v>20</v>
      </c>
      <c r="E3" s="145"/>
      <c r="F3" s="139" t="s">
        <v>24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2:28" ht="24" customHeight="1" x14ac:dyDescent="0.35">
      <c r="B4" s="1"/>
      <c r="C4" s="1"/>
      <c r="D4" s="145" t="s">
        <v>4</v>
      </c>
      <c r="E4" s="145"/>
      <c r="F4" s="139" t="s">
        <v>17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2:28" ht="24" customHeight="1" x14ac:dyDescent="0.35">
      <c r="B5" s="1"/>
      <c r="C5" s="1"/>
      <c r="D5" s="145" t="s">
        <v>5</v>
      </c>
      <c r="E5" s="145"/>
      <c r="F5" s="140" t="s">
        <v>179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2:28" ht="24" customHeight="1" x14ac:dyDescent="0.35">
      <c r="B6" s="1"/>
      <c r="C6" s="1"/>
      <c r="D6" s="145" t="s">
        <v>7</v>
      </c>
      <c r="E6" s="145"/>
      <c r="F6" s="139" t="s">
        <v>175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2:28" ht="24" customHeight="1" x14ac:dyDescent="0.35">
      <c r="B7" s="1"/>
      <c r="C7" s="1"/>
      <c r="D7" s="145" t="s">
        <v>8</v>
      </c>
      <c r="E7" s="145"/>
      <c r="F7" s="139" t="s">
        <v>176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2:28" ht="24" customHeight="1" x14ac:dyDescent="0.35">
      <c r="B8" s="1"/>
      <c r="C8" s="1"/>
      <c r="D8" s="145" t="s">
        <v>6</v>
      </c>
      <c r="E8" s="145"/>
      <c r="F8" s="141" t="s">
        <v>177</v>
      </c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27" t="s">
        <v>1</v>
      </c>
      <c r="C10" s="130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42" t="s">
        <v>9</v>
      </c>
      <c r="AB10" s="136" t="s">
        <v>11</v>
      </c>
    </row>
    <row r="11" spans="2:28" ht="36.65" customHeight="1" thickBot="1" x14ac:dyDescent="0.4">
      <c r="B11" s="128"/>
      <c r="C11" s="131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43"/>
      <c r="AB11" s="137"/>
    </row>
    <row r="12" spans="2:28" ht="27.75" customHeight="1" x14ac:dyDescent="0.35">
      <c r="B12" s="128"/>
      <c r="C12" s="131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29"/>
      <c r="C13" s="132"/>
      <c r="D13" s="23" t="s">
        <v>3</v>
      </c>
      <c r="E13" s="133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5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44" t="s">
        <v>50</v>
      </c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48" t="s">
        <v>25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19" x14ac:dyDescent="0.3">
      <c r="A2" s="149" t="s">
        <v>26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30" customHeight="1" x14ac:dyDescent="0.35">
      <c r="A3" s="41" t="s">
        <v>27</v>
      </c>
      <c r="B3" s="4"/>
      <c r="C3" s="150" t="e">
        <f>#REF!</f>
        <v>#REF!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ht="30" customHeight="1" x14ac:dyDescent="0.35">
      <c r="A4" s="41" t="s">
        <v>28</v>
      </c>
      <c r="B4" s="42"/>
      <c r="C4" s="147" t="str">
        <f>'[1]Mid Term Award'!$C$4</f>
        <v>6th</v>
      </c>
      <c r="D4" s="147"/>
      <c r="E4" s="147"/>
      <c r="F4" s="147"/>
      <c r="G4" s="41"/>
      <c r="H4" s="43" t="s">
        <v>29</v>
      </c>
      <c r="I4" s="151">
        <f>'[1]Mid Term Award'!$E$4</f>
        <v>2018</v>
      </c>
      <c r="J4" s="151"/>
      <c r="K4" s="151"/>
      <c r="L4" s="151"/>
      <c r="M4" s="151"/>
    </row>
    <row r="5" spans="1:13" ht="30" customHeight="1" x14ac:dyDescent="0.35">
      <c r="A5" s="44" t="s">
        <v>30</v>
      </c>
      <c r="B5" s="44"/>
      <c r="C5" s="147" t="str">
        <f>'[1]Mid Term Award'!$C$5</f>
        <v>Linear Control System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52" t="str">
        <f>'[1]Mid Term Award'!$E$6</f>
        <v>EE-324</v>
      </c>
      <c r="I6" s="152"/>
      <c r="J6" s="152"/>
      <c r="K6" s="152"/>
      <c r="L6" s="152"/>
      <c r="M6" s="152"/>
    </row>
    <row r="7" spans="1:13" ht="30" customHeight="1" x14ac:dyDescent="0.35">
      <c r="A7" s="45" t="s">
        <v>33</v>
      </c>
      <c r="B7" s="3"/>
      <c r="C7" s="153" t="str">
        <f>'[1]Mid Term Award'!$C$7</f>
        <v>Dr. Wzir Muhammad</v>
      </c>
      <c r="D7" s="153"/>
      <c r="E7" s="41" t="s">
        <v>34</v>
      </c>
      <c r="F7" s="3"/>
      <c r="G7" s="154">
        <f>'[1]Mid Term Award'!$G$7</f>
        <v>3332634843</v>
      </c>
      <c r="H7" s="155"/>
      <c r="I7" s="155"/>
      <c r="J7" s="155"/>
      <c r="K7" s="155"/>
      <c r="L7" s="155"/>
      <c r="M7" s="155"/>
    </row>
    <row r="8" spans="1:13" ht="26.25" customHeight="1" thickBot="1" x14ac:dyDescent="0.35">
      <c r="A8" s="156" t="s">
        <v>35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3" ht="37.5" customHeight="1" x14ac:dyDescent="0.3">
      <c r="A9" s="157" t="s">
        <v>36</v>
      </c>
      <c r="B9" s="159" t="s">
        <v>37</v>
      </c>
      <c r="C9" s="161" t="s">
        <v>3</v>
      </c>
      <c r="D9" s="163" t="s">
        <v>38</v>
      </c>
      <c r="E9" s="165" t="s">
        <v>39</v>
      </c>
      <c r="F9" s="166"/>
      <c r="G9" s="166"/>
      <c r="H9" s="167"/>
      <c r="I9" s="165" t="s">
        <v>40</v>
      </c>
      <c r="J9" s="166"/>
      <c r="K9" s="166"/>
      <c r="L9" s="168"/>
      <c r="M9" s="48" t="s">
        <v>41</v>
      </c>
    </row>
    <row r="10" spans="1:13" ht="17.5" x14ac:dyDescent="0.3">
      <c r="A10" s="158"/>
      <c r="B10" s="160"/>
      <c r="C10" s="162"/>
      <c r="D10" s="164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18" zoomScaleNormal="85" zoomScaleSheetLayoutView="100" workbookViewId="0">
      <selection activeCell="D49" sqref="D49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46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30" ht="25.9" customHeight="1" x14ac:dyDescent="0.35">
      <c r="A2" s="5"/>
      <c r="B2" s="6"/>
      <c r="C2" s="138" t="s">
        <v>19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</row>
    <row r="3" spans="1:30" ht="25.9" customHeight="1" x14ac:dyDescent="0.35">
      <c r="A3" s="5"/>
      <c r="B3" s="6"/>
      <c r="C3" s="145" t="s">
        <v>22</v>
      </c>
      <c r="D3" s="145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45" t="s">
        <v>23</v>
      </c>
      <c r="D4" s="145"/>
      <c r="E4" s="139" t="s">
        <v>183</v>
      </c>
      <c r="F4" s="139"/>
      <c r="G4" s="139"/>
      <c r="H4" s="139"/>
      <c r="I4" s="139"/>
      <c r="J4" s="139"/>
      <c r="K4" s="139"/>
      <c r="L4" s="139"/>
      <c r="M4" s="139"/>
      <c r="N4" s="139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45" t="s">
        <v>180</v>
      </c>
      <c r="D5" s="145"/>
      <c r="E5" s="140" t="s">
        <v>244</v>
      </c>
      <c r="F5" s="140"/>
      <c r="G5" s="140"/>
      <c r="H5" s="140"/>
      <c r="I5" s="140"/>
      <c r="J5" s="140"/>
      <c r="K5" s="140"/>
      <c r="L5" s="140"/>
      <c r="M5" s="140"/>
      <c r="N5" s="140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45" t="s">
        <v>181</v>
      </c>
      <c r="D6" s="145"/>
      <c r="E6" s="139" t="s">
        <v>251</v>
      </c>
      <c r="F6" s="139"/>
      <c r="G6" s="139"/>
      <c r="H6" s="139"/>
      <c r="I6" s="139"/>
      <c r="J6" s="139"/>
      <c r="K6" s="139"/>
      <c r="L6" s="139"/>
      <c r="M6" s="139"/>
      <c r="N6" s="139"/>
    </row>
    <row r="7" spans="1:30" ht="24" customHeight="1" x14ac:dyDescent="0.35">
      <c r="A7" s="1"/>
      <c r="B7" s="1"/>
      <c r="C7" s="145" t="s">
        <v>182</v>
      </c>
      <c r="D7" s="145"/>
      <c r="E7" s="139" t="s">
        <v>248</v>
      </c>
      <c r="F7" s="139"/>
      <c r="G7" s="139"/>
      <c r="H7" s="139"/>
      <c r="I7" s="139"/>
      <c r="J7" s="139"/>
      <c r="K7" s="139"/>
      <c r="L7" s="139"/>
      <c r="M7" s="139"/>
      <c r="N7" s="139"/>
    </row>
    <row r="8" spans="1:30" ht="24" customHeight="1" x14ac:dyDescent="0.35">
      <c r="A8" s="1"/>
      <c r="B8" s="1"/>
      <c r="C8" s="145" t="s">
        <v>32</v>
      </c>
      <c r="D8" s="145"/>
      <c r="E8" s="141" t="s">
        <v>252</v>
      </c>
      <c r="F8" s="141"/>
      <c r="G8" s="141"/>
      <c r="H8" s="141"/>
      <c r="I8" s="141"/>
      <c r="J8" s="141"/>
      <c r="K8" s="141"/>
      <c r="L8" s="141"/>
      <c r="M8" s="141"/>
      <c r="N8" s="141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27" t="s">
        <v>1</v>
      </c>
      <c r="B10" s="130" t="s">
        <v>3</v>
      </c>
      <c r="C10" s="23" t="s">
        <v>13</v>
      </c>
      <c r="D10" s="24" t="s">
        <v>254</v>
      </c>
      <c r="E10" s="24" t="s">
        <v>253</v>
      </c>
      <c r="F10" s="24"/>
      <c r="G10" s="23"/>
      <c r="H10" s="23"/>
      <c r="I10" s="23"/>
      <c r="J10" s="23"/>
      <c r="K10" s="23"/>
      <c r="L10" s="23"/>
      <c r="M10" s="23"/>
      <c r="N10" s="23"/>
      <c r="O10" s="142" t="s">
        <v>9</v>
      </c>
      <c r="P10" s="136" t="s">
        <v>11</v>
      </c>
    </row>
    <row r="11" spans="1:30" ht="36.65" customHeight="1" thickBot="1" x14ac:dyDescent="0.4">
      <c r="A11" s="128"/>
      <c r="B11" s="131"/>
      <c r="C11" s="23" t="s">
        <v>14</v>
      </c>
      <c r="D11" s="28" t="s">
        <v>255</v>
      </c>
      <c r="E11" s="28" t="s">
        <v>250</v>
      </c>
      <c r="F11" s="28"/>
      <c r="G11" s="32"/>
      <c r="H11" s="33"/>
      <c r="I11" s="33"/>
      <c r="J11" s="33"/>
      <c r="K11" s="33"/>
      <c r="L11" s="33"/>
      <c r="M11" s="33"/>
      <c r="N11" s="26"/>
      <c r="O11" s="143"/>
      <c r="P11" s="137"/>
    </row>
    <row r="12" spans="1:30" ht="27.75" customHeight="1" x14ac:dyDescent="0.35">
      <c r="A12" s="128"/>
      <c r="B12" s="131"/>
      <c r="C12" s="25" t="s">
        <v>10</v>
      </c>
      <c r="D12" s="20">
        <v>3</v>
      </c>
      <c r="E12" s="20">
        <v>4</v>
      </c>
      <c r="F12" s="20"/>
      <c r="G12" s="20"/>
      <c r="H12" s="20"/>
      <c r="I12" s="20"/>
      <c r="J12" s="20"/>
      <c r="K12" s="20"/>
      <c r="L12" s="20"/>
      <c r="M12" s="20"/>
      <c r="N12" s="20"/>
      <c r="O12" s="21">
        <v>7</v>
      </c>
      <c r="P12" s="27">
        <f>(O12/$O$12)*100</f>
        <v>100</v>
      </c>
    </row>
    <row r="13" spans="1:30" ht="27.75" customHeight="1" thickBot="1" x14ac:dyDescent="0.4">
      <c r="A13" s="129"/>
      <c r="B13" s="132"/>
      <c r="C13" s="23" t="s">
        <v>2</v>
      </c>
      <c r="D13" s="133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5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3</v>
      </c>
      <c r="E14" s="75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7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3</v>
      </c>
      <c r="E15" s="75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7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3</v>
      </c>
      <c r="E16" s="75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7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3</v>
      </c>
      <c r="E17" s="75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7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3</v>
      </c>
      <c r="E18" s="75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7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0</v>
      </c>
      <c r="E19" s="75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57.142857142857139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3</v>
      </c>
      <c r="E20" s="75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7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3</v>
      </c>
      <c r="E21" s="75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7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3</v>
      </c>
      <c r="E22" s="75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7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3</v>
      </c>
      <c r="E23" s="75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7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3</v>
      </c>
      <c r="E24" s="75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7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3</v>
      </c>
      <c r="E25" s="75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7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3</v>
      </c>
      <c r="E26" s="75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7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3</v>
      </c>
      <c r="E27" s="75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7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3</v>
      </c>
      <c r="E28" s="75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7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3</v>
      </c>
      <c r="E29" s="75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7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3</v>
      </c>
      <c r="E30" s="75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7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3</v>
      </c>
      <c r="E31" s="75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7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3</v>
      </c>
      <c r="E32" s="75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7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3</v>
      </c>
      <c r="E33" s="75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7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3</v>
      </c>
      <c r="E34" s="75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7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75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75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3</v>
      </c>
      <c r="E37" s="75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7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3</v>
      </c>
      <c r="E38" s="75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7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3</v>
      </c>
      <c r="E39" s="75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7</v>
      </c>
      <c r="P39" s="22">
        <f t="shared" si="1"/>
        <v>100</v>
      </c>
    </row>
    <row r="40" spans="1:16" ht="22.5" customHeight="1" x14ac:dyDescent="0.45">
      <c r="A40" s="31">
        <v>27</v>
      </c>
      <c r="B40" s="109" t="s">
        <v>237</v>
      </c>
      <c r="C40" s="110" t="s">
        <v>238</v>
      </c>
      <c r="D40" s="111">
        <v>3</v>
      </c>
      <c r="E40" s="111">
        <v>4</v>
      </c>
      <c r="F40" s="112"/>
      <c r="G40" s="112"/>
      <c r="H40" s="112"/>
      <c r="I40" s="112"/>
      <c r="J40" s="112"/>
      <c r="K40" s="112"/>
      <c r="L40" s="112"/>
      <c r="M40" s="112"/>
      <c r="N40" s="112"/>
      <c r="O40" s="21">
        <f t="shared" si="0"/>
        <v>7</v>
      </c>
      <c r="P40" s="113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114">
        <v>3</v>
      </c>
      <c r="E41" s="114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107">
        <f t="shared" si="0"/>
        <v>7</v>
      </c>
      <c r="P41" s="115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44" t="s">
        <v>15</v>
      </c>
      <c r="D43" s="144"/>
      <c r="F43" s="3"/>
      <c r="G43" s="3"/>
      <c r="H43" s="144" t="s">
        <v>16</v>
      </c>
      <c r="I43" s="144"/>
      <c r="J43" s="144"/>
      <c r="K43" s="144"/>
      <c r="L43" s="144"/>
      <c r="M43" s="144"/>
      <c r="N43" s="144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22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1.8984375" style="4" customWidth="1"/>
    <col min="3" max="3" width="7.59765625" style="4" customWidth="1"/>
    <col min="4" max="4" width="7" style="4" customWidth="1"/>
    <col min="5" max="5" width="7.3984375" style="4" customWidth="1"/>
    <col min="6" max="6" width="4.59765625" style="4" customWidth="1"/>
    <col min="7" max="7" width="7.09765625" style="4" customWidth="1"/>
    <col min="8" max="8" width="3.3984375" style="4" customWidth="1"/>
    <col min="9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23" width="7.296875" style="4" customWidth="1"/>
    <col min="24" max="24" width="9" style="4" customWidth="1"/>
    <col min="25" max="16384" width="9.09765625" style="4"/>
  </cols>
  <sheetData>
    <row r="1" spans="1:37" ht="28.5" customHeight="1" x14ac:dyDescent="0.35">
      <c r="A1" s="1"/>
      <c r="B1" s="1"/>
      <c r="C1" s="146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37" ht="25.9" customHeight="1" x14ac:dyDescent="0.35">
      <c r="A2" s="5"/>
      <c r="B2" s="6"/>
      <c r="C2" s="138" t="s">
        <v>19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</row>
    <row r="3" spans="1:37" ht="25.9" customHeight="1" x14ac:dyDescent="0.35">
      <c r="A3" s="85"/>
      <c r="B3" s="6"/>
      <c r="C3" s="145" t="s">
        <v>22</v>
      </c>
      <c r="D3" s="145"/>
      <c r="E3" s="103"/>
      <c r="F3" s="88" t="s">
        <v>185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</row>
    <row r="4" spans="1:37" ht="24" customHeight="1" x14ac:dyDescent="0.35">
      <c r="A4" s="84"/>
      <c r="B4" s="84"/>
      <c r="C4" s="145" t="s">
        <v>23</v>
      </c>
      <c r="D4" s="145"/>
      <c r="E4" s="103"/>
      <c r="F4" s="139" t="s">
        <v>183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</row>
    <row r="5" spans="1:37" ht="24" customHeight="1" x14ac:dyDescent="0.35">
      <c r="A5" s="84"/>
      <c r="B5" s="84"/>
      <c r="C5" s="145" t="s">
        <v>180</v>
      </c>
      <c r="D5" s="145"/>
      <c r="E5" s="103"/>
      <c r="F5" s="140" t="s">
        <v>184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</row>
    <row r="6" spans="1:37" ht="24" customHeight="1" x14ac:dyDescent="0.35">
      <c r="A6" s="84"/>
      <c r="B6" s="84"/>
      <c r="C6" s="145" t="s">
        <v>181</v>
      </c>
      <c r="D6" s="145"/>
      <c r="E6" s="103"/>
      <c r="F6" s="139" t="s">
        <v>251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37" ht="24" customHeight="1" x14ac:dyDescent="0.35">
      <c r="A7" s="84"/>
      <c r="B7" s="84"/>
      <c r="C7" s="145" t="s">
        <v>182</v>
      </c>
      <c r="D7" s="145"/>
      <c r="E7" s="103"/>
      <c r="F7" s="139" t="s">
        <v>248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</row>
    <row r="8" spans="1:37" ht="24" customHeight="1" x14ac:dyDescent="0.35">
      <c r="A8" s="84"/>
      <c r="B8" s="84"/>
      <c r="C8" s="145" t="s">
        <v>32</v>
      </c>
      <c r="D8" s="145"/>
      <c r="E8" s="103"/>
      <c r="F8" s="141" t="s">
        <v>252</v>
      </c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37" ht="24" customHeight="1" x14ac:dyDescent="0.35">
      <c r="A9" s="104"/>
      <c r="B9" s="104"/>
      <c r="C9" s="103"/>
      <c r="D9" s="103"/>
      <c r="E9" s="103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37" ht="12.75" customHeight="1" x14ac:dyDescent="0.35">
      <c r="A10" s="1"/>
      <c r="B10" s="1"/>
      <c r="C10" s="7"/>
      <c r="D10" s="7"/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169" t="s">
        <v>1</v>
      </c>
      <c r="B11" s="169" t="s">
        <v>3</v>
      </c>
      <c r="C11" s="23" t="s">
        <v>13</v>
      </c>
      <c r="D11" s="118">
        <v>6</v>
      </c>
      <c r="E11" s="118" t="s">
        <v>257</v>
      </c>
      <c r="F11" s="118">
        <v>13</v>
      </c>
      <c r="G11" s="118" t="s">
        <v>256</v>
      </c>
      <c r="H11" s="118">
        <v>20</v>
      </c>
      <c r="I11" s="118">
        <v>31</v>
      </c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70" t="s">
        <v>9</v>
      </c>
      <c r="X11" s="170" t="s">
        <v>11</v>
      </c>
    </row>
    <row r="12" spans="1:37" ht="36.65" customHeight="1" x14ac:dyDescent="0.35">
      <c r="A12" s="169"/>
      <c r="B12" s="169"/>
      <c r="C12" s="23" t="s">
        <v>14</v>
      </c>
      <c r="D12" s="119"/>
      <c r="E12" s="119"/>
      <c r="F12" s="119"/>
      <c r="G12" s="119"/>
      <c r="H12" s="119"/>
      <c r="I12" s="119"/>
      <c r="J12" s="119"/>
      <c r="K12" s="119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70"/>
      <c r="X12" s="170"/>
    </row>
    <row r="13" spans="1:37" ht="27.75" customHeight="1" x14ac:dyDescent="0.35">
      <c r="A13" s="169"/>
      <c r="B13" s="169"/>
      <c r="C13" s="23" t="s">
        <v>10</v>
      </c>
      <c r="D13" s="118">
        <v>4</v>
      </c>
      <c r="E13" s="118">
        <v>3</v>
      </c>
      <c r="F13" s="118">
        <v>4</v>
      </c>
      <c r="G13" s="118">
        <v>3</v>
      </c>
      <c r="H13" s="118">
        <v>4</v>
      </c>
      <c r="I13" s="118">
        <v>4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07">
        <f>SUM(D13:V13)</f>
        <v>22</v>
      </c>
      <c r="X13" s="108">
        <v>100</v>
      </c>
    </row>
    <row r="14" spans="1:37" ht="27.75" customHeight="1" x14ac:dyDescent="0.35">
      <c r="A14" s="169"/>
      <c r="B14" s="169"/>
      <c r="C14" s="23" t="s">
        <v>3</v>
      </c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9"/>
      <c r="X14" s="108"/>
    </row>
    <row r="15" spans="1:37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07">
        <f t="shared" ref="W15:W42" si="0">SUM(D15:V15)</f>
        <v>22</v>
      </c>
      <c r="X15" s="108">
        <f t="shared" ref="X15:X42" si="1">(W15/$W$13)*$X$13</f>
        <v>100</v>
      </c>
    </row>
    <row r="16" spans="1:37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07">
        <f t="shared" si="0"/>
        <v>22</v>
      </c>
      <c r="X16" s="108">
        <f t="shared" si="1"/>
        <v>100</v>
      </c>
    </row>
    <row r="17" spans="1:24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07">
        <f t="shared" si="0"/>
        <v>22</v>
      </c>
      <c r="X17" s="108">
        <f t="shared" si="1"/>
        <v>100</v>
      </c>
    </row>
    <row r="18" spans="1:24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07">
        <f t="shared" si="0"/>
        <v>22</v>
      </c>
      <c r="X18" s="108">
        <f t="shared" si="1"/>
        <v>100</v>
      </c>
    </row>
    <row r="19" spans="1:24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07">
        <f t="shared" si="0"/>
        <v>22</v>
      </c>
      <c r="X19" s="108">
        <f t="shared" si="1"/>
        <v>100</v>
      </c>
    </row>
    <row r="20" spans="1:24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07">
        <f t="shared" si="0"/>
        <v>22</v>
      </c>
      <c r="X20" s="108">
        <f t="shared" si="1"/>
        <v>100</v>
      </c>
    </row>
    <row r="21" spans="1:24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07">
        <f t="shared" si="0"/>
        <v>22</v>
      </c>
      <c r="X21" s="108">
        <f t="shared" si="1"/>
        <v>100</v>
      </c>
    </row>
    <row r="22" spans="1:24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07">
        <f t="shared" si="0"/>
        <v>22</v>
      </c>
      <c r="X22" s="108">
        <f t="shared" si="1"/>
        <v>100</v>
      </c>
    </row>
    <row r="23" spans="1:24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07">
        <f t="shared" si="0"/>
        <v>22</v>
      </c>
      <c r="X23" s="108">
        <f t="shared" si="1"/>
        <v>100</v>
      </c>
    </row>
    <row r="24" spans="1:24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07">
        <f t="shared" si="0"/>
        <v>16</v>
      </c>
      <c r="X24" s="108">
        <f t="shared" si="1"/>
        <v>72.727272727272734</v>
      </c>
    </row>
    <row r="25" spans="1:24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07">
        <f t="shared" si="0"/>
        <v>19</v>
      </c>
      <c r="X25" s="108">
        <f t="shared" si="1"/>
        <v>86.36363636363636</v>
      </c>
    </row>
    <row r="26" spans="1:24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07">
        <f t="shared" si="0"/>
        <v>19</v>
      </c>
      <c r="X26" s="108">
        <f t="shared" si="1"/>
        <v>86.36363636363636</v>
      </c>
    </row>
    <row r="27" spans="1:24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07">
        <f t="shared" si="0"/>
        <v>22</v>
      </c>
      <c r="X27" s="108">
        <f t="shared" si="1"/>
        <v>100</v>
      </c>
    </row>
    <row r="28" spans="1:24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07">
        <f t="shared" si="0"/>
        <v>18</v>
      </c>
      <c r="X28" s="108">
        <f t="shared" si="1"/>
        <v>81.818181818181827</v>
      </c>
    </row>
    <row r="29" spans="1:24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07">
        <f t="shared" si="0"/>
        <v>22</v>
      </c>
      <c r="X29" s="108">
        <f t="shared" si="1"/>
        <v>100</v>
      </c>
    </row>
    <row r="30" spans="1:24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07">
        <f t="shared" si="0"/>
        <v>22</v>
      </c>
      <c r="X30" s="108">
        <f t="shared" si="1"/>
        <v>100</v>
      </c>
    </row>
    <row r="31" spans="1:24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07">
        <f t="shared" si="0"/>
        <v>22</v>
      </c>
      <c r="X31" s="108">
        <f t="shared" si="1"/>
        <v>100</v>
      </c>
    </row>
    <row r="32" spans="1:24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07">
        <f t="shared" si="0"/>
        <v>19</v>
      </c>
      <c r="X32" s="108">
        <f t="shared" si="1"/>
        <v>86.36363636363636</v>
      </c>
    </row>
    <row r="33" spans="1:27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07">
        <f t="shared" si="0"/>
        <v>22</v>
      </c>
      <c r="X33" s="108">
        <f t="shared" si="1"/>
        <v>100</v>
      </c>
    </row>
    <row r="34" spans="1:27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07">
        <f t="shared" si="0"/>
        <v>22</v>
      </c>
      <c r="X34" s="108">
        <f t="shared" si="1"/>
        <v>100</v>
      </c>
    </row>
    <row r="35" spans="1:27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07">
        <f t="shared" si="0"/>
        <v>22</v>
      </c>
      <c r="X35" s="108">
        <f t="shared" si="1"/>
        <v>100</v>
      </c>
    </row>
    <row r="36" spans="1:27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07">
        <f t="shared" si="0"/>
        <v>18</v>
      </c>
      <c r="X36" s="108">
        <f t="shared" si="1"/>
        <v>81.818181818181827</v>
      </c>
    </row>
    <row r="37" spans="1:27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07">
        <f t="shared" si="0"/>
        <v>18</v>
      </c>
      <c r="X37" s="108">
        <f t="shared" si="1"/>
        <v>81.818181818181827</v>
      </c>
    </row>
    <row r="38" spans="1:27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07">
        <f t="shared" si="0"/>
        <v>19</v>
      </c>
      <c r="X38" s="108">
        <f t="shared" si="1"/>
        <v>86.36363636363636</v>
      </c>
    </row>
    <row r="39" spans="1:27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07">
        <f t="shared" si="0"/>
        <v>16</v>
      </c>
      <c r="X39" s="108">
        <f t="shared" si="1"/>
        <v>72.727272727272734</v>
      </c>
    </row>
    <row r="40" spans="1:27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07">
        <f t="shared" si="0"/>
        <v>18</v>
      </c>
      <c r="X40" s="108">
        <f t="shared" si="1"/>
        <v>81.818181818181827</v>
      </c>
    </row>
    <row r="41" spans="1:27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07">
        <f t="shared" si="0"/>
        <v>22</v>
      </c>
      <c r="X41" s="108">
        <f t="shared" si="1"/>
        <v>100</v>
      </c>
    </row>
    <row r="42" spans="1:27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07">
        <f t="shared" si="0"/>
        <v>22</v>
      </c>
      <c r="X42" s="108">
        <f t="shared" si="1"/>
        <v>100</v>
      </c>
    </row>
    <row r="43" spans="1:27" ht="46.9" customHeight="1" thickBot="1" x14ac:dyDescent="0.4">
      <c r="C43" s="10"/>
      <c r="D43" s="10"/>
      <c r="E43" s="11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144" t="s">
        <v>15</v>
      </c>
      <c r="D44" s="144"/>
      <c r="E44" s="11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06" t="s">
        <v>16</v>
      </c>
      <c r="V44" s="106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W11:W12"/>
    <mergeCell ref="X11:X12"/>
    <mergeCell ref="C44:D44"/>
    <mergeCell ref="C8:D8"/>
    <mergeCell ref="F8:V8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C1:V1"/>
    <mergeCell ref="C2:V2"/>
    <mergeCell ref="C3:D3"/>
    <mergeCell ref="C4:D4"/>
    <mergeCell ref="F4:V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topLeftCell="A24" zoomScaleNormal="85" zoomScaleSheetLayoutView="100" workbookViewId="0">
      <selection activeCell="G37" sqref="G37"/>
    </sheetView>
  </sheetViews>
  <sheetFormatPr defaultColWidth="9.09765625" defaultRowHeight="15.5" x14ac:dyDescent="0.35"/>
  <cols>
    <col min="1" max="1" width="4.69921875" style="4" customWidth="1"/>
    <col min="2" max="2" width="14.3984375" style="4" customWidth="1"/>
    <col min="3" max="3" width="10.3984375" style="4" customWidth="1"/>
    <col min="4" max="4" width="5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46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30" ht="25.9" customHeight="1" x14ac:dyDescent="0.35">
      <c r="A2" s="5"/>
      <c r="B2" s="6"/>
      <c r="C2" s="138" t="s">
        <v>19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</row>
    <row r="3" spans="1:30" ht="25.9" customHeight="1" x14ac:dyDescent="0.35">
      <c r="A3" s="85"/>
      <c r="B3" s="6"/>
      <c r="C3" s="145" t="s">
        <v>22</v>
      </c>
      <c r="D3" s="145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84"/>
      <c r="B4" s="84"/>
      <c r="C4" s="145" t="s">
        <v>23</v>
      </c>
      <c r="D4" s="145"/>
      <c r="E4" s="139" t="s">
        <v>183</v>
      </c>
      <c r="F4" s="139"/>
      <c r="G4" s="139"/>
      <c r="H4" s="139"/>
      <c r="I4" s="139"/>
      <c r="J4" s="139"/>
      <c r="K4" s="139"/>
      <c r="L4" s="139"/>
      <c r="M4" s="139"/>
      <c r="N4" s="139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84"/>
      <c r="B5" s="84"/>
      <c r="C5" s="145" t="s">
        <v>180</v>
      </c>
      <c r="D5" s="145"/>
      <c r="E5" s="140" t="s">
        <v>245</v>
      </c>
      <c r="F5" s="140"/>
      <c r="G5" s="140"/>
      <c r="H5" s="140"/>
      <c r="I5" s="140"/>
      <c r="J5" s="140"/>
      <c r="K5" s="140"/>
      <c r="L5" s="140"/>
      <c r="M5" s="140"/>
      <c r="N5" s="140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84"/>
      <c r="B6" s="84"/>
      <c r="C6" s="145" t="s">
        <v>181</v>
      </c>
      <c r="D6" s="145"/>
      <c r="E6" s="139"/>
      <c r="F6" s="139"/>
      <c r="G6" s="139"/>
      <c r="H6" s="139"/>
      <c r="I6" s="139"/>
      <c r="J6" s="139"/>
      <c r="K6" s="139"/>
      <c r="L6" s="139"/>
      <c r="M6" s="139"/>
      <c r="N6" s="139"/>
    </row>
    <row r="7" spans="1:30" ht="24" customHeight="1" x14ac:dyDescent="0.35">
      <c r="A7" s="84"/>
      <c r="B7" s="84"/>
      <c r="C7" s="145" t="s">
        <v>182</v>
      </c>
      <c r="D7" s="145"/>
      <c r="E7" s="139"/>
      <c r="F7" s="139"/>
      <c r="G7" s="139"/>
      <c r="H7" s="139"/>
      <c r="I7" s="139"/>
      <c r="J7" s="139"/>
      <c r="K7" s="139"/>
      <c r="L7" s="139"/>
      <c r="M7" s="139"/>
      <c r="N7" s="139"/>
    </row>
    <row r="8" spans="1:30" ht="24" customHeight="1" x14ac:dyDescent="0.35">
      <c r="A8" s="84"/>
      <c r="B8" s="84"/>
      <c r="C8" s="145" t="s">
        <v>32</v>
      </c>
      <c r="D8" s="145"/>
      <c r="E8" s="141"/>
      <c r="F8" s="141"/>
      <c r="G8" s="141"/>
      <c r="H8" s="141"/>
      <c r="I8" s="141"/>
      <c r="J8" s="141"/>
      <c r="K8" s="141"/>
      <c r="L8" s="141"/>
      <c r="M8" s="141"/>
      <c r="N8" s="141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27" t="s">
        <v>1</v>
      </c>
      <c r="B10" s="130" t="s">
        <v>241</v>
      </c>
      <c r="C10" s="23" t="s">
        <v>13</v>
      </c>
      <c r="D10" s="126" t="s">
        <v>258</v>
      </c>
      <c r="E10" s="126" t="s">
        <v>259</v>
      </c>
      <c r="F10" s="126" t="s">
        <v>260</v>
      </c>
      <c r="G10" s="126" t="s">
        <v>261</v>
      </c>
      <c r="H10" s="126" t="s">
        <v>262</v>
      </c>
      <c r="I10" s="126" t="s">
        <v>263</v>
      </c>
      <c r="J10" s="126" t="s">
        <v>264</v>
      </c>
      <c r="K10" s="126" t="s">
        <v>265</v>
      </c>
      <c r="L10" s="23"/>
      <c r="M10" s="23"/>
      <c r="N10" s="23"/>
      <c r="O10" s="142" t="s">
        <v>9</v>
      </c>
      <c r="P10" s="136" t="s">
        <v>11</v>
      </c>
    </row>
    <row r="11" spans="1:30" ht="36.65" customHeight="1" thickBot="1" x14ac:dyDescent="0.4">
      <c r="A11" s="128"/>
      <c r="B11" s="131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43"/>
      <c r="P11" s="137"/>
    </row>
    <row r="12" spans="1:30" ht="27.75" customHeight="1" x14ac:dyDescent="0.35">
      <c r="A12" s="128"/>
      <c r="B12" s="131"/>
      <c r="C12" s="25" t="s">
        <v>10</v>
      </c>
      <c r="D12" s="20">
        <v>4</v>
      </c>
      <c r="E12" s="20">
        <v>4</v>
      </c>
      <c r="F12" s="20">
        <v>3</v>
      </c>
      <c r="G12" s="20">
        <v>3</v>
      </c>
      <c r="H12" s="20">
        <v>4</v>
      </c>
      <c r="I12" s="20">
        <v>3</v>
      </c>
      <c r="J12" s="20">
        <v>4</v>
      </c>
      <c r="K12" s="20">
        <v>3</v>
      </c>
      <c r="L12" s="20"/>
      <c r="M12" s="20"/>
      <c r="N12" s="20"/>
      <c r="O12" s="21">
        <v>28</v>
      </c>
      <c r="P12" s="27">
        <f>(O12/$O$12)*100</f>
        <v>100</v>
      </c>
    </row>
    <row r="13" spans="1:30" ht="27.75" customHeight="1" thickBot="1" x14ac:dyDescent="0.4">
      <c r="A13" s="129"/>
      <c r="B13" s="132"/>
      <c r="C13" s="23" t="s">
        <v>242</v>
      </c>
      <c r="D13" s="133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5"/>
    </row>
    <row r="14" spans="1:30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121">
        <v>3</v>
      </c>
      <c r="G14" s="13">
        <v>3</v>
      </c>
      <c r="H14" s="75">
        <v>4</v>
      </c>
      <c r="I14" s="13">
        <v>3</v>
      </c>
      <c r="J14" s="13">
        <v>4</v>
      </c>
      <c r="K14" s="13">
        <v>3</v>
      </c>
      <c r="L14" s="15"/>
      <c r="M14" s="15"/>
      <c r="N14" s="15"/>
      <c r="O14" s="21">
        <f>SUM(D14:N14)</f>
        <v>28</v>
      </c>
      <c r="P14" s="22">
        <f>(O14/$O$12)*$P$12</f>
        <v>100</v>
      </c>
    </row>
    <row r="15" spans="1:30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121">
        <v>3</v>
      </c>
      <c r="G15" s="13">
        <v>3</v>
      </c>
      <c r="H15" s="75">
        <v>4</v>
      </c>
      <c r="I15" s="13">
        <v>3</v>
      </c>
      <c r="J15" s="13">
        <v>4</v>
      </c>
      <c r="K15" s="13">
        <v>3</v>
      </c>
      <c r="L15" s="13"/>
      <c r="M15" s="13"/>
      <c r="N15" s="13"/>
      <c r="O15" s="21">
        <f t="shared" ref="O15:O52" si="0">SUM(D15:N15)</f>
        <v>28</v>
      </c>
      <c r="P15" s="22">
        <f t="shared" ref="P15:P76" si="1">(O15/$O$12)*$P$12</f>
        <v>100</v>
      </c>
    </row>
    <row r="16" spans="1:30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121">
        <v>3</v>
      </c>
      <c r="G16" s="13">
        <v>0</v>
      </c>
      <c r="H16" s="75">
        <v>4</v>
      </c>
      <c r="I16" s="13">
        <v>3</v>
      </c>
      <c r="J16" s="13">
        <v>4</v>
      </c>
      <c r="K16" s="13">
        <v>3</v>
      </c>
      <c r="L16" s="13"/>
      <c r="M16" s="13"/>
      <c r="N16" s="13"/>
      <c r="O16" s="21">
        <f t="shared" si="0"/>
        <v>25</v>
      </c>
      <c r="P16" s="22">
        <f t="shared" si="1"/>
        <v>89.285714285714292</v>
      </c>
    </row>
    <row r="17" spans="1:16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121">
        <v>3</v>
      </c>
      <c r="G17" s="13">
        <v>3</v>
      </c>
      <c r="H17" s="75">
        <v>4</v>
      </c>
      <c r="I17" s="13">
        <v>0</v>
      </c>
      <c r="J17" s="13">
        <v>4</v>
      </c>
      <c r="K17" s="13">
        <v>3</v>
      </c>
      <c r="L17" s="13"/>
      <c r="M17" s="13"/>
      <c r="N17" s="13"/>
      <c r="O17" s="21">
        <f t="shared" si="0"/>
        <v>25</v>
      </c>
      <c r="P17" s="22">
        <f t="shared" si="1"/>
        <v>89.285714285714292</v>
      </c>
    </row>
    <row r="18" spans="1:16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121">
        <v>3</v>
      </c>
      <c r="G18" s="13">
        <v>3</v>
      </c>
      <c r="H18" s="75">
        <v>4</v>
      </c>
      <c r="I18" s="13">
        <v>0</v>
      </c>
      <c r="J18" s="13">
        <v>4</v>
      </c>
      <c r="K18" s="13">
        <v>3</v>
      </c>
      <c r="L18" s="13"/>
      <c r="M18" s="13"/>
      <c r="N18" s="13"/>
      <c r="O18" s="21">
        <f t="shared" si="0"/>
        <v>25</v>
      </c>
      <c r="P18" s="22">
        <f t="shared" si="1"/>
        <v>89.285714285714292</v>
      </c>
    </row>
    <row r="19" spans="1:16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121">
        <v>0</v>
      </c>
      <c r="G19" s="13">
        <v>0</v>
      </c>
      <c r="H19" s="75">
        <v>0</v>
      </c>
      <c r="I19" s="13">
        <v>3</v>
      </c>
      <c r="J19" s="13">
        <v>4</v>
      </c>
      <c r="K19" s="13">
        <v>3</v>
      </c>
      <c r="L19" s="13"/>
      <c r="M19" s="13"/>
      <c r="N19" s="13"/>
      <c r="O19" s="21">
        <f t="shared" si="0"/>
        <v>18</v>
      </c>
      <c r="P19" s="22">
        <f t="shared" si="1"/>
        <v>64.285714285714292</v>
      </c>
    </row>
    <row r="20" spans="1:16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121">
        <v>3</v>
      </c>
      <c r="G20" s="13">
        <v>3</v>
      </c>
      <c r="H20" s="75">
        <v>4</v>
      </c>
      <c r="I20" s="13">
        <v>3</v>
      </c>
      <c r="J20" s="13">
        <v>4</v>
      </c>
      <c r="K20" s="13">
        <v>3</v>
      </c>
      <c r="L20" s="13"/>
      <c r="M20" s="13"/>
      <c r="N20" s="13"/>
      <c r="O20" s="21">
        <f t="shared" si="0"/>
        <v>28</v>
      </c>
      <c r="P20" s="22">
        <f t="shared" si="1"/>
        <v>100</v>
      </c>
    </row>
    <row r="21" spans="1:16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121">
        <v>3</v>
      </c>
      <c r="G21" s="13">
        <v>3</v>
      </c>
      <c r="H21" s="75">
        <v>4</v>
      </c>
      <c r="I21" s="13">
        <v>3</v>
      </c>
      <c r="J21" s="13">
        <v>0</v>
      </c>
      <c r="K21" s="13">
        <v>3</v>
      </c>
      <c r="L21" s="13"/>
      <c r="M21" s="13"/>
      <c r="N21" s="13"/>
      <c r="O21" s="21">
        <f t="shared" si="0"/>
        <v>24</v>
      </c>
      <c r="P21" s="22">
        <f t="shared" si="1"/>
        <v>85.714285714285708</v>
      </c>
    </row>
    <row r="22" spans="1:16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121">
        <v>3</v>
      </c>
      <c r="G22" s="13">
        <v>3</v>
      </c>
      <c r="H22" s="75">
        <v>4</v>
      </c>
      <c r="I22" s="13">
        <v>3</v>
      </c>
      <c r="J22" s="13">
        <v>4</v>
      </c>
      <c r="K22" s="13">
        <v>3</v>
      </c>
      <c r="L22" s="13"/>
      <c r="M22" s="13"/>
      <c r="N22" s="13"/>
      <c r="O22" s="21">
        <f t="shared" si="0"/>
        <v>28</v>
      </c>
      <c r="P22" s="22">
        <f t="shared" si="1"/>
        <v>100</v>
      </c>
    </row>
    <row r="23" spans="1:16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121">
        <v>0</v>
      </c>
      <c r="G23" s="13">
        <v>3</v>
      </c>
      <c r="H23" s="75">
        <v>4</v>
      </c>
      <c r="I23" s="13">
        <v>3</v>
      </c>
      <c r="J23" s="13">
        <v>4</v>
      </c>
      <c r="K23" s="13">
        <v>3</v>
      </c>
      <c r="L23" s="13"/>
      <c r="M23" s="13"/>
      <c r="N23" s="13"/>
      <c r="O23" s="21">
        <f t="shared" si="0"/>
        <v>25</v>
      </c>
      <c r="P23" s="22">
        <f t="shared" si="1"/>
        <v>89.285714285714292</v>
      </c>
    </row>
    <row r="24" spans="1:16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121">
        <v>3</v>
      </c>
      <c r="G24" s="13">
        <v>0</v>
      </c>
      <c r="H24" s="75">
        <v>4</v>
      </c>
      <c r="I24" s="13">
        <v>3</v>
      </c>
      <c r="J24" s="13">
        <v>4</v>
      </c>
      <c r="K24" s="13">
        <v>3</v>
      </c>
      <c r="L24" s="13"/>
      <c r="M24" s="13"/>
      <c r="N24" s="13"/>
      <c r="O24" s="21">
        <f t="shared" si="0"/>
        <v>25</v>
      </c>
      <c r="P24" s="22">
        <f t="shared" si="1"/>
        <v>89.285714285714292</v>
      </c>
    </row>
    <row r="25" spans="1:16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121">
        <v>3</v>
      </c>
      <c r="G25" s="13">
        <v>3</v>
      </c>
      <c r="H25" s="75">
        <v>4</v>
      </c>
      <c r="I25" s="13">
        <v>3</v>
      </c>
      <c r="J25" s="13">
        <v>4</v>
      </c>
      <c r="K25" s="13">
        <v>3</v>
      </c>
      <c r="L25" s="13"/>
      <c r="M25" s="13"/>
      <c r="N25" s="13"/>
      <c r="O25" s="21">
        <f t="shared" si="0"/>
        <v>28</v>
      </c>
      <c r="P25" s="22">
        <f t="shared" si="1"/>
        <v>100</v>
      </c>
    </row>
    <row r="26" spans="1:16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121">
        <v>3</v>
      </c>
      <c r="G26" s="13">
        <v>3</v>
      </c>
      <c r="H26" s="75">
        <v>4</v>
      </c>
      <c r="I26" s="13">
        <v>3</v>
      </c>
      <c r="J26" s="13">
        <v>4</v>
      </c>
      <c r="K26" s="13">
        <v>3</v>
      </c>
      <c r="L26" s="13"/>
      <c r="M26" s="13"/>
      <c r="N26" s="13"/>
      <c r="O26" s="21">
        <f t="shared" si="0"/>
        <v>28</v>
      </c>
      <c r="P26" s="22">
        <f t="shared" si="1"/>
        <v>100</v>
      </c>
    </row>
    <row r="27" spans="1:16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121">
        <v>3</v>
      </c>
      <c r="G27" s="13">
        <v>3</v>
      </c>
      <c r="H27" s="75">
        <v>4</v>
      </c>
      <c r="I27" s="13">
        <v>3</v>
      </c>
      <c r="J27" s="13">
        <v>0</v>
      </c>
      <c r="K27" s="13">
        <v>0</v>
      </c>
      <c r="L27" s="13"/>
      <c r="M27" s="13"/>
      <c r="N27" s="13"/>
      <c r="O27" s="21">
        <f t="shared" si="0"/>
        <v>21</v>
      </c>
      <c r="P27" s="22">
        <f t="shared" si="1"/>
        <v>75</v>
      </c>
    </row>
    <row r="28" spans="1:16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121">
        <v>3</v>
      </c>
      <c r="G28" s="13">
        <v>3</v>
      </c>
      <c r="H28" s="75">
        <v>4</v>
      </c>
      <c r="I28" s="13">
        <v>3</v>
      </c>
      <c r="J28" s="13">
        <v>4</v>
      </c>
      <c r="K28" s="13">
        <v>3</v>
      </c>
      <c r="L28" s="13"/>
      <c r="M28" s="13"/>
      <c r="N28" s="13"/>
      <c r="O28" s="21">
        <f t="shared" si="0"/>
        <v>28</v>
      </c>
      <c r="P28" s="22">
        <f t="shared" si="1"/>
        <v>100</v>
      </c>
    </row>
    <row r="29" spans="1:16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121">
        <v>0</v>
      </c>
      <c r="G29" s="13">
        <v>3</v>
      </c>
      <c r="H29" s="75">
        <v>4</v>
      </c>
      <c r="I29" s="13">
        <v>3</v>
      </c>
      <c r="J29" s="13">
        <v>0</v>
      </c>
      <c r="K29" s="13">
        <v>3</v>
      </c>
      <c r="L29" s="13"/>
      <c r="M29" s="13"/>
      <c r="N29" s="13"/>
      <c r="O29" s="21">
        <f t="shared" si="0"/>
        <v>21</v>
      </c>
      <c r="P29" s="22">
        <f t="shared" si="1"/>
        <v>75</v>
      </c>
    </row>
    <row r="30" spans="1:16" ht="22.5" customHeight="1" thickBot="1" x14ac:dyDescent="0.4">
      <c r="A30" s="8">
        <v>17</v>
      </c>
      <c r="B30" s="98" t="s">
        <v>218</v>
      </c>
      <c r="C30" s="97" t="s">
        <v>219</v>
      </c>
      <c r="D30" s="75">
        <v>4</v>
      </c>
      <c r="E30" s="75">
        <v>4</v>
      </c>
      <c r="F30" s="121">
        <v>3</v>
      </c>
      <c r="G30" s="13">
        <v>3</v>
      </c>
      <c r="H30" s="75">
        <v>4</v>
      </c>
      <c r="I30" s="13">
        <v>3</v>
      </c>
      <c r="J30" s="13">
        <v>4</v>
      </c>
      <c r="K30" s="13">
        <v>3</v>
      </c>
      <c r="L30" s="13"/>
      <c r="M30" s="13"/>
      <c r="N30" s="13"/>
      <c r="O30" s="21">
        <f t="shared" si="0"/>
        <v>28</v>
      </c>
      <c r="P30" s="22">
        <f t="shared" si="1"/>
        <v>100</v>
      </c>
    </row>
    <row r="31" spans="1:16" ht="33.75" customHeight="1" thickBot="1" x14ac:dyDescent="0.4">
      <c r="A31" s="8">
        <v>18</v>
      </c>
      <c r="B31" s="98" t="s">
        <v>220</v>
      </c>
      <c r="C31" s="97" t="s">
        <v>221</v>
      </c>
      <c r="D31" s="75">
        <v>4</v>
      </c>
      <c r="E31" s="75">
        <v>4</v>
      </c>
      <c r="F31" s="121">
        <v>3</v>
      </c>
      <c r="G31" s="13">
        <v>3</v>
      </c>
      <c r="H31" s="75">
        <v>4</v>
      </c>
      <c r="I31" s="13">
        <v>3</v>
      </c>
      <c r="J31" s="13">
        <v>4</v>
      </c>
      <c r="K31" s="13">
        <v>3</v>
      </c>
      <c r="L31" s="13"/>
      <c r="M31" s="13"/>
      <c r="N31" s="13"/>
      <c r="O31" s="21">
        <f t="shared" si="0"/>
        <v>28</v>
      </c>
      <c r="P31" s="22">
        <f t="shared" si="1"/>
        <v>100</v>
      </c>
    </row>
    <row r="32" spans="1:16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122">
        <v>0</v>
      </c>
      <c r="G32" s="123">
        <v>0</v>
      </c>
      <c r="H32" s="75">
        <v>4</v>
      </c>
      <c r="I32" s="123">
        <v>0</v>
      </c>
      <c r="J32" s="13">
        <v>4</v>
      </c>
      <c r="K32" s="123">
        <v>0</v>
      </c>
      <c r="L32" s="13"/>
      <c r="M32" s="13"/>
      <c r="N32" s="13"/>
      <c r="O32" s="21">
        <f t="shared" si="0"/>
        <v>16</v>
      </c>
      <c r="P32" s="22">
        <f t="shared" si="1"/>
        <v>57.142857142857139</v>
      </c>
    </row>
    <row r="33" spans="1:16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121">
        <v>3</v>
      </c>
      <c r="G33" s="13">
        <v>3</v>
      </c>
      <c r="H33" s="75">
        <v>4</v>
      </c>
      <c r="I33" s="13">
        <v>3</v>
      </c>
      <c r="J33" s="13">
        <v>4</v>
      </c>
      <c r="K33" s="13">
        <v>3</v>
      </c>
      <c r="L33" s="13"/>
      <c r="M33" s="13"/>
      <c r="N33" s="13"/>
      <c r="O33" s="21">
        <f t="shared" si="0"/>
        <v>28</v>
      </c>
      <c r="P33" s="22">
        <f t="shared" si="1"/>
        <v>100</v>
      </c>
    </row>
    <row r="34" spans="1:16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121">
        <v>3</v>
      </c>
      <c r="G34" s="13">
        <v>3</v>
      </c>
      <c r="H34" s="75">
        <v>4</v>
      </c>
      <c r="I34" s="13">
        <v>3</v>
      </c>
      <c r="J34" s="13">
        <v>4</v>
      </c>
      <c r="K34" s="13">
        <v>3</v>
      </c>
      <c r="L34" s="13"/>
      <c r="M34" s="13"/>
      <c r="N34" s="13"/>
      <c r="O34" s="21">
        <f t="shared" si="0"/>
        <v>28</v>
      </c>
      <c r="P34" s="22">
        <f t="shared" si="1"/>
        <v>100</v>
      </c>
    </row>
    <row r="35" spans="1:16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121">
        <v>3</v>
      </c>
      <c r="G35" s="13">
        <v>3</v>
      </c>
      <c r="H35" s="75">
        <v>4</v>
      </c>
      <c r="I35" s="13">
        <v>3</v>
      </c>
      <c r="J35" s="13">
        <v>4</v>
      </c>
      <c r="K35" s="13">
        <v>3</v>
      </c>
      <c r="L35" s="13"/>
      <c r="M35" s="13"/>
      <c r="N35" s="13"/>
      <c r="O35" s="21">
        <f t="shared" si="0"/>
        <v>28</v>
      </c>
      <c r="P35" s="22">
        <f t="shared" si="1"/>
        <v>100</v>
      </c>
    </row>
    <row r="36" spans="1:16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121">
        <v>3</v>
      </c>
      <c r="G36" s="13">
        <v>3</v>
      </c>
      <c r="H36" s="75">
        <v>4</v>
      </c>
      <c r="I36" s="13">
        <v>3</v>
      </c>
      <c r="J36" s="13">
        <v>4</v>
      </c>
      <c r="K36" s="13">
        <v>3</v>
      </c>
      <c r="L36" s="13"/>
      <c r="M36" s="13"/>
      <c r="N36" s="13"/>
      <c r="O36" s="21">
        <f t="shared" si="0"/>
        <v>28</v>
      </c>
      <c r="P36" s="22">
        <f t="shared" si="1"/>
        <v>100</v>
      </c>
    </row>
    <row r="37" spans="1:16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124">
        <v>3</v>
      </c>
      <c r="G37" s="125">
        <v>0</v>
      </c>
      <c r="H37" s="75">
        <v>4</v>
      </c>
      <c r="I37" s="125">
        <v>3</v>
      </c>
      <c r="J37" s="13">
        <v>4</v>
      </c>
      <c r="K37" s="125">
        <v>3</v>
      </c>
      <c r="L37" s="13"/>
      <c r="M37" s="13"/>
      <c r="N37" s="13"/>
      <c r="O37" s="21">
        <f t="shared" si="0"/>
        <v>25</v>
      </c>
      <c r="P37" s="22">
        <f t="shared" si="1"/>
        <v>89.285714285714292</v>
      </c>
    </row>
    <row r="38" spans="1:16" ht="22.5" customHeight="1" thickBot="1" x14ac:dyDescent="0.4">
      <c r="A38" s="8">
        <v>25</v>
      </c>
      <c r="B38" s="96" t="s">
        <v>233</v>
      </c>
      <c r="C38" s="97" t="s">
        <v>234</v>
      </c>
      <c r="D38" s="75">
        <v>0</v>
      </c>
      <c r="E38" s="75">
        <v>0</v>
      </c>
      <c r="F38" s="121">
        <v>3</v>
      </c>
      <c r="G38" s="13">
        <v>3</v>
      </c>
      <c r="H38" s="75">
        <v>0</v>
      </c>
      <c r="I38" s="13">
        <v>3</v>
      </c>
      <c r="J38" s="13">
        <v>0</v>
      </c>
      <c r="K38" s="13">
        <v>3</v>
      </c>
      <c r="L38" s="13"/>
      <c r="M38" s="13"/>
      <c r="N38" s="13"/>
      <c r="O38" s="21">
        <f t="shared" si="0"/>
        <v>12</v>
      </c>
      <c r="P38" s="22">
        <f t="shared" si="1"/>
        <v>42.857142857142854</v>
      </c>
    </row>
    <row r="39" spans="1:16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121">
        <v>0</v>
      </c>
      <c r="G39" s="13">
        <v>0</v>
      </c>
      <c r="H39" s="75">
        <v>4</v>
      </c>
      <c r="I39" s="13">
        <v>0</v>
      </c>
      <c r="J39" s="13">
        <v>4</v>
      </c>
      <c r="K39" s="13">
        <v>3</v>
      </c>
      <c r="L39" s="13"/>
      <c r="M39" s="13"/>
      <c r="N39" s="13"/>
      <c r="O39" s="21">
        <f t="shared" si="0"/>
        <v>19</v>
      </c>
      <c r="P39" s="22">
        <f t="shared" si="1"/>
        <v>67.857142857142861</v>
      </c>
    </row>
    <row r="40" spans="1:16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121">
        <v>3</v>
      </c>
      <c r="G40" s="13">
        <v>3</v>
      </c>
      <c r="H40" s="75">
        <v>4</v>
      </c>
      <c r="I40" s="13">
        <v>3</v>
      </c>
      <c r="J40" s="13">
        <v>4</v>
      </c>
      <c r="K40" s="13">
        <v>0</v>
      </c>
      <c r="L40" s="13"/>
      <c r="M40" s="13"/>
      <c r="N40" s="13"/>
      <c r="O40" s="21">
        <f t="shared" si="0"/>
        <v>25</v>
      </c>
      <c r="P40" s="22">
        <f t="shared" si="1"/>
        <v>89.285714285714292</v>
      </c>
    </row>
    <row r="41" spans="1:16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121">
        <v>3</v>
      </c>
      <c r="G41" s="13">
        <v>3</v>
      </c>
      <c r="H41" s="75">
        <v>4</v>
      </c>
      <c r="I41" s="13">
        <v>3</v>
      </c>
      <c r="J41" s="13">
        <v>4</v>
      </c>
      <c r="K41" s="13">
        <v>0</v>
      </c>
      <c r="L41" s="13"/>
      <c r="M41" s="13"/>
      <c r="N41" s="13"/>
      <c r="O41" s="21">
        <f t="shared" si="0"/>
        <v>25</v>
      </c>
      <c r="P41" s="22">
        <f t="shared" si="1"/>
        <v>89.285714285714292</v>
      </c>
    </row>
    <row r="42" spans="1:16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>
        <f t="shared" si="1"/>
        <v>0</v>
      </c>
    </row>
    <row r="43" spans="1:16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>
        <f t="shared" si="1"/>
        <v>0</v>
      </c>
    </row>
    <row r="45" spans="1:16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>
        <f t="shared" si="1"/>
        <v>0</v>
      </c>
    </row>
    <row r="46" spans="1:16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>
        <f t="shared" si="1"/>
        <v>0</v>
      </c>
    </row>
    <row r="54" spans="1:16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>
        <f t="shared" si="1"/>
        <v>0</v>
      </c>
    </row>
    <row r="55" spans="1:16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>
        <f t="shared" si="1"/>
        <v>0</v>
      </c>
    </row>
    <row r="56" spans="1:16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>
        <f t="shared" si="1"/>
        <v>0</v>
      </c>
    </row>
    <row r="57" spans="1:16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>
        <f t="shared" si="1"/>
        <v>0</v>
      </c>
    </row>
    <row r="58" spans="1:16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>
        <f t="shared" si="1"/>
        <v>0</v>
      </c>
    </row>
    <row r="59" spans="1:16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>
        <f t="shared" si="1"/>
        <v>0</v>
      </c>
    </row>
    <row r="60" spans="1:16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>
        <f t="shared" si="1"/>
        <v>0</v>
      </c>
    </row>
    <row r="61" spans="1:16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>
        <f t="shared" si="1"/>
        <v>0</v>
      </c>
    </row>
    <row r="62" spans="1:16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>
        <f t="shared" si="1"/>
        <v>0</v>
      </c>
    </row>
    <row r="63" spans="1:16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>
        <f t="shared" si="1"/>
        <v>0</v>
      </c>
    </row>
    <row r="64" spans="1:16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>
        <f t="shared" si="1"/>
        <v>0</v>
      </c>
    </row>
    <row r="65" spans="1:16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>
        <f t="shared" si="1"/>
        <v>0</v>
      </c>
    </row>
    <row r="66" spans="1:16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>
        <f t="shared" si="1"/>
        <v>0</v>
      </c>
    </row>
    <row r="67" spans="1:16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>
        <f t="shared" si="1"/>
        <v>0</v>
      </c>
    </row>
    <row r="68" spans="1:16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>
        <f t="shared" si="1"/>
        <v>0</v>
      </c>
    </row>
    <row r="69" spans="1:16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>
        <f t="shared" si="1"/>
        <v>0</v>
      </c>
    </row>
    <row r="70" spans="1:16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>
        <f t="shared" si="1"/>
        <v>0</v>
      </c>
    </row>
    <row r="71" spans="1:16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>
        <f t="shared" si="1"/>
        <v>0</v>
      </c>
    </row>
    <row r="72" spans="1:16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>
        <f t="shared" si="1"/>
        <v>0</v>
      </c>
    </row>
    <row r="73" spans="1:16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>
        <f t="shared" si="1"/>
        <v>0</v>
      </c>
    </row>
    <row r="74" spans="1:16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>
        <f t="shared" si="1"/>
        <v>0</v>
      </c>
    </row>
    <row r="75" spans="1:16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>
        <f t="shared" si="1"/>
        <v>0</v>
      </c>
    </row>
    <row r="76" spans="1:16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>
        <f t="shared" si="1"/>
        <v>0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44" t="s">
        <v>15</v>
      </c>
      <c r="D78" s="144"/>
      <c r="F78" s="3"/>
      <c r="G78" s="3"/>
      <c r="H78" s="3"/>
      <c r="I78" s="3"/>
      <c r="J78" s="3"/>
      <c r="K78" s="3"/>
      <c r="L78" s="3"/>
      <c r="M78" s="144" t="s">
        <v>16</v>
      </c>
      <c r="N78" s="144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tabSelected="1" view="pageBreakPreview" topLeftCell="A9" zoomScale="85" zoomScaleNormal="85" zoomScaleSheetLayoutView="85" workbookViewId="0">
      <selection activeCell="H30" sqref="H3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46" t="s">
        <v>0</v>
      </c>
      <c r="D1" s="146"/>
      <c r="E1" s="146"/>
      <c r="F1" s="146"/>
      <c r="G1" s="146"/>
      <c r="H1" s="146"/>
    </row>
    <row r="2" spans="1:9" ht="31.5" customHeight="1" x14ac:dyDescent="0.35">
      <c r="A2" s="5"/>
      <c r="B2" s="6"/>
      <c r="C2" s="138" t="s">
        <v>18</v>
      </c>
      <c r="D2" s="138"/>
      <c r="E2" s="138"/>
      <c r="F2" s="138"/>
      <c r="G2" s="138"/>
      <c r="H2" s="138"/>
    </row>
    <row r="3" spans="1:9" ht="31.5" customHeight="1" x14ac:dyDescent="0.35">
      <c r="A3" s="5"/>
      <c r="B3" s="6"/>
      <c r="C3" s="86" t="s">
        <v>20</v>
      </c>
      <c r="D3" s="139" t="s">
        <v>185</v>
      </c>
      <c r="E3" s="139"/>
      <c r="F3" s="139"/>
      <c r="G3" s="139"/>
      <c r="H3" s="139"/>
    </row>
    <row r="4" spans="1:9" ht="24" customHeight="1" x14ac:dyDescent="0.35">
      <c r="A4" s="1"/>
      <c r="B4" s="1"/>
      <c r="C4" s="86" t="s">
        <v>4</v>
      </c>
      <c r="D4" s="139" t="s">
        <v>246</v>
      </c>
      <c r="E4" s="139"/>
      <c r="F4" s="139"/>
      <c r="G4" s="139"/>
      <c r="H4" s="139"/>
    </row>
    <row r="5" spans="1:9" ht="24" customHeight="1" x14ac:dyDescent="0.35">
      <c r="A5" s="1"/>
      <c r="B5" s="1"/>
      <c r="C5" s="86" t="s">
        <v>7</v>
      </c>
      <c r="D5" s="139" t="s">
        <v>247</v>
      </c>
      <c r="E5" s="139"/>
      <c r="F5" s="139"/>
      <c r="G5" s="139"/>
      <c r="H5" s="139"/>
    </row>
    <row r="6" spans="1:9" ht="24" customHeight="1" x14ac:dyDescent="0.35">
      <c r="A6" s="1"/>
      <c r="B6" s="1"/>
      <c r="C6" s="86" t="s">
        <v>8</v>
      </c>
      <c r="D6" s="139" t="s">
        <v>248</v>
      </c>
      <c r="E6" s="139"/>
      <c r="F6" s="139"/>
      <c r="G6" s="139"/>
      <c r="H6" s="139"/>
    </row>
    <row r="7" spans="1:9" ht="24" customHeight="1" x14ac:dyDescent="0.35">
      <c r="A7" s="1"/>
      <c r="B7" s="1"/>
      <c r="C7" s="86" t="s">
        <v>6</v>
      </c>
      <c r="D7" s="141" t="s">
        <v>249</v>
      </c>
      <c r="E7" s="141"/>
      <c r="F7" s="141"/>
      <c r="G7" s="141"/>
      <c r="H7" s="141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71" t="s">
        <v>1</v>
      </c>
      <c r="B9" s="171" t="s">
        <v>3</v>
      </c>
      <c r="C9" s="171" t="s">
        <v>243</v>
      </c>
      <c r="D9" s="178" t="str">
        <f>September!E5</f>
        <v>September 2023</v>
      </c>
      <c r="E9" s="178" t="str">
        <f>October!F5</f>
        <v>October 2023</v>
      </c>
      <c r="F9" s="178" t="str">
        <f>'November &amp; December'!E5</f>
        <v>November/December 2023</v>
      </c>
      <c r="G9" s="174" t="s">
        <v>9</v>
      </c>
      <c r="H9" s="176" t="s">
        <v>11</v>
      </c>
      <c r="I9" s="180" t="s">
        <v>21</v>
      </c>
    </row>
    <row r="10" spans="1:9" ht="27.75" customHeight="1" x14ac:dyDescent="0.35">
      <c r="A10" s="172"/>
      <c r="B10" s="172"/>
      <c r="C10" s="172"/>
      <c r="D10" s="175"/>
      <c r="E10" s="175"/>
      <c r="F10" s="175"/>
      <c r="G10" s="175"/>
      <c r="H10" s="177"/>
      <c r="I10" s="181"/>
    </row>
    <row r="11" spans="1:9" ht="27.75" customHeight="1" x14ac:dyDescent="0.35">
      <c r="A11" s="173"/>
      <c r="B11" s="173"/>
      <c r="C11" s="90" t="s">
        <v>10</v>
      </c>
      <c r="D11" s="91">
        <f>September!O12</f>
        <v>7</v>
      </c>
      <c r="E11" s="91">
        <f>October!W13</f>
        <v>22</v>
      </c>
      <c r="F11" s="91">
        <f>'November &amp; December'!O12</f>
        <v>28</v>
      </c>
      <c r="G11" s="92">
        <f t="shared" ref="G11:G39" si="0">SUM(D11:F11)</f>
        <v>57</v>
      </c>
      <c r="H11" s="93">
        <f>(G11/$G$11)*100</f>
        <v>100</v>
      </c>
      <c r="I11" s="181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7</v>
      </c>
      <c r="E12" s="13">
        <f>October!W15</f>
        <v>22</v>
      </c>
      <c r="F12" s="13">
        <f>'November &amp; December'!O14</f>
        <v>28</v>
      </c>
      <c r="G12" s="14">
        <f t="shared" si="0"/>
        <v>57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7</v>
      </c>
      <c r="E13" s="13">
        <f>October!W16</f>
        <v>22</v>
      </c>
      <c r="F13" s="13">
        <f>'November &amp; December'!O15</f>
        <v>28</v>
      </c>
      <c r="G13" s="14">
        <f t="shared" si="0"/>
        <v>57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7</v>
      </c>
      <c r="E14" s="13">
        <f>October!W17</f>
        <v>22</v>
      </c>
      <c r="F14" s="13">
        <f>'November &amp; December'!O16</f>
        <v>25</v>
      </c>
      <c r="G14" s="14">
        <f t="shared" si="0"/>
        <v>54</v>
      </c>
      <c r="H14" s="29">
        <f t="shared" si="1"/>
        <v>94.73684210526315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7</v>
      </c>
      <c r="E15" s="13">
        <f>October!W18</f>
        <v>22</v>
      </c>
      <c r="F15" s="13">
        <f>'November &amp; December'!O17</f>
        <v>25</v>
      </c>
      <c r="G15" s="14">
        <f t="shared" si="0"/>
        <v>54</v>
      </c>
      <c r="H15" s="29">
        <f t="shared" si="1"/>
        <v>94.73684210526315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7</v>
      </c>
      <c r="E16" s="13">
        <f>October!W19</f>
        <v>22</v>
      </c>
      <c r="F16" s="13">
        <f>'November &amp; December'!O18</f>
        <v>25</v>
      </c>
      <c r="G16" s="14">
        <f t="shared" si="0"/>
        <v>54</v>
      </c>
      <c r="H16" s="29">
        <f t="shared" si="1"/>
        <v>94.73684210526315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October!W20</f>
        <v>22</v>
      </c>
      <c r="F17" s="13">
        <f>'November &amp; December'!O19</f>
        <v>18</v>
      </c>
      <c r="G17" s="14">
        <f t="shared" si="0"/>
        <v>44</v>
      </c>
      <c r="H17" s="29">
        <f t="shared" si="1"/>
        <v>77.192982456140342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7</v>
      </c>
      <c r="E18" s="13">
        <f>October!W21</f>
        <v>22</v>
      </c>
      <c r="F18" s="13">
        <f>'November &amp; December'!O20</f>
        <v>28</v>
      </c>
      <c r="G18" s="14">
        <f t="shared" si="0"/>
        <v>57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7</v>
      </c>
      <c r="E19" s="13">
        <f>October!W22</f>
        <v>22</v>
      </c>
      <c r="F19" s="13">
        <f>'November &amp; December'!O21</f>
        <v>24</v>
      </c>
      <c r="G19" s="14">
        <f t="shared" si="0"/>
        <v>53</v>
      </c>
      <c r="H19" s="29">
        <f t="shared" si="1"/>
        <v>92.982456140350877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7</v>
      </c>
      <c r="E20" s="13">
        <f>October!W23</f>
        <v>22</v>
      </c>
      <c r="F20" s="13">
        <f>'November &amp; December'!O22</f>
        <v>28</v>
      </c>
      <c r="G20" s="14">
        <f t="shared" si="0"/>
        <v>57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7</v>
      </c>
      <c r="E21" s="13">
        <f>October!W24</f>
        <v>16</v>
      </c>
      <c r="F21" s="13">
        <f>'November &amp; December'!O23</f>
        <v>25</v>
      </c>
      <c r="G21" s="14">
        <f t="shared" si="0"/>
        <v>48</v>
      </c>
      <c r="H21" s="29">
        <f t="shared" si="1"/>
        <v>84.210526315789465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7</v>
      </c>
      <c r="E22" s="13">
        <f>October!W25</f>
        <v>19</v>
      </c>
      <c r="F22" s="13">
        <f>'November &amp; December'!O24</f>
        <v>25</v>
      </c>
      <c r="G22" s="14">
        <f t="shared" si="0"/>
        <v>51</v>
      </c>
      <c r="H22" s="29">
        <f t="shared" si="1"/>
        <v>89.473684210526315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7</v>
      </c>
      <c r="E23" s="13">
        <f>October!W26</f>
        <v>19</v>
      </c>
      <c r="F23" s="13">
        <f>'November &amp; December'!O25</f>
        <v>28</v>
      </c>
      <c r="G23" s="14">
        <f t="shared" si="0"/>
        <v>54</v>
      </c>
      <c r="H23" s="29">
        <f t="shared" si="1"/>
        <v>94.73684210526315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7</v>
      </c>
      <c r="E24" s="13">
        <f>October!W27</f>
        <v>22</v>
      </c>
      <c r="F24" s="13">
        <f>'November &amp; December'!O26</f>
        <v>28</v>
      </c>
      <c r="G24" s="14">
        <f t="shared" si="0"/>
        <v>57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7</v>
      </c>
      <c r="E25" s="13">
        <f>October!W28</f>
        <v>18</v>
      </c>
      <c r="F25" s="13">
        <f>'November &amp; December'!O27</f>
        <v>21</v>
      </c>
      <c r="G25" s="14">
        <f t="shared" si="0"/>
        <v>46</v>
      </c>
      <c r="H25" s="29">
        <f t="shared" si="1"/>
        <v>80.701754385964904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7</v>
      </c>
      <c r="E26" s="13">
        <f>October!W29</f>
        <v>22</v>
      </c>
      <c r="F26" s="13">
        <f>'November &amp; December'!O28</f>
        <v>28</v>
      </c>
      <c r="G26" s="14">
        <f t="shared" si="0"/>
        <v>57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7</v>
      </c>
      <c r="E27" s="13">
        <f>October!W30</f>
        <v>22</v>
      </c>
      <c r="F27" s="13">
        <f>'November &amp; December'!O29</f>
        <v>21</v>
      </c>
      <c r="G27" s="14">
        <f t="shared" si="0"/>
        <v>50</v>
      </c>
      <c r="H27" s="29">
        <f t="shared" si="1"/>
        <v>87.719298245614027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7</v>
      </c>
      <c r="E28" s="13">
        <f>October!W31</f>
        <v>22</v>
      </c>
      <c r="F28" s="13">
        <f>'November &amp; December'!O30</f>
        <v>28</v>
      </c>
      <c r="G28" s="14">
        <f t="shared" si="0"/>
        <v>57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7</v>
      </c>
      <c r="E29" s="13">
        <f>October!W32</f>
        <v>19</v>
      </c>
      <c r="F29" s="13">
        <f>'November &amp; December'!O31</f>
        <v>28</v>
      </c>
      <c r="G29" s="14">
        <f t="shared" si="0"/>
        <v>54</v>
      </c>
      <c r="H29" s="29">
        <f t="shared" si="1"/>
        <v>94.73684210526315</v>
      </c>
      <c r="I29" s="30" t="str">
        <f t="shared" si="2"/>
        <v>Eligible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7</v>
      </c>
      <c r="E30" s="13">
        <f>October!W33</f>
        <v>22</v>
      </c>
      <c r="F30" s="13">
        <f>'November &amp; December'!O32</f>
        <v>16</v>
      </c>
      <c r="G30" s="14">
        <f t="shared" si="0"/>
        <v>45</v>
      </c>
      <c r="H30" s="29">
        <f t="shared" si="1"/>
        <v>78.94736842105263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7</v>
      </c>
      <c r="E31" s="13">
        <f>October!W34</f>
        <v>22</v>
      </c>
      <c r="F31" s="13">
        <f>'November &amp; December'!O33</f>
        <v>28</v>
      </c>
      <c r="G31" s="14">
        <f t="shared" si="0"/>
        <v>57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7</v>
      </c>
      <c r="E32" s="13">
        <f>October!W35</f>
        <v>22</v>
      </c>
      <c r="F32" s="13">
        <f>'November &amp; December'!O34</f>
        <v>28</v>
      </c>
      <c r="G32" s="14">
        <f t="shared" si="0"/>
        <v>57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October!W36</f>
        <v>18</v>
      </c>
      <c r="F33" s="13">
        <f>'November &amp; December'!O35</f>
        <v>28</v>
      </c>
      <c r="G33" s="14">
        <f t="shared" si="0"/>
        <v>46</v>
      </c>
      <c r="H33" s="29">
        <f t="shared" si="1"/>
        <v>80.701754385964904</v>
      </c>
      <c r="I33" s="30" t="str">
        <f t="shared" si="2"/>
        <v>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October!W37</f>
        <v>18</v>
      </c>
      <c r="F34" s="13">
        <f>'November &amp; December'!O36</f>
        <v>28</v>
      </c>
      <c r="G34" s="14">
        <f t="shared" si="0"/>
        <v>46</v>
      </c>
      <c r="H34" s="29">
        <f t="shared" si="1"/>
        <v>80.701754385964904</v>
      </c>
      <c r="I34" s="30" t="str">
        <f t="shared" si="2"/>
        <v>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7</v>
      </c>
      <c r="E35" s="13">
        <f>October!W38</f>
        <v>19</v>
      </c>
      <c r="F35" s="13">
        <f>'November &amp; December'!O37</f>
        <v>25</v>
      </c>
      <c r="G35" s="14">
        <f t="shared" si="0"/>
        <v>51</v>
      </c>
      <c r="H35" s="29">
        <f t="shared" si="1"/>
        <v>89.473684210526315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7</v>
      </c>
      <c r="E36" s="13">
        <f>October!W39</f>
        <v>16</v>
      </c>
      <c r="F36" s="13">
        <f>'November &amp; December'!O38</f>
        <v>12</v>
      </c>
      <c r="G36" s="14">
        <f t="shared" si="0"/>
        <v>35</v>
      </c>
      <c r="H36" s="29">
        <f t="shared" si="1"/>
        <v>61.403508771929829</v>
      </c>
      <c r="I36" s="30" t="str">
        <f t="shared" si="2"/>
        <v>Not 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7</v>
      </c>
      <c r="E37" s="13">
        <f>October!W40</f>
        <v>18</v>
      </c>
      <c r="F37" s="13">
        <f>'November &amp; December'!O39</f>
        <v>19</v>
      </c>
      <c r="G37" s="14">
        <f t="shared" si="0"/>
        <v>44</v>
      </c>
      <c r="H37" s="29">
        <f t="shared" si="1"/>
        <v>77.192982456140342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7</v>
      </c>
      <c r="E38" s="13">
        <f>October!W41</f>
        <v>22</v>
      </c>
      <c r="F38" s="13">
        <f>'November &amp; December'!O40</f>
        <v>25</v>
      </c>
      <c r="G38" s="14">
        <f t="shared" si="0"/>
        <v>54</v>
      </c>
      <c r="H38" s="29">
        <f t="shared" si="1"/>
        <v>94.73684210526315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7</v>
      </c>
      <c r="E39" s="13">
        <f>October!W42</f>
        <v>22</v>
      </c>
      <c r="F39" s="13">
        <f>'November &amp; December'!O41</f>
        <v>25</v>
      </c>
      <c r="G39" s="14">
        <f t="shared" si="0"/>
        <v>54</v>
      </c>
      <c r="H39" s="29">
        <f t="shared" si="1"/>
        <v>94.73684210526315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79" t="s">
        <v>16</v>
      </c>
      <c r="G42" s="179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2023-10-31T07:07:26Z</cp:lastPrinted>
  <dcterms:created xsi:type="dcterms:W3CDTF">2021-06-16T06:40:12Z</dcterms:created>
  <dcterms:modified xsi:type="dcterms:W3CDTF">2023-12-01T13:33:27Z</dcterms:modified>
</cp:coreProperties>
</file>