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60C7E52-7663-45C1-8433-84F210C3075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November!$A$1:$K$29</definedName>
    <definedName name="_xlnm.Print_Area" localSheetId="2">October!$A$1:$K$29</definedName>
    <definedName name="_xlnm.Print_Area" localSheetId="4">'Overall Attendance'!$A$1:$J$29</definedName>
    <definedName name="_xlnm.Print_Area" localSheetId="1">September!$A$1:$K$29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1" l="1"/>
  <c r="F9" i="11"/>
  <c r="E9" i="11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9" i="6"/>
  <c r="J50" i="6"/>
  <c r="J51" i="6"/>
  <c r="J52" i="6"/>
  <c r="J53" i="6"/>
  <c r="J14" i="6"/>
  <c r="D12" i="11" s="1"/>
  <c r="J12" i="6"/>
  <c r="D11" i="11" s="1"/>
  <c r="K14" i="22" l="1"/>
  <c r="K18" i="22"/>
  <c r="K22" i="22"/>
  <c r="K26" i="22"/>
  <c r="K14" i="23"/>
  <c r="K18" i="23"/>
  <c r="K22" i="23"/>
  <c r="K26" i="23"/>
  <c r="F11" i="11"/>
  <c r="K53" i="6"/>
  <c r="K43" i="6"/>
  <c r="K15" i="22"/>
  <c r="K19" i="22"/>
  <c r="K23" i="22"/>
  <c r="G20" i="11"/>
  <c r="G17" i="11"/>
  <c r="K16" i="22"/>
  <c r="K20" i="22"/>
  <c r="K24" i="22"/>
  <c r="G11" i="11"/>
  <c r="G22" i="11"/>
  <c r="G16" i="11"/>
  <c r="K17" i="22"/>
  <c r="K21" i="22"/>
  <c r="K25" i="22"/>
  <c r="G12" i="11"/>
  <c r="G24" i="11"/>
  <c r="G18" i="11"/>
  <c r="G15" i="11"/>
  <c r="G13" i="11"/>
  <c r="K15" i="23"/>
  <c r="K19" i="23"/>
  <c r="K23" i="23"/>
  <c r="F21" i="11"/>
  <c r="F16" i="11"/>
  <c r="K16" i="23"/>
  <c r="K20" i="23"/>
  <c r="K24" i="23"/>
  <c r="F12" i="11"/>
  <c r="F24" i="11"/>
  <c r="F22" i="11"/>
  <c r="F17" i="11"/>
  <c r="K17" i="23"/>
  <c r="K21" i="23"/>
  <c r="K25" i="23"/>
  <c r="F20" i="11"/>
  <c r="F18" i="11"/>
  <c r="F13" i="11"/>
  <c r="K17" i="24"/>
  <c r="E11" i="11"/>
  <c r="K14" i="24"/>
  <c r="K18" i="24"/>
  <c r="K22" i="24"/>
  <c r="K26" i="24"/>
  <c r="E15" i="11"/>
  <c r="K21" i="24"/>
  <c r="K15" i="24"/>
  <c r="K19" i="24"/>
  <c r="K23" i="24"/>
  <c r="E24" i="11"/>
  <c r="E20" i="11"/>
  <c r="E16" i="11"/>
  <c r="K25" i="24"/>
  <c r="K16" i="24"/>
  <c r="K20" i="24"/>
  <c r="K24" i="24"/>
  <c r="E12" i="11"/>
  <c r="E21" i="11"/>
  <c r="E17" i="11"/>
  <c r="E13" i="11"/>
  <c r="K35" i="6"/>
  <c r="K49" i="6"/>
  <c r="K23" i="6"/>
  <c r="D21" i="11"/>
  <c r="D19" i="11"/>
  <c r="H19" i="11" s="1"/>
  <c r="D15" i="11"/>
  <c r="H14" i="11"/>
  <c r="K33" i="6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16" i="11" l="1"/>
  <c r="H13" i="11"/>
  <c r="H22" i="11"/>
  <c r="H11" i="11"/>
  <c r="I11" i="11" s="1"/>
  <c r="H20" i="11"/>
  <c r="H12" i="11"/>
  <c r="H24" i="11"/>
  <c r="H17" i="11"/>
  <c r="H15" i="11"/>
  <c r="H18" i="11"/>
  <c r="H21" i="11"/>
  <c r="I18" i="11" l="1"/>
  <c r="J18" i="11" s="1"/>
  <c r="I20" i="11"/>
  <c r="J20" i="11" s="1"/>
  <c r="I14" i="11"/>
  <c r="J14" i="11" s="1"/>
  <c r="I22" i="11"/>
  <c r="J22" i="11" s="1"/>
  <c r="I21" i="11"/>
  <c r="J21" i="11" s="1"/>
  <c r="I23" i="11"/>
  <c r="J23" i="11" s="1"/>
  <c r="I16" i="11"/>
  <c r="J16" i="11" s="1"/>
  <c r="I15" i="11"/>
  <c r="J15" i="11" s="1"/>
  <c r="I24" i="11"/>
  <c r="J24" i="11" s="1"/>
  <c r="I12" i="11"/>
  <c r="J12" i="11" s="1"/>
  <c r="I19" i="11"/>
  <c r="J19" i="11" s="1"/>
  <c r="I17" i="11"/>
  <c r="J17" i="11" s="1"/>
  <c r="I13" i="11"/>
  <c r="J13" i="11" s="1"/>
</calcChain>
</file>

<file path=xl/sharedStrings.xml><?xml version="1.0" encoding="utf-8"?>
<sst xmlns="http://schemas.openxmlformats.org/spreadsheetml/2006/main" count="228" uniqueCount="65">
  <si>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</si>
  <si>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</si>
  <si>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</si>
  <si>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</si>
  <si>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</si>
  <si>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</si>
  <si>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</si>
  <si>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</si>
  <si>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</si>
  <si>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</si>
  <si>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Adv. Concrete Technology</t>
  </si>
  <si>
    <t>Dr. Abdul Qudoos, Assistant Professor</t>
  </si>
  <si>
    <t>CE-526</t>
  </si>
  <si>
    <t>Classes</t>
  </si>
  <si>
    <t>%age</t>
  </si>
  <si>
    <t>Date</t>
  </si>
  <si>
    <t>Time</t>
  </si>
  <si>
    <t>9:00 AM To 12:00 PM</t>
  </si>
  <si>
    <t>August 2022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</si>
  <si>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</si>
  <si>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</si>
  <si>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</si>
  <si>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</si>
  <si>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</si>
  <si>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</si>
  <si>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</si>
  <si>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ME (Civil Engineering)</t>
  </si>
  <si>
    <t>Eligibility</t>
  </si>
  <si>
    <t>September 2022</t>
  </si>
  <si>
    <t>Dr. Wazir Muhammad, Assistant Professor</t>
  </si>
  <si>
    <t>Abdul Wahab</t>
  </si>
  <si>
    <t>ME (Mechanical Engineering)</t>
  </si>
  <si>
    <t>Dr. Syed Ali Raza Shah, Asspciate Professor</t>
  </si>
  <si>
    <t>ME-508</t>
  </si>
  <si>
    <t>21ME-MECH-03</t>
  </si>
  <si>
    <t>Ikhlaq Ahmed Shah</t>
  </si>
  <si>
    <t>21ME-MECH-05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</si>
  <si>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</si>
  <si>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</si>
  <si>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</si>
  <si>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</si>
  <si>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</si>
  <si>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</si>
  <si>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</si>
  <si>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</si>
  <si>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</si>
  <si>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</si>
  <si>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</si>
  <si>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</si>
  <si>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</si>
  <si>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</si>
  <si>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</si>
  <si>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</si>
  <si>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</si>
  <si>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</si>
  <si>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</si>
  <si>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</si>
  <si>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</si>
  <si>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</si>
  <si>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12:00 PM To 03:00 PM</t>
  </si>
  <si>
    <t>09:00 AM To 12:00 PM</t>
  </si>
  <si>
    <t>November 2022</t>
  </si>
  <si>
    <t>October 2022</t>
  </si>
  <si>
    <t>Operational Research</t>
  </si>
  <si>
    <t>09:00 TO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</si>
</sst>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textRotation="180"/>
    </xf>
    <xf numFmtId="0" fontId="9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7" zoomScaleNormal="85" zoomScaleSheetLayoutView="100" workbookViewId="0">
      <selection activeCell="E15" sqref="E1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1" ht="25.9" customHeight="1" x14ac:dyDescent="0.25">
      <c r="A2" s="5"/>
      <c r="B2" s="6"/>
      <c r="C2" s="52" t="s">
        <v>24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38" t="s">
        <v>25</v>
      </c>
      <c r="D3" s="38"/>
      <c r="E3" s="39" t="s">
        <v>26</v>
      </c>
      <c r="F3" s="39"/>
      <c r="G3" s="39"/>
      <c r="H3" s="39"/>
      <c r="I3" s="39"/>
    </row>
    <row r="4" spans="1:11" ht="24" customHeight="1" x14ac:dyDescent="0.25">
      <c r="A4" s="1"/>
      <c r="B4" s="1"/>
      <c r="C4" s="38" t="s">
        <v>4</v>
      </c>
      <c r="D4" s="38"/>
      <c r="E4" s="39" t="s">
        <v>21</v>
      </c>
      <c r="F4" s="39"/>
      <c r="G4" s="39"/>
      <c r="H4" s="39"/>
      <c r="I4" s="39"/>
    </row>
    <row r="5" spans="1:11" ht="24" customHeight="1" x14ac:dyDescent="0.25">
      <c r="A5" s="1"/>
      <c r="B5" s="1"/>
      <c r="C5" s="38" t="s">
        <v>5</v>
      </c>
      <c r="D5" s="38"/>
      <c r="E5" s="53" t="s">
        <v>18</v>
      </c>
      <c r="F5" s="53"/>
      <c r="G5" s="53"/>
      <c r="H5" s="53"/>
      <c r="I5" s="53"/>
    </row>
    <row r="6" spans="1:11" ht="24" customHeight="1" x14ac:dyDescent="0.25">
      <c r="A6" s="1"/>
      <c r="B6" s="1"/>
      <c r="C6" s="38" t="s">
        <v>7</v>
      </c>
      <c r="D6" s="38"/>
      <c r="E6" s="39" t="s">
        <v>10</v>
      </c>
      <c r="F6" s="39"/>
      <c r="G6" s="39"/>
      <c r="H6" s="39"/>
      <c r="I6" s="39"/>
    </row>
    <row r="7" spans="1:11" ht="24" customHeight="1" x14ac:dyDescent="0.25">
      <c r="A7" s="1"/>
      <c r="B7" s="1"/>
      <c r="C7" s="38" t="s">
        <v>8</v>
      </c>
      <c r="D7" s="38"/>
      <c r="E7" s="39" t="s">
        <v>11</v>
      </c>
      <c r="F7" s="39"/>
      <c r="G7" s="39"/>
      <c r="H7" s="39"/>
      <c r="I7" s="39"/>
    </row>
    <row r="8" spans="1:11" ht="24" customHeight="1" x14ac:dyDescent="0.25">
      <c r="A8" s="1"/>
      <c r="B8" s="1"/>
      <c r="C8" s="38" t="s">
        <v>6</v>
      </c>
      <c r="D8" s="38"/>
      <c r="E8" s="54" t="s">
        <v>12</v>
      </c>
      <c r="F8" s="54"/>
      <c r="G8" s="54"/>
      <c r="H8" s="54"/>
      <c r="I8" s="5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27" t="s">
        <v>15</v>
      </c>
      <c r="D10" s="28"/>
      <c r="E10" s="28"/>
      <c r="F10" s="28"/>
      <c r="G10" s="27"/>
      <c r="H10" s="27"/>
      <c r="I10" s="27"/>
      <c r="J10" s="55" t="s">
        <v>9</v>
      </c>
      <c r="K10" s="50" t="s">
        <v>14</v>
      </c>
    </row>
    <row r="11" spans="1:11" ht="36.6" customHeight="1" thickBot="1" x14ac:dyDescent="0.3">
      <c r="A11" s="42"/>
      <c r="B11" s="45"/>
      <c r="C11" s="27" t="s">
        <v>16</v>
      </c>
      <c r="D11" s="32"/>
      <c r="E11" s="32"/>
      <c r="F11" s="32"/>
      <c r="G11" s="30"/>
      <c r="H11" s="30"/>
      <c r="I11" s="30"/>
      <c r="J11" s="56"/>
      <c r="K11" s="51"/>
    </row>
    <row r="12" spans="1:11" ht="27.75" customHeight="1" x14ac:dyDescent="0.25">
      <c r="A12" s="42"/>
      <c r="B12" s="45"/>
      <c r="C12" s="29" t="s">
        <v>13</v>
      </c>
      <c r="D12" s="24"/>
      <c r="E12" s="24"/>
      <c r="F12" s="24"/>
      <c r="G12" s="24"/>
      <c r="H12" s="24"/>
      <c r="I12" s="24"/>
      <c r="J12" s="25">
        <f>SUM(D12:I12)</f>
        <v>0</v>
      </c>
      <c r="K12" s="31" t="e">
        <f>(J12/$J$12)*100</f>
        <v>#DIV/0!</v>
      </c>
    </row>
    <row r="13" spans="1:11" ht="27.75" customHeight="1" thickBot="1" x14ac:dyDescent="0.3">
      <c r="A13" s="43"/>
      <c r="B13" s="46"/>
      <c r="C13" s="27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0"/>
      <c r="C14" s="10"/>
      <c r="D14" s="19"/>
      <c r="E14" s="19"/>
      <c r="F14" s="19"/>
      <c r="G14" s="19"/>
      <c r="H14" s="19"/>
      <c r="I14" s="19"/>
      <c r="J14" s="25">
        <f>SUM(D14:I14)</f>
        <v>0</v>
      </c>
      <c r="K14" s="26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6"/>
      <c r="E15" s="16"/>
      <c r="F15" s="16"/>
      <c r="G15" s="16"/>
      <c r="H15" s="16"/>
      <c r="I15" s="16"/>
      <c r="J15" s="25">
        <f t="shared" ref="J15:J53" si="1">SUM(D15:I15)</f>
        <v>0</v>
      </c>
      <c r="K15" s="20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6"/>
      <c r="E16" s="16"/>
      <c r="F16" s="16"/>
      <c r="G16" s="16"/>
      <c r="H16" s="16"/>
      <c r="I16" s="16"/>
      <c r="J16" s="25">
        <f t="shared" si="1"/>
        <v>0</v>
      </c>
      <c r="K16" s="20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6"/>
      <c r="E17" s="16"/>
      <c r="F17" s="16"/>
      <c r="G17" s="16"/>
      <c r="H17" s="16"/>
      <c r="I17" s="16"/>
      <c r="J17" s="25">
        <f t="shared" si="1"/>
        <v>0</v>
      </c>
      <c r="K17" s="20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6"/>
      <c r="E18" s="16"/>
      <c r="F18" s="16"/>
      <c r="G18" s="16"/>
      <c r="H18" s="16"/>
      <c r="I18" s="16"/>
      <c r="J18" s="25">
        <f t="shared" si="1"/>
        <v>0</v>
      </c>
      <c r="K18" s="20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6"/>
      <c r="E19" s="16"/>
      <c r="F19" s="16"/>
      <c r="G19" s="16"/>
      <c r="H19" s="16"/>
      <c r="I19" s="16"/>
      <c r="J19" s="25">
        <f t="shared" si="1"/>
        <v>0</v>
      </c>
      <c r="K19" s="20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6"/>
      <c r="E20" s="16"/>
      <c r="F20" s="16"/>
      <c r="G20" s="16"/>
      <c r="H20" s="16"/>
      <c r="I20" s="16"/>
      <c r="J20" s="25">
        <f t="shared" si="1"/>
        <v>0</v>
      </c>
      <c r="K20" s="20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6"/>
      <c r="E21" s="16"/>
      <c r="F21" s="16"/>
      <c r="G21" s="16"/>
      <c r="H21" s="16"/>
      <c r="I21" s="16"/>
      <c r="J21" s="25">
        <f t="shared" si="1"/>
        <v>0</v>
      </c>
      <c r="K21" s="20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6"/>
      <c r="E22" s="16"/>
      <c r="F22" s="16"/>
      <c r="G22" s="16"/>
      <c r="H22" s="16"/>
      <c r="I22" s="16"/>
      <c r="J22" s="25">
        <f t="shared" si="1"/>
        <v>0</v>
      </c>
      <c r="K22" s="20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6"/>
      <c r="E23" s="16"/>
      <c r="F23" s="16"/>
      <c r="G23" s="16"/>
      <c r="H23" s="16"/>
      <c r="I23" s="16"/>
      <c r="J23" s="25">
        <f t="shared" si="1"/>
        <v>0</v>
      </c>
      <c r="K23" s="20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6"/>
      <c r="E24" s="16"/>
      <c r="F24" s="16"/>
      <c r="G24" s="16"/>
      <c r="H24" s="16"/>
      <c r="I24" s="16"/>
      <c r="J24" s="25">
        <f t="shared" si="1"/>
        <v>0</v>
      </c>
      <c r="K24" s="20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6"/>
      <c r="E25" s="16"/>
      <c r="F25" s="16"/>
      <c r="G25" s="16"/>
      <c r="H25" s="16"/>
      <c r="I25" s="16"/>
      <c r="J25" s="25">
        <f t="shared" si="1"/>
        <v>0</v>
      </c>
      <c r="K25" s="20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6"/>
      <c r="E26" s="16"/>
      <c r="F26" s="16"/>
      <c r="G26" s="16"/>
      <c r="H26" s="16"/>
      <c r="I26" s="16"/>
      <c r="J26" s="25">
        <f t="shared" si="1"/>
        <v>0</v>
      </c>
      <c r="K26" s="20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6"/>
      <c r="E27" s="16"/>
      <c r="F27" s="16"/>
      <c r="G27" s="16"/>
      <c r="H27" s="16"/>
      <c r="I27" s="16"/>
      <c r="J27" s="25">
        <f t="shared" si="1"/>
        <v>0</v>
      </c>
      <c r="K27" s="20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6"/>
      <c r="E28" s="16"/>
      <c r="F28" s="16"/>
      <c r="G28" s="16"/>
      <c r="H28" s="16"/>
      <c r="I28" s="16"/>
      <c r="J28" s="25">
        <f t="shared" si="1"/>
        <v>0</v>
      </c>
      <c r="K28" s="20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6"/>
      <c r="E29" s="16"/>
      <c r="F29" s="16"/>
      <c r="G29" s="16"/>
      <c r="H29" s="16"/>
      <c r="I29" s="16"/>
      <c r="J29" s="25">
        <f t="shared" si="1"/>
        <v>0</v>
      </c>
      <c r="K29" s="20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6"/>
      <c r="E30" s="16"/>
      <c r="F30" s="16"/>
      <c r="G30" s="16"/>
      <c r="H30" s="16"/>
      <c r="I30" s="16"/>
      <c r="J30" s="25">
        <f t="shared" si="1"/>
        <v>0</v>
      </c>
      <c r="K30" s="20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6"/>
      <c r="E31" s="16"/>
      <c r="F31" s="16"/>
      <c r="G31" s="16"/>
      <c r="H31" s="16"/>
      <c r="I31" s="16"/>
      <c r="J31" s="25">
        <f t="shared" si="1"/>
        <v>0</v>
      </c>
      <c r="K31" s="20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6"/>
      <c r="E32" s="16"/>
      <c r="F32" s="16"/>
      <c r="G32" s="16"/>
      <c r="H32" s="16"/>
      <c r="I32" s="16"/>
      <c r="J32" s="25">
        <f t="shared" si="1"/>
        <v>0</v>
      </c>
      <c r="K32" s="20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6"/>
      <c r="E33" s="16"/>
      <c r="F33" s="16"/>
      <c r="G33" s="16"/>
      <c r="H33" s="16"/>
      <c r="I33" s="16"/>
      <c r="J33" s="25">
        <f t="shared" si="1"/>
        <v>0</v>
      </c>
      <c r="K33" s="20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6"/>
      <c r="E34" s="16"/>
      <c r="F34" s="16"/>
      <c r="G34" s="16"/>
      <c r="H34" s="16"/>
      <c r="I34" s="16"/>
      <c r="J34" s="25">
        <f t="shared" si="1"/>
        <v>0</v>
      </c>
      <c r="K34" s="20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6"/>
      <c r="E35" s="16"/>
      <c r="F35" s="16"/>
      <c r="G35" s="16"/>
      <c r="H35" s="16"/>
      <c r="I35" s="16"/>
      <c r="J35" s="25">
        <f t="shared" si="1"/>
        <v>0</v>
      </c>
      <c r="K35" s="20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6"/>
      <c r="E36" s="16"/>
      <c r="F36" s="16"/>
      <c r="G36" s="16"/>
      <c r="H36" s="16"/>
      <c r="I36" s="16"/>
      <c r="J36" s="25">
        <f t="shared" si="1"/>
        <v>0</v>
      </c>
      <c r="K36" s="20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6"/>
      <c r="E37" s="16"/>
      <c r="F37" s="16"/>
      <c r="G37" s="16"/>
      <c r="H37" s="16"/>
      <c r="I37" s="16"/>
      <c r="J37" s="25">
        <f t="shared" si="1"/>
        <v>0</v>
      </c>
      <c r="K37" s="20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6"/>
      <c r="E38" s="16"/>
      <c r="F38" s="16"/>
      <c r="G38" s="16"/>
      <c r="H38" s="16"/>
      <c r="I38" s="16"/>
      <c r="J38" s="25">
        <f t="shared" si="1"/>
        <v>0</v>
      </c>
      <c r="K38" s="20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6"/>
      <c r="E39" s="16"/>
      <c r="F39" s="16"/>
      <c r="G39" s="16"/>
      <c r="H39" s="16"/>
      <c r="I39" s="16"/>
      <c r="J39" s="25">
        <f t="shared" si="1"/>
        <v>0</v>
      </c>
      <c r="K39" s="20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6"/>
      <c r="E40" s="16"/>
      <c r="F40" s="16"/>
      <c r="G40" s="16"/>
      <c r="H40" s="16"/>
      <c r="I40" s="16"/>
      <c r="J40" s="25">
        <f t="shared" si="1"/>
        <v>0</v>
      </c>
      <c r="K40" s="20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6"/>
      <c r="E41" s="16"/>
      <c r="F41" s="16"/>
      <c r="G41" s="16"/>
      <c r="H41" s="16"/>
      <c r="I41" s="16"/>
      <c r="J41" s="25">
        <f t="shared" si="1"/>
        <v>0</v>
      </c>
      <c r="K41" s="20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6"/>
      <c r="E42" s="16"/>
      <c r="F42" s="16"/>
      <c r="G42" s="16"/>
      <c r="H42" s="16"/>
      <c r="I42" s="16"/>
      <c r="J42" s="25">
        <f t="shared" si="1"/>
        <v>0</v>
      </c>
      <c r="K42" s="20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6"/>
      <c r="E43" s="16"/>
      <c r="F43" s="16"/>
      <c r="G43" s="16"/>
      <c r="H43" s="16"/>
      <c r="I43" s="16"/>
      <c r="J43" s="25">
        <f t="shared" si="1"/>
        <v>0</v>
      </c>
      <c r="K43" s="20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6"/>
      <c r="E44" s="16"/>
      <c r="F44" s="16"/>
      <c r="G44" s="16"/>
      <c r="H44" s="16"/>
      <c r="I44" s="16"/>
      <c r="J44" s="25">
        <f t="shared" si="1"/>
        <v>0</v>
      </c>
      <c r="K44" s="20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6"/>
      <c r="E45" s="16"/>
      <c r="F45" s="16"/>
      <c r="G45" s="16"/>
      <c r="H45" s="16"/>
      <c r="I45" s="16"/>
      <c r="J45" s="25">
        <f t="shared" si="1"/>
        <v>0</v>
      </c>
      <c r="K45" s="20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6"/>
      <c r="E46" s="16"/>
      <c r="F46" s="16"/>
      <c r="G46" s="16"/>
      <c r="H46" s="16"/>
      <c r="I46" s="16"/>
      <c r="J46" s="25">
        <f t="shared" si="1"/>
        <v>0</v>
      </c>
      <c r="K46" s="20" t="e">
        <f t="shared" si="0"/>
        <v>#DIV/0!</v>
      </c>
    </row>
    <row r="47" spans="1:11" ht="22.5" customHeight="1" thickBot="1" x14ac:dyDescent="0.3">
      <c r="A47" s="9"/>
      <c r="B47" s="10"/>
      <c r="C47" s="10"/>
      <c r="D47" s="16"/>
      <c r="E47" s="16"/>
      <c r="F47" s="16"/>
      <c r="G47" s="16"/>
      <c r="H47" s="16"/>
      <c r="I47" s="16"/>
      <c r="J47" s="25"/>
      <c r="K47" s="20"/>
    </row>
    <row r="48" spans="1:11" ht="22.5" customHeight="1" thickBot="1" x14ac:dyDescent="0.3">
      <c r="A48" s="9"/>
      <c r="B48" s="10"/>
      <c r="C48" s="10"/>
      <c r="D48" s="16"/>
      <c r="E48" s="16"/>
      <c r="F48" s="16"/>
      <c r="G48" s="16"/>
      <c r="H48" s="16"/>
      <c r="I48" s="16"/>
      <c r="J48" s="25"/>
      <c r="K48" s="20"/>
    </row>
    <row r="49" spans="1:11" ht="22.5" customHeight="1" thickBot="1" x14ac:dyDescent="0.3">
      <c r="A49" s="9">
        <v>34</v>
      </c>
      <c r="B49" s="10"/>
      <c r="C49" s="10"/>
      <c r="D49" s="16"/>
      <c r="E49" s="16"/>
      <c r="F49" s="16"/>
      <c r="G49" s="16"/>
      <c r="H49" s="16"/>
      <c r="I49" s="16"/>
      <c r="J49" s="25">
        <f t="shared" si="1"/>
        <v>0</v>
      </c>
      <c r="K49" s="20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6"/>
      <c r="E50" s="16"/>
      <c r="F50" s="16"/>
      <c r="G50" s="16"/>
      <c r="H50" s="16"/>
      <c r="I50" s="16"/>
      <c r="J50" s="25">
        <f t="shared" si="1"/>
        <v>0</v>
      </c>
      <c r="K50" s="20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6"/>
      <c r="E51" s="16"/>
      <c r="F51" s="16"/>
      <c r="G51" s="16"/>
      <c r="H51" s="16"/>
      <c r="I51" s="16"/>
      <c r="J51" s="25">
        <f t="shared" si="1"/>
        <v>0</v>
      </c>
      <c r="K51" s="20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6"/>
      <c r="E52" s="16"/>
      <c r="F52" s="16"/>
      <c r="G52" s="16"/>
      <c r="H52" s="16"/>
      <c r="I52" s="16"/>
      <c r="J52" s="25">
        <f t="shared" si="1"/>
        <v>0</v>
      </c>
      <c r="K52" s="20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6"/>
      <c r="E53" s="16"/>
      <c r="F53" s="16"/>
      <c r="G53" s="16"/>
      <c r="H53" s="16"/>
      <c r="I53" s="16"/>
      <c r="J53" s="25">
        <f t="shared" si="1"/>
        <v>0</v>
      </c>
      <c r="K53" s="20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37" t="s">
        <v>19</v>
      </c>
      <c r="D55" s="37"/>
      <c r="F55" s="3"/>
      <c r="G55" s="3"/>
      <c r="H55" s="37" t="s">
        <v>20</v>
      </c>
      <c r="I55" s="37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</mergeCells>
  <phoneticPr fontId="10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34"/>
  <sheetViews>
    <sheetView view="pageBreakPreview" zoomScaleNormal="85" zoomScaleSheetLayoutView="100" workbookViewId="0">
      <selection activeCell="E7" sqref="E7:I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1" ht="25.9" customHeight="1" x14ac:dyDescent="0.25">
      <c r="A2" s="5"/>
      <c r="B2" s="6"/>
      <c r="C2" s="52" t="s">
        <v>24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38" t="s">
        <v>22</v>
      </c>
      <c r="D3" s="38"/>
      <c r="E3" s="39" t="s">
        <v>31</v>
      </c>
      <c r="F3" s="39"/>
      <c r="G3" s="39"/>
      <c r="H3" s="39"/>
      <c r="I3" s="39"/>
    </row>
    <row r="4" spans="1:11" ht="24" customHeight="1" x14ac:dyDescent="0.25">
      <c r="A4" s="1"/>
      <c r="B4" s="1"/>
      <c r="C4" s="38" t="s">
        <v>4</v>
      </c>
      <c r="D4" s="38"/>
      <c r="E4" s="39" t="s">
        <v>21</v>
      </c>
      <c r="F4" s="39"/>
      <c r="G4" s="39"/>
      <c r="H4" s="39"/>
      <c r="I4" s="39"/>
    </row>
    <row r="5" spans="1:11" ht="24" customHeight="1" x14ac:dyDescent="0.25">
      <c r="A5" s="1"/>
      <c r="B5" s="1"/>
      <c r="C5" s="38" t="s">
        <v>5</v>
      </c>
      <c r="D5" s="38"/>
      <c r="E5" s="53" t="s">
        <v>28</v>
      </c>
      <c r="F5" s="53"/>
      <c r="G5" s="53"/>
      <c r="H5" s="53"/>
      <c r="I5" s="53"/>
    </row>
    <row r="6" spans="1:11" ht="24" customHeight="1" x14ac:dyDescent="0.25">
      <c r="A6" s="1"/>
      <c r="B6" s="1"/>
      <c r="C6" s="38" t="s">
        <v>7</v>
      </c>
      <c r="D6" s="38"/>
      <c r="E6" s="39" t="s">
        <v>63</v>
      </c>
      <c r="F6" s="39"/>
      <c r="G6" s="39"/>
      <c r="H6" s="39"/>
      <c r="I6" s="39"/>
    </row>
    <row r="7" spans="1:11" ht="24" customHeight="1" x14ac:dyDescent="0.25">
      <c r="A7" s="1"/>
      <c r="B7" s="1"/>
      <c r="C7" s="38" t="s">
        <v>8</v>
      </c>
      <c r="D7" s="38"/>
      <c r="E7" s="39" t="s">
        <v>32</v>
      </c>
      <c r="F7" s="39"/>
      <c r="G7" s="39"/>
      <c r="H7" s="39"/>
      <c r="I7" s="39"/>
    </row>
    <row r="8" spans="1:11" ht="24" customHeight="1" x14ac:dyDescent="0.25">
      <c r="A8" s="1"/>
      <c r="B8" s="1"/>
      <c r="C8" s="38" t="s">
        <v>6</v>
      </c>
      <c r="D8" s="38"/>
      <c r="E8" s="54" t="s">
        <v>33</v>
      </c>
      <c r="F8" s="54"/>
      <c r="G8" s="54"/>
      <c r="H8" s="54"/>
      <c r="I8" s="5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27" t="s">
        <v>15</v>
      </c>
      <c r="D10" s="28">
        <v>11</v>
      </c>
      <c r="E10" s="28">
        <v>24</v>
      </c>
      <c r="F10" s="28">
        <v>24</v>
      </c>
      <c r="G10" s="28"/>
      <c r="H10" s="27"/>
      <c r="I10" s="27"/>
      <c r="J10" s="55" t="s">
        <v>9</v>
      </c>
      <c r="K10" s="50" t="s">
        <v>14</v>
      </c>
    </row>
    <row r="11" spans="1:11" ht="36.6" customHeight="1" thickBot="1" x14ac:dyDescent="0.3">
      <c r="A11" s="42"/>
      <c r="B11" s="45"/>
      <c r="C11" s="27" t="s">
        <v>16</v>
      </c>
      <c r="D11" s="32" t="s">
        <v>17</v>
      </c>
      <c r="E11" s="32"/>
      <c r="F11" s="32"/>
      <c r="G11" s="32"/>
      <c r="H11" s="30"/>
      <c r="I11" s="30"/>
      <c r="J11" s="56"/>
      <c r="K11" s="51"/>
    </row>
    <row r="12" spans="1:11" ht="27.75" customHeight="1" x14ac:dyDescent="0.25">
      <c r="A12" s="42"/>
      <c r="B12" s="45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43"/>
      <c r="B13" s="46"/>
      <c r="C13" s="27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3</v>
      </c>
      <c r="F14" s="16">
        <v>3</v>
      </c>
      <c r="G14" s="16"/>
      <c r="H14" s="19"/>
      <c r="I14" s="19"/>
      <c r="J14" s="25">
        <f>SUM(D14:I14)</f>
        <v>6</v>
      </c>
      <c r="K14" s="26">
        <f t="shared" ref="K14:K26" si="0">(J14/$J$12)*100</f>
        <v>66.666666666666657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35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0</v>
      </c>
      <c r="E19" s="16">
        <v>3</v>
      </c>
      <c r="F19" s="16">
        <v>3</v>
      </c>
      <c r="G19" s="35"/>
      <c r="H19" s="16"/>
      <c r="I19" s="16"/>
      <c r="J19" s="25">
        <f t="shared" si="1"/>
        <v>6</v>
      </c>
      <c r="K19" s="20">
        <f t="shared" si="0"/>
        <v>66.666666666666657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35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35"/>
      <c r="H21" s="16"/>
      <c r="I21" s="16"/>
      <c r="J21" s="25">
        <f t="shared" si="1"/>
        <v>9</v>
      </c>
      <c r="K21" s="20">
        <f t="shared" si="0"/>
        <v>100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35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0</v>
      </c>
      <c r="E23" s="16">
        <v>3</v>
      </c>
      <c r="F23" s="16">
        <v>3</v>
      </c>
      <c r="G23" s="35"/>
      <c r="H23" s="16"/>
      <c r="I23" s="16"/>
      <c r="J23" s="25">
        <f t="shared" si="1"/>
        <v>6</v>
      </c>
      <c r="K23" s="20">
        <f t="shared" si="0"/>
        <v>66.666666666666657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35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0</v>
      </c>
      <c r="E25" s="16">
        <v>3</v>
      </c>
      <c r="F25" s="16">
        <v>3</v>
      </c>
      <c r="G25" s="36"/>
      <c r="H25" s="16"/>
      <c r="I25" s="16"/>
      <c r="J25" s="25">
        <f t="shared" si="1"/>
        <v>6</v>
      </c>
      <c r="K25" s="20">
        <f t="shared" si="0"/>
        <v>66.666666666666657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3</v>
      </c>
      <c r="F26" s="16">
        <v>3</v>
      </c>
      <c r="G26" s="35"/>
      <c r="H26" s="16"/>
      <c r="I26" s="16"/>
      <c r="J26" s="25">
        <f t="shared" si="1"/>
        <v>6</v>
      </c>
      <c r="K26" s="20">
        <f t="shared" si="0"/>
        <v>66.666666666666657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37" t="s">
        <v>19</v>
      </c>
      <c r="D28" s="37"/>
      <c r="F28" s="3"/>
      <c r="G28" s="3"/>
      <c r="H28" s="37" t="s">
        <v>20</v>
      </c>
      <c r="I28" s="3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34"/>
  <sheetViews>
    <sheetView view="pageBreakPreview" zoomScaleNormal="85" zoomScaleSheetLayoutView="100" workbookViewId="0">
      <selection activeCell="E6" sqref="E6:I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1" ht="25.9" customHeight="1" x14ac:dyDescent="0.25">
      <c r="A2" s="5"/>
      <c r="B2" s="6"/>
      <c r="C2" s="52" t="s">
        <v>24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38" t="s">
        <v>22</v>
      </c>
      <c r="D3" s="38"/>
      <c r="E3" s="39" t="s">
        <v>31</v>
      </c>
      <c r="F3" s="39"/>
      <c r="G3" s="39"/>
      <c r="H3" s="39"/>
      <c r="I3" s="39"/>
    </row>
    <row r="4" spans="1:11" ht="24" customHeight="1" x14ac:dyDescent="0.25">
      <c r="A4" s="1"/>
      <c r="B4" s="1"/>
      <c r="C4" s="38" t="s">
        <v>4</v>
      </c>
      <c r="D4" s="38"/>
      <c r="E4" s="39" t="s">
        <v>21</v>
      </c>
      <c r="F4" s="39"/>
      <c r="G4" s="39"/>
      <c r="H4" s="39"/>
      <c r="I4" s="39"/>
    </row>
    <row r="5" spans="1:11" ht="24" customHeight="1" x14ac:dyDescent="0.25">
      <c r="A5" s="1"/>
      <c r="B5" s="1"/>
      <c r="C5" s="38" t="s">
        <v>5</v>
      </c>
      <c r="D5" s="38"/>
      <c r="E5" s="53" t="s">
        <v>62</v>
      </c>
      <c r="F5" s="53"/>
      <c r="G5" s="53"/>
      <c r="H5" s="53"/>
      <c r="I5" s="53"/>
    </row>
    <row r="6" spans="1:11" ht="24" customHeight="1" x14ac:dyDescent="0.25">
      <c r="A6" s="1"/>
      <c r="B6" s="1"/>
      <c r="C6" s="38" t="s">
        <v>7</v>
      </c>
      <c r="D6" s="38"/>
      <c r="E6" s="39" t="s">
        <v>63</v>
      </c>
      <c r="F6" s="39"/>
      <c r="G6" s="39"/>
      <c r="H6" s="39"/>
      <c r="I6" s="39"/>
    </row>
    <row r="7" spans="1:11" ht="24" customHeight="1" x14ac:dyDescent="0.25">
      <c r="A7" s="1"/>
      <c r="B7" s="1"/>
      <c r="C7" s="38" t="s">
        <v>8</v>
      </c>
      <c r="D7" s="38"/>
      <c r="E7" s="39" t="s">
        <v>29</v>
      </c>
      <c r="F7" s="39"/>
      <c r="G7" s="39"/>
      <c r="H7" s="39"/>
      <c r="I7" s="39"/>
    </row>
    <row r="8" spans="1:11" ht="24" customHeight="1" x14ac:dyDescent="0.25">
      <c r="A8" s="1"/>
      <c r="B8" s="1"/>
      <c r="C8" s="38" t="s">
        <v>6</v>
      </c>
      <c r="D8" s="38"/>
      <c r="E8" s="54" t="s">
        <v>33</v>
      </c>
      <c r="F8" s="54"/>
      <c r="G8" s="54"/>
      <c r="H8" s="54"/>
      <c r="I8" s="5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27" t="s">
        <v>15</v>
      </c>
      <c r="D10" s="28">
        <v>1</v>
      </c>
      <c r="E10" s="28">
        <v>9</v>
      </c>
      <c r="F10" s="28">
        <v>16</v>
      </c>
      <c r="G10" s="28"/>
      <c r="H10" s="28"/>
      <c r="I10" s="27"/>
      <c r="J10" s="55" t="s">
        <v>9</v>
      </c>
      <c r="K10" s="50" t="s">
        <v>14</v>
      </c>
    </row>
    <row r="11" spans="1:11" ht="36.6" customHeight="1" thickBot="1" x14ac:dyDescent="0.3">
      <c r="A11" s="42"/>
      <c r="B11" s="45"/>
      <c r="C11" s="27" t="s">
        <v>16</v>
      </c>
      <c r="D11" s="32" t="s">
        <v>59</v>
      </c>
      <c r="E11" s="32" t="s">
        <v>60</v>
      </c>
      <c r="F11" s="32" t="s">
        <v>60</v>
      </c>
      <c r="G11" s="32"/>
      <c r="H11" s="32"/>
      <c r="I11" s="30"/>
      <c r="J11" s="56"/>
      <c r="K11" s="51"/>
    </row>
    <row r="12" spans="1:11" ht="27.75" customHeight="1" x14ac:dyDescent="0.25">
      <c r="A12" s="42"/>
      <c r="B12" s="45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43"/>
      <c r="B13" s="46"/>
      <c r="C13" s="27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0</v>
      </c>
      <c r="F14" s="16">
        <v>0</v>
      </c>
      <c r="G14" s="16"/>
      <c r="H14" s="16"/>
      <c r="I14" s="19"/>
      <c r="J14" s="25">
        <f>SUM(D14:I14)</f>
        <v>0</v>
      </c>
      <c r="K14" s="26">
        <f t="shared" ref="K14:K26" si="0">(J14/$J$12)*100</f>
        <v>0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/>
      <c r="H19" s="16"/>
      <c r="I19" s="16"/>
      <c r="J19" s="25">
        <f t="shared" si="1"/>
        <v>9</v>
      </c>
      <c r="K19" s="20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>
        <v>0</v>
      </c>
      <c r="G21" s="16"/>
      <c r="H21" s="16"/>
      <c r="I21" s="16"/>
      <c r="J21" s="25">
        <f t="shared" si="1"/>
        <v>0</v>
      </c>
      <c r="K21" s="20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/>
      <c r="H23" s="16"/>
      <c r="I23" s="16"/>
      <c r="J23" s="25">
        <f t="shared" si="1"/>
        <v>9</v>
      </c>
      <c r="K23" s="20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8">
        <v>3</v>
      </c>
      <c r="F25" s="16">
        <v>3</v>
      </c>
      <c r="G25" s="8"/>
      <c r="H25" s="16"/>
      <c r="I25" s="16"/>
      <c r="J25" s="25">
        <f t="shared" si="1"/>
        <v>9</v>
      </c>
      <c r="K25" s="20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3</v>
      </c>
      <c r="G26" s="16"/>
      <c r="H26" s="16"/>
      <c r="I26" s="16"/>
      <c r="J26" s="25">
        <f t="shared" si="1"/>
        <v>9</v>
      </c>
      <c r="K26" s="20">
        <f t="shared" si="0"/>
        <v>100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37" t="s">
        <v>19</v>
      </c>
      <c r="D28" s="37"/>
      <c r="F28" s="3"/>
      <c r="G28" s="3"/>
      <c r="H28" s="37" t="s">
        <v>20</v>
      </c>
      <c r="I28" s="3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34"/>
  <sheetViews>
    <sheetView tabSelected="1" view="pageBreakPreview" zoomScaleNormal="85" zoomScaleSheetLayoutView="100" workbookViewId="0">
      <selection activeCell="E16" sqref="E16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1" ht="25.9" customHeight="1" x14ac:dyDescent="0.25">
      <c r="A2" s="5"/>
      <c r="B2" s="6"/>
      <c r="C2" s="52" t="s">
        <v>24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38" t="s">
        <v>22</v>
      </c>
      <c r="D3" s="38"/>
      <c r="E3" s="39" t="s">
        <v>31</v>
      </c>
      <c r="F3" s="39"/>
      <c r="G3" s="39"/>
      <c r="H3" s="39"/>
      <c r="I3" s="39"/>
    </row>
    <row r="4" spans="1:11" ht="24" customHeight="1" x14ac:dyDescent="0.25">
      <c r="A4" s="1"/>
      <c r="B4" s="1"/>
      <c r="C4" s="38" t="s">
        <v>4</v>
      </c>
      <c r="D4" s="38"/>
      <c r="E4" s="39" t="s">
        <v>21</v>
      </c>
      <c r="F4" s="39"/>
      <c r="G4" s="39"/>
      <c r="H4" s="39"/>
      <c r="I4" s="39"/>
    </row>
    <row r="5" spans="1:11" ht="24" customHeight="1" x14ac:dyDescent="0.25">
      <c r="A5" s="1"/>
      <c r="B5" s="1"/>
      <c r="C5" s="38" t="s">
        <v>5</v>
      </c>
      <c r="D5" s="38"/>
      <c r="E5" s="53" t="s">
        <v>61</v>
      </c>
      <c r="F5" s="53"/>
      <c r="G5" s="53"/>
      <c r="H5" s="53"/>
      <c r="I5" s="53"/>
    </row>
    <row r="6" spans="1:11" ht="24" customHeight="1" x14ac:dyDescent="0.25">
      <c r="A6" s="1"/>
      <c r="B6" s="1"/>
      <c r="C6" s="38" t="s">
        <v>7</v>
      </c>
      <c r="D6" s="38"/>
      <c r="E6" s="39" t="s">
        <v>63</v>
      </c>
      <c r="F6" s="39"/>
      <c r="G6" s="39"/>
      <c r="H6" s="39"/>
      <c r="I6" s="39"/>
    </row>
    <row r="7" spans="1:11" ht="24" customHeight="1" x14ac:dyDescent="0.25">
      <c r="A7" s="1"/>
      <c r="B7" s="1"/>
      <c r="C7" s="38" t="s">
        <v>8</v>
      </c>
      <c r="D7" s="38"/>
      <c r="E7" s="39" t="s">
        <v>29</v>
      </c>
      <c r="F7" s="39"/>
      <c r="G7" s="39"/>
      <c r="H7" s="39"/>
      <c r="I7" s="39"/>
    </row>
    <row r="8" spans="1:11" ht="24" customHeight="1" x14ac:dyDescent="0.25">
      <c r="A8" s="1"/>
      <c r="B8" s="1"/>
      <c r="C8" s="38" t="s">
        <v>6</v>
      </c>
      <c r="D8" s="38"/>
      <c r="E8" s="54" t="s">
        <v>33</v>
      </c>
      <c r="F8" s="54"/>
      <c r="G8" s="54"/>
      <c r="H8" s="54"/>
      <c r="I8" s="5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27" t="s">
        <v>15</v>
      </c>
      <c r="D10" s="28">
        <v>6</v>
      </c>
      <c r="E10" s="28">
        <v>13</v>
      </c>
      <c r="F10" s="28">
        <v>20</v>
      </c>
      <c r="G10" s="27"/>
      <c r="H10" s="27"/>
      <c r="I10" s="27"/>
      <c r="J10" s="55" t="s">
        <v>9</v>
      </c>
      <c r="K10" s="50" t="s">
        <v>14</v>
      </c>
    </row>
    <row r="11" spans="1:11" ht="36.6" customHeight="1" thickBot="1" x14ac:dyDescent="0.3">
      <c r="A11" s="42"/>
      <c r="B11" s="45"/>
      <c r="C11" s="27" t="s">
        <v>16</v>
      </c>
      <c r="D11" s="32" t="s">
        <v>64</v>
      </c>
      <c r="E11" s="32" t="s">
        <v>64</v>
      </c>
      <c r="F11" s="32" t="s">
        <v>64</v>
      </c>
      <c r="G11" s="30"/>
      <c r="H11" s="30"/>
      <c r="I11" s="30"/>
      <c r="J11" s="56"/>
      <c r="K11" s="51"/>
    </row>
    <row r="12" spans="1:11" ht="27.75" customHeight="1" x14ac:dyDescent="0.25">
      <c r="A12" s="42"/>
      <c r="B12" s="45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43"/>
      <c r="B13" s="46"/>
      <c r="C13" s="27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9">
        <v>0</v>
      </c>
      <c r="E14" s="19">
        <v>0</v>
      </c>
      <c r="F14" s="19">
        <v>3</v>
      </c>
      <c r="G14" s="19"/>
      <c r="H14" s="19"/>
      <c r="I14" s="19"/>
      <c r="J14" s="25">
        <f>SUM(D14:I14)</f>
        <v>3</v>
      </c>
      <c r="K14" s="26">
        <f t="shared" ref="K14:K26" si="0">(J14/$J$12)*100</f>
        <v>33.333333333333329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/>
      <c r="H19" s="16"/>
      <c r="I19" s="16"/>
      <c r="J19" s="25">
        <f t="shared" si="1"/>
        <v>9</v>
      </c>
      <c r="K19" s="20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>
        <v>0</v>
      </c>
      <c r="G21" s="16"/>
      <c r="H21" s="16"/>
      <c r="I21" s="16"/>
      <c r="J21" s="25">
        <f t="shared" si="1"/>
        <v>0</v>
      </c>
      <c r="K21" s="20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/>
      <c r="H23" s="16"/>
      <c r="I23" s="16"/>
      <c r="J23" s="25">
        <f t="shared" si="1"/>
        <v>9</v>
      </c>
      <c r="K23" s="20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16">
        <v>3</v>
      </c>
      <c r="F25" s="16">
        <v>3</v>
      </c>
      <c r="G25" s="16"/>
      <c r="H25" s="16"/>
      <c r="I25" s="16"/>
      <c r="J25" s="25">
        <f t="shared" si="1"/>
        <v>9</v>
      </c>
      <c r="K25" s="20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0</v>
      </c>
      <c r="F26" s="16">
        <v>0</v>
      </c>
      <c r="G26" s="16"/>
      <c r="H26" s="16"/>
      <c r="I26" s="16"/>
      <c r="J26" s="25">
        <f t="shared" si="1"/>
        <v>0</v>
      </c>
      <c r="K26" s="20">
        <f t="shared" si="0"/>
        <v>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37" t="s">
        <v>19</v>
      </c>
      <c r="D28" s="37"/>
      <c r="F28" s="3"/>
      <c r="G28" s="3"/>
      <c r="H28" s="37" t="s">
        <v>20</v>
      </c>
      <c r="I28" s="3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32"/>
  <sheetViews>
    <sheetView view="pageBreakPreview" zoomScale="85" zoomScaleNormal="85" zoomScaleSheetLayoutView="85" workbookViewId="0">
      <selection activeCell="E8" sqref="E8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0" ht="31.5" customHeight="1" x14ac:dyDescent="0.25">
      <c r="A2" s="5"/>
      <c r="B2" s="6"/>
      <c r="C2" s="52" t="s">
        <v>23</v>
      </c>
      <c r="D2" s="52"/>
      <c r="E2" s="52"/>
      <c r="F2" s="52"/>
      <c r="G2" s="52"/>
      <c r="H2" s="52"/>
      <c r="I2" s="52"/>
    </row>
    <row r="3" spans="1:10" ht="31.5" customHeight="1" x14ac:dyDescent="0.25">
      <c r="A3" s="5"/>
      <c r="B3" s="6"/>
      <c r="C3" s="60" t="s">
        <v>25</v>
      </c>
      <c r="D3" s="60"/>
      <c r="E3" s="39" t="s">
        <v>31</v>
      </c>
      <c r="F3" s="39"/>
      <c r="G3" s="39"/>
      <c r="H3" s="39"/>
      <c r="I3" s="39"/>
    </row>
    <row r="4" spans="1:10" ht="24" customHeight="1" x14ac:dyDescent="0.25">
      <c r="A4" s="1"/>
      <c r="B4" s="1"/>
      <c r="C4" s="60" t="s">
        <v>4</v>
      </c>
      <c r="D4" s="60"/>
      <c r="E4" s="39" t="s">
        <v>21</v>
      </c>
      <c r="F4" s="39"/>
      <c r="G4" s="39"/>
      <c r="H4" s="39"/>
      <c r="I4" s="39"/>
    </row>
    <row r="5" spans="1:10" ht="24" customHeight="1" x14ac:dyDescent="0.25">
      <c r="A5" s="1"/>
      <c r="B5" s="1"/>
      <c r="C5" s="60" t="s">
        <v>7</v>
      </c>
      <c r="D5" s="60"/>
      <c r="E5" s="39" t="s">
        <v>63</v>
      </c>
      <c r="F5" s="39"/>
      <c r="G5" s="39"/>
      <c r="H5" s="39"/>
      <c r="I5" s="39"/>
    </row>
    <row r="6" spans="1:10" ht="24" customHeight="1" x14ac:dyDescent="0.25">
      <c r="A6" s="1"/>
      <c r="B6" s="1"/>
      <c r="C6" s="60" t="s">
        <v>8</v>
      </c>
      <c r="D6" s="60"/>
      <c r="E6" s="39" t="s">
        <v>29</v>
      </c>
      <c r="F6" s="39"/>
      <c r="G6" s="39"/>
      <c r="H6" s="39"/>
      <c r="I6" s="39"/>
    </row>
    <row r="7" spans="1:10" ht="24" customHeight="1" x14ac:dyDescent="0.25">
      <c r="A7" s="1"/>
      <c r="B7" s="1"/>
      <c r="C7" s="60" t="s">
        <v>6</v>
      </c>
      <c r="D7" s="60"/>
      <c r="E7" s="54" t="s">
        <v>33</v>
      </c>
      <c r="F7" s="54"/>
      <c r="G7" s="54"/>
      <c r="H7" s="54"/>
      <c r="I7" s="54"/>
    </row>
    <row r="8" spans="1:10" ht="12.75" customHeight="1" thickBot="1" x14ac:dyDescent="0.3">
      <c r="A8" s="1"/>
      <c r="B8" s="1"/>
      <c r="C8" s="22"/>
      <c r="D8" s="22"/>
      <c r="E8" s="21"/>
      <c r="F8" s="21"/>
      <c r="G8" s="21"/>
      <c r="H8" s="23"/>
      <c r="I8" s="23"/>
    </row>
    <row r="9" spans="1:10" ht="48" customHeight="1" x14ac:dyDescent="0.25">
      <c r="A9" s="61" t="s">
        <v>1</v>
      </c>
      <c r="B9" s="61" t="s">
        <v>2</v>
      </c>
      <c r="C9" s="61" t="s">
        <v>3</v>
      </c>
      <c r="D9" s="67" t="str">
        <f>August!E5</f>
        <v>August 2022</v>
      </c>
      <c r="E9" s="67" t="str">
        <f>September!E5</f>
        <v>September 2022</v>
      </c>
      <c r="F9" s="67" t="str">
        <f>October!E5</f>
        <v>October 2022</v>
      </c>
      <c r="G9" s="67" t="str">
        <f>November!E5</f>
        <v>November 2022</v>
      </c>
      <c r="H9" s="55" t="s">
        <v>9</v>
      </c>
      <c r="I9" s="65" t="s">
        <v>14</v>
      </c>
      <c r="J9" s="58" t="s">
        <v>27</v>
      </c>
    </row>
    <row r="10" spans="1:10" ht="27.75" customHeight="1" x14ac:dyDescent="0.25">
      <c r="A10" s="62"/>
      <c r="B10" s="62"/>
      <c r="C10" s="62"/>
      <c r="D10" s="64"/>
      <c r="E10" s="64"/>
      <c r="F10" s="64"/>
      <c r="G10" s="64"/>
      <c r="H10" s="64"/>
      <c r="I10" s="66"/>
      <c r="J10" s="59"/>
    </row>
    <row r="11" spans="1:10" ht="27.75" customHeight="1" x14ac:dyDescent="0.25">
      <c r="A11" s="63"/>
      <c r="B11" s="63"/>
      <c r="C11" s="17" t="s">
        <v>13</v>
      </c>
      <c r="D11" s="8">
        <f>August!J12</f>
        <v>0</v>
      </c>
      <c r="E11" s="8">
        <f>September!J12</f>
        <v>9</v>
      </c>
      <c r="F11" s="8">
        <f>October!J12</f>
        <v>9</v>
      </c>
      <c r="G11" s="8">
        <f>November!J12</f>
        <v>9</v>
      </c>
      <c r="H11" s="18">
        <f t="shared" ref="H11:H24" si="0">SUM(D11:G11)</f>
        <v>27</v>
      </c>
      <c r="I11" s="33">
        <f>(H11/$H$11)*100</f>
        <v>100</v>
      </c>
      <c r="J11" s="59"/>
    </row>
    <row r="12" spans="1:10" ht="22.5" customHeight="1" x14ac:dyDescent="0.25">
      <c r="A12" s="9">
        <v>1</v>
      </c>
      <c r="B12" s="13" t="s">
        <v>34</v>
      </c>
      <c r="C12" s="14" t="s">
        <v>35</v>
      </c>
      <c r="D12" s="16">
        <f>August!J14</f>
        <v>0</v>
      </c>
      <c r="E12" s="16">
        <f>September!J14</f>
        <v>6</v>
      </c>
      <c r="F12" s="16">
        <f>October!J14</f>
        <v>0</v>
      </c>
      <c r="G12" s="16">
        <f>November!J14</f>
        <v>3</v>
      </c>
      <c r="H12" s="18">
        <f t="shared" si="0"/>
        <v>9</v>
      </c>
      <c r="I12" s="33">
        <f t="shared" ref="I12:I24" si="1">(H12/$H$11)*100</f>
        <v>33.333333333333329</v>
      </c>
      <c r="J12" s="34" t="str">
        <f>IF(AND(I12&gt;=75),"Eligible","Not Eligible")</f>
        <v>Not Eligible</v>
      </c>
    </row>
    <row r="13" spans="1:10" ht="22.5" customHeight="1" x14ac:dyDescent="0.25">
      <c r="A13" s="9">
        <v>2</v>
      </c>
      <c r="B13" s="13" t="s">
        <v>36</v>
      </c>
      <c r="C13" s="15" t="s">
        <v>30</v>
      </c>
      <c r="D13" s="16">
        <f>August!J15</f>
        <v>0</v>
      </c>
      <c r="E13" s="16">
        <f>September!J15</f>
        <v>9</v>
      </c>
      <c r="F13" s="16">
        <f>October!J15</f>
        <v>9</v>
      </c>
      <c r="G13" s="16">
        <f>November!J15</f>
        <v>9</v>
      </c>
      <c r="H13" s="18">
        <f t="shared" si="0"/>
        <v>27</v>
      </c>
      <c r="I13" s="33">
        <f t="shared" si="1"/>
        <v>100</v>
      </c>
      <c r="J13" s="34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37</v>
      </c>
      <c r="C14" s="15" t="s">
        <v>38</v>
      </c>
      <c r="D14" s="16">
        <f>August!J16</f>
        <v>0</v>
      </c>
      <c r="E14" s="16">
        <f>September!J16</f>
        <v>9</v>
      </c>
      <c r="F14" s="16">
        <f>October!J16</f>
        <v>9</v>
      </c>
      <c r="G14" s="16">
        <f>November!J16</f>
        <v>9</v>
      </c>
      <c r="H14" s="18">
        <f t="shared" si="0"/>
        <v>27</v>
      </c>
      <c r="I14" s="33">
        <f t="shared" si="1"/>
        <v>100</v>
      </c>
      <c r="J14" s="34" t="str">
        <f t="shared" ref="J14:J24" si="2">IF(AND(I14&gt;=75),"Eligible","Not Eligible")</f>
        <v>Eligible</v>
      </c>
    </row>
    <row r="15" spans="1:10" ht="22.5" customHeight="1" x14ac:dyDescent="0.25">
      <c r="A15" s="9">
        <v>4</v>
      </c>
      <c r="B15" s="13" t="s">
        <v>39</v>
      </c>
      <c r="C15" s="15" t="s">
        <v>40</v>
      </c>
      <c r="D15" s="16">
        <f>August!J17</f>
        <v>0</v>
      </c>
      <c r="E15" s="16">
        <f>September!J17</f>
        <v>9</v>
      </c>
      <c r="F15" s="16">
        <f>October!J17</f>
        <v>9</v>
      </c>
      <c r="G15" s="16">
        <f>November!J17</f>
        <v>9</v>
      </c>
      <c r="H15" s="18">
        <f t="shared" si="0"/>
        <v>27</v>
      </c>
      <c r="I15" s="33">
        <f t="shared" si="1"/>
        <v>100</v>
      </c>
      <c r="J15" s="34" t="str">
        <f t="shared" si="2"/>
        <v>Eligible</v>
      </c>
    </row>
    <row r="16" spans="1:10" ht="22.5" customHeight="1" x14ac:dyDescent="0.25">
      <c r="A16" s="9">
        <v>5</v>
      </c>
      <c r="B16" s="13" t="s">
        <v>41</v>
      </c>
      <c r="C16" s="13" t="s">
        <v>42</v>
      </c>
      <c r="D16" s="16">
        <f>August!J18</f>
        <v>0</v>
      </c>
      <c r="E16" s="16">
        <f>September!J18</f>
        <v>9</v>
      </c>
      <c r="F16" s="16">
        <f>October!J18</f>
        <v>9</v>
      </c>
      <c r="G16" s="16">
        <f>November!J18</f>
        <v>9</v>
      </c>
      <c r="H16" s="18">
        <f t="shared" si="0"/>
        <v>27</v>
      </c>
      <c r="I16" s="33">
        <f t="shared" si="1"/>
        <v>100</v>
      </c>
      <c r="J16" s="34" t="str">
        <f t="shared" si="2"/>
        <v>Eligible</v>
      </c>
    </row>
    <row r="17" spans="1:10" ht="22.5" customHeight="1" x14ac:dyDescent="0.25">
      <c r="A17" s="9">
        <v>6</v>
      </c>
      <c r="B17" s="13" t="s">
        <v>43</v>
      </c>
      <c r="C17" s="15" t="s">
        <v>44</v>
      </c>
      <c r="D17" s="16">
        <f>August!J19</f>
        <v>0</v>
      </c>
      <c r="E17" s="16">
        <f>September!J19</f>
        <v>6</v>
      </c>
      <c r="F17" s="16">
        <f>October!J19</f>
        <v>9</v>
      </c>
      <c r="G17" s="16">
        <f>November!J19</f>
        <v>9</v>
      </c>
      <c r="H17" s="18">
        <f t="shared" si="0"/>
        <v>24</v>
      </c>
      <c r="I17" s="33">
        <f t="shared" si="1"/>
        <v>88.888888888888886</v>
      </c>
      <c r="J17" s="34" t="str">
        <f t="shared" si="2"/>
        <v>Eligible</v>
      </c>
    </row>
    <row r="18" spans="1:10" ht="22.5" customHeight="1" x14ac:dyDescent="0.25">
      <c r="A18" s="9">
        <v>7</v>
      </c>
      <c r="B18" s="13" t="s">
        <v>45</v>
      </c>
      <c r="C18" s="13" t="s">
        <v>46</v>
      </c>
      <c r="D18" s="16">
        <f>August!J20</f>
        <v>0</v>
      </c>
      <c r="E18" s="16">
        <f>September!J20</f>
        <v>9</v>
      </c>
      <c r="F18" s="16">
        <f>October!J20</f>
        <v>9</v>
      </c>
      <c r="G18" s="16">
        <f>November!J20</f>
        <v>9</v>
      </c>
      <c r="H18" s="18">
        <f t="shared" si="0"/>
        <v>27</v>
      </c>
      <c r="I18" s="33">
        <f t="shared" si="1"/>
        <v>100</v>
      </c>
      <c r="J18" s="34" t="str">
        <f t="shared" si="2"/>
        <v>Eligible</v>
      </c>
    </row>
    <row r="19" spans="1:10" ht="22.5" customHeight="1" x14ac:dyDescent="0.25">
      <c r="A19" s="9">
        <v>8</v>
      </c>
      <c r="B19" s="13" t="s">
        <v>47</v>
      </c>
      <c r="C19" s="13" t="s">
        <v>48</v>
      </c>
      <c r="D19" s="16">
        <f>August!J21</f>
        <v>0</v>
      </c>
      <c r="E19" s="16">
        <f>September!J21</f>
        <v>9</v>
      </c>
      <c r="F19" s="16">
        <f>October!J21</f>
        <v>0</v>
      </c>
      <c r="G19" s="16">
        <f>November!J21</f>
        <v>0</v>
      </c>
      <c r="H19" s="18">
        <f t="shared" si="0"/>
        <v>9</v>
      </c>
      <c r="I19" s="33">
        <f t="shared" si="1"/>
        <v>33.333333333333329</v>
      </c>
      <c r="J19" s="34" t="str">
        <f t="shared" si="2"/>
        <v>Not Eligible</v>
      </c>
    </row>
    <row r="20" spans="1:10" ht="22.5" customHeight="1" x14ac:dyDescent="0.25">
      <c r="A20" s="9">
        <v>9</v>
      </c>
      <c r="B20" s="13" t="s">
        <v>49</v>
      </c>
      <c r="C20" s="10" t="s">
        <v>50</v>
      </c>
      <c r="D20" s="16">
        <f>August!J22</f>
        <v>0</v>
      </c>
      <c r="E20" s="16">
        <f>September!J22</f>
        <v>9</v>
      </c>
      <c r="F20" s="16">
        <f>October!J22</f>
        <v>9</v>
      </c>
      <c r="G20" s="16">
        <f>November!J22</f>
        <v>9</v>
      </c>
      <c r="H20" s="18">
        <f t="shared" si="0"/>
        <v>27</v>
      </c>
      <c r="I20" s="33">
        <f t="shared" si="1"/>
        <v>100</v>
      </c>
      <c r="J20" s="34" t="str">
        <f t="shared" si="2"/>
        <v>Eligible</v>
      </c>
    </row>
    <row r="21" spans="1:10" ht="22.5" customHeight="1" x14ac:dyDescent="0.25">
      <c r="A21" s="9">
        <v>10</v>
      </c>
      <c r="B21" s="13" t="s">
        <v>51</v>
      </c>
      <c r="C21" s="13" t="s">
        <v>52</v>
      </c>
      <c r="D21" s="16">
        <f>August!J23</f>
        <v>0</v>
      </c>
      <c r="E21" s="16">
        <f>September!J23</f>
        <v>6</v>
      </c>
      <c r="F21" s="16">
        <f>October!J23</f>
        <v>9</v>
      </c>
      <c r="G21" s="16">
        <f>November!J23</f>
        <v>9</v>
      </c>
      <c r="H21" s="18">
        <f t="shared" si="0"/>
        <v>24</v>
      </c>
      <c r="I21" s="33">
        <f t="shared" si="1"/>
        <v>88.888888888888886</v>
      </c>
      <c r="J21" s="34" t="str">
        <f t="shared" si="2"/>
        <v>Eligible</v>
      </c>
    </row>
    <row r="22" spans="1:10" ht="22.5" customHeight="1" x14ac:dyDescent="0.25">
      <c r="A22" s="9">
        <v>11</v>
      </c>
      <c r="B22" s="13" t="s">
        <v>53</v>
      </c>
      <c r="C22" s="13" t="s">
        <v>54</v>
      </c>
      <c r="D22" s="16">
        <f>August!J24</f>
        <v>0</v>
      </c>
      <c r="E22" s="16">
        <f>September!J24</f>
        <v>9</v>
      </c>
      <c r="F22" s="16">
        <f>October!J24</f>
        <v>9</v>
      </c>
      <c r="G22" s="16">
        <f>November!J24</f>
        <v>9</v>
      </c>
      <c r="H22" s="18">
        <f t="shared" si="0"/>
        <v>27</v>
      </c>
      <c r="I22" s="33">
        <f t="shared" si="1"/>
        <v>100</v>
      </c>
      <c r="J22" s="34" t="str">
        <f t="shared" si="2"/>
        <v>Eligible</v>
      </c>
    </row>
    <row r="23" spans="1:10" ht="22.5" customHeight="1" x14ac:dyDescent="0.25">
      <c r="A23" s="9">
        <v>12</v>
      </c>
      <c r="B23" s="13" t="s">
        <v>55</v>
      </c>
      <c r="C23" s="4" t="s">
        <v>56</v>
      </c>
      <c r="D23" s="16">
        <f>August!J25</f>
        <v>0</v>
      </c>
      <c r="E23" s="16">
        <f>September!J25</f>
        <v>6</v>
      </c>
      <c r="F23" s="16">
        <f>October!J25</f>
        <v>9</v>
      </c>
      <c r="G23" s="16">
        <f>November!J25</f>
        <v>9</v>
      </c>
      <c r="H23" s="18">
        <f t="shared" si="0"/>
        <v>24</v>
      </c>
      <c r="I23" s="33">
        <f t="shared" si="1"/>
        <v>88.888888888888886</v>
      </c>
      <c r="J23" s="34" t="str">
        <f t="shared" si="2"/>
        <v>Eligible</v>
      </c>
    </row>
    <row r="24" spans="1:10" ht="22.5" customHeight="1" x14ac:dyDescent="0.25">
      <c r="A24" s="9">
        <v>13</v>
      </c>
      <c r="B24" s="13" t="s">
        <v>57</v>
      </c>
      <c r="C24" s="10" t="s">
        <v>58</v>
      </c>
      <c r="D24" s="16">
        <f>August!J26</f>
        <v>0</v>
      </c>
      <c r="E24" s="16">
        <f>September!J26</f>
        <v>6</v>
      </c>
      <c r="F24" s="16">
        <f>October!J26</f>
        <v>9</v>
      </c>
      <c r="G24" s="16">
        <f>November!J26</f>
        <v>0</v>
      </c>
      <c r="H24" s="18">
        <f t="shared" si="0"/>
        <v>15</v>
      </c>
      <c r="I24" s="33">
        <f t="shared" si="1"/>
        <v>55.555555555555557</v>
      </c>
      <c r="J24" s="34" t="str">
        <f t="shared" si="2"/>
        <v>Not Eligible</v>
      </c>
    </row>
    <row r="25" spans="1:10" ht="46.9" customHeight="1" x14ac:dyDescent="0.25">
      <c r="F25" s="3"/>
      <c r="G25" s="3"/>
    </row>
    <row r="26" spans="1:10" ht="16.5" thickBot="1" x14ac:dyDescent="0.3">
      <c r="C26" s="11"/>
      <c r="D26" s="11"/>
      <c r="F26" s="3"/>
      <c r="G26" s="11"/>
      <c r="H26" s="11"/>
    </row>
    <row r="27" spans="1:10" x14ac:dyDescent="0.25">
      <c r="C27" s="37" t="s">
        <v>19</v>
      </c>
      <c r="D27" s="37"/>
      <c r="F27" s="3"/>
      <c r="G27" s="57" t="s">
        <v>20</v>
      </c>
      <c r="H27" s="57"/>
    </row>
    <row r="28" spans="1:10" x14ac:dyDescent="0.25">
      <c r="F28" s="3"/>
      <c r="G28" s="3"/>
    </row>
    <row r="32" spans="1:10" x14ac:dyDescent="0.25">
      <c r="B32" s="3"/>
      <c r="C32" s="3"/>
      <c r="D32" s="3"/>
      <c r="E32" s="3"/>
      <c r="F32" s="3"/>
      <c r="G32" s="3"/>
    </row>
  </sheetData>
  <mergeCells count="24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C27:D27"/>
    <mergeCell ref="G27:H27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2022-11-20T12:54:31Z</dcterms:modified>
</cp:coreProperties>
</file>