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UETTK\Quotations\Quote for Books\"/>
    </mc:Choice>
  </mc:AlternateContent>
  <xr:revisionPtr revIDLastSave="0" documentId="13_ncr:1_{D269106D-54E6-4560-A587-41E4A08328C0}" xr6:coauthVersionLast="46" xr6:coauthVersionMax="46" xr10:uidLastSave="{00000000-0000-0000-0000-000000000000}"/>
  <bookViews>
    <workbookView xWindow="-108" yWindow="-108" windowWidth="16608" windowHeight="883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Sheet1!$A$10:$L$288</definedName>
    <definedName name="_xlnm.Print_Area" localSheetId="0">Sheet1!$A$1:$L$304</definedName>
    <definedName name="_xlnm.Print_Titles" localSheetId="0">Sheet1!$8:$10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J28" i="1" s="1"/>
  <c r="J34" i="1"/>
  <c r="J35" i="1"/>
  <c r="J36" i="1"/>
  <c r="J53" i="1"/>
  <c r="J54" i="1"/>
  <c r="J82" i="1"/>
  <c r="J68" i="1"/>
  <c r="J46" i="1"/>
  <c r="J191" i="1"/>
  <c r="J25" i="1"/>
  <c r="H273" i="1"/>
  <c r="J273" i="1" s="1"/>
  <c r="H175" i="1"/>
  <c r="J175" i="1" s="1"/>
  <c r="H19" i="1"/>
  <c r="J19" i="1" s="1"/>
  <c r="H20" i="1"/>
  <c r="J20" i="1" s="1"/>
  <c r="H116" i="1"/>
  <c r="J116" i="1" s="1"/>
  <c r="H168" i="1"/>
  <c r="J168" i="1" s="1"/>
  <c r="H164" i="1"/>
  <c r="J164" i="1" s="1"/>
  <c r="H11" i="1"/>
  <c r="J11" i="1" s="1"/>
  <c r="H157" i="1"/>
  <c r="J157" i="1" s="1"/>
  <c r="H104" i="1"/>
  <c r="J104" i="1" s="1"/>
  <c r="H153" i="1"/>
  <c r="J153" i="1" s="1"/>
  <c r="H235" i="1"/>
  <c r="J235" i="1" s="1"/>
  <c r="J226" i="1"/>
  <c r="H102" i="1"/>
  <c r="J102" i="1" s="1"/>
  <c r="H62" i="1"/>
  <c r="J62" i="1" s="1"/>
  <c r="H212" i="1"/>
  <c r="J212" i="1" s="1"/>
  <c r="H113" i="1"/>
  <c r="J113" i="1" s="1"/>
  <c r="H209" i="1"/>
  <c r="J209" i="1" s="1"/>
  <c r="H232" i="1"/>
  <c r="J232" i="1" s="1"/>
  <c r="H211" i="1"/>
  <c r="J211" i="1" s="1"/>
  <c r="H170" i="1"/>
  <c r="J170" i="1" s="1"/>
  <c r="H16" i="1"/>
  <c r="J16" i="1" s="1"/>
  <c r="H63" i="1"/>
  <c r="J63" i="1" s="1"/>
  <c r="H188" i="1"/>
  <c r="J188" i="1" s="1"/>
  <c r="J229" i="1"/>
  <c r="H204" i="1"/>
  <c r="J204" i="1" s="1"/>
  <c r="H146" i="1"/>
  <c r="J146" i="1" s="1"/>
  <c r="H158" i="1"/>
  <c r="J158" i="1" s="1"/>
  <c r="H206" i="1"/>
  <c r="J206" i="1" s="1"/>
  <c r="H197" i="1"/>
  <c r="J197" i="1" s="1"/>
  <c r="H148" i="1"/>
  <c r="J148" i="1" s="1"/>
  <c r="H173" i="1"/>
  <c r="J173" i="1" s="1"/>
  <c r="H230" i="1"/>
  <c r="J230" i="1" s="1"/>
  <c r="H210" i="1"/>
  <c r="J210" i="1" s="1"/>
  <c r="H106" i="1"/>
  <c r="J106" i="1" s="1"/>
  <c r="H65" i="1"/>
  <c r="J65" i="1" s="1"/>
  <c r="H134" i="1"/>
  <c r="J134" i="1" s="1"/>
  <c r="H111" i="1"/>
  <c r="J111" i="1" s="1"/>
  <c r="H95" i="1"/>
  <c r="J95" i="1" s="1"/>
  <c r="H245" i="1"/>
  <c r="J245" i="1" s="1"/>
  <c r="H234" i="1"/>
  <c r="J234" i="1" s="1"/>
  <c r="H184" i="1"/>
  <c r="J184" i="1" s="1"/>
  <c r="H239" i="1"/>
  <c r="J239" i="1" s="1"/>
  <c r="H238" i="1"/>
  <c r="J238" i="1" s="1"/>
  <c r="H215" i="1"/>
  <c r="J215" i="1" s="1"/>
  <c r="H189" i="1"/>
  <c r="J189" i="1" s="1"/>
  <c r="H77" i="1"/>
  <c r="J77" i="1" s="1"/>
  <c r="H190" i="1"/>
  <c r="J190" i="1" s="1"/>
  <c r="H57" i="1"/>
  <c r="J57" i="1" s="1"/>
  <c r="H167" i="1"/>
  <c r="J167" i="1" s="1"/>
  <c r="H135" i="1"/>
  <c r="J135" i="1" s="1"/>
  <c r="H154" i="1"/>
  <c r="J154" i="1" s="1"/>
  <c r="H275" i="1"/>
  <c r="J275" i="1" s="1"/>
  <c r="H242" i="1"/>
  <c r="J242" i="1" s="1"/>
  <c r="H182" i="1"/>
  <c r="J182" i="1" s="1"/>
  <c r="H180" i="1"/>
  <c r="J180" i="1" s="1"/>
  <c r="H192" i="1"/>
  <c r="J192" i="1" s="1"/>
  <c r="H110" i="1"/>
  <c r="J110" i="1" s="1"/>
  <c r="H264" i="1"/>
  <c r="J264" i="1" s="1"/>
  <c r="H74" i="1"/>
  <c r="J74" i="1" s="1"/>
  <c r="H171" i="1"/>
  <c r="J171" i="1" s="1"/>
  <c r="H51" i="1"/>
  <c r="J51" i="1" s="1"/>
  <c r="H136" i="1"/>
  <c r="J136" i="1" s="1"/>
  <c r="H108" i="1"/>
  <c r="J108" i="1" s="1"/>
  <c r="H265" i="1"/>
  <c r="J265" i="1" s="1"/>
  <c r="H174" i="1"/>
  <c r="J174" i="1" s="1"/>
  <c r="H172" i="1"/>
  <c r="J172" i="1" s="1"/>
  <c r="H50" i="1"/>
  <c r="J50" i="1" s="1"/>
  <c r="H124" i="1"/>
  <c r="J124" i="1" s="1"/>
  <c r="H202" i="1"/>
  <c r="J202" i="1" s="1"/>
  <c r="H143" i="1"/>
  <c r="J143" i="1" s="1"/>
  <c r="H165" i="1"/>
  <c r="J165" i="1" s="1"/>
  <c r="H118" i="1"/>
  <c r="J118" i="1" s="1"/>
  <c r="H42" i="1"/>
  <c r="J42" i="1" s="1"/>
  <c r="H97" i="1"/>
  <c r="J97" i="1" s="1"/>
  <c r="H75" i="1"/>
  <c r="J75" i="1" s="1"/>
  <c r="H186" i="1"/>
  <c r="J186" i="1" s="1"/>
  <c r="H133" i="1"/>
  <c r="J133" i="1" s="1"/>
  <c r="H109" i="1"/>
  <c r="J109" i="1" s="1"/>
  <c r="H96" i="1"/>
  <c r="J96" i="1" s="1"/>
  <c r="H125" i="1"/>
  <c r="J125" i="1" s="1"/>
  <c r="H129" i="1"/>
  <c r="J129" i="1" s="1"/>
  <c r="H71" i="1"/>
  <c r="J71" i="1" s="1"/>
  <c r="H94" i="1"/>
  <c r="J94" i="1" s="1"/>
  <c r="H285" i="1"/>
  <c r="J285" i="1" s="1"/>
  <c r="H236" i="1"/>
  <c r="J236" i="1" s="1"/>
  <c r="H58" i="1"/>
  <c r="J58" i="1" s="1"/>
  <c r="H21" i="1"/>
  <c r="J21" i="1" s="1"/>
  <c r="H89" i="1"/>
  <c r="J89" i="1" s="1"/>
  <c r="H73" i="1"/>
  <c r="J73" i="1" s="1"/>
  <c r="H228" i="1"/>
  <c r="J228" i="1" s="1"/>
  <c r="H100" i="1"/>
  <c r="J100" i="1" s="1"/>
  <c r="H60" i="1"/>
  <c r="J60" i="1" s="1"/>
  <c r="H59" i="1"/>
  <c r="J59" i="1" s="1"/>
  <c r="H267" i="1"/>
  <c r="J267" i="1" s="1"/>
  <c r="H93" i="1"/>
  <c r="J93" i="1" s="1"/>
  <c r="H266" i="1"/>
  <c r="J266" i="1" s="1"/>
  <c r="H80" i="1"/>
  <c r="J80" i="1" s="1"/>
  <c r="H55" i="1"/>
  <c r="J55" i="1" s="1"/>
  <c r="H101" i="1"/>
  <c r="J101" i="1" s="1"/>
  <c r="H269" i="1"/>
  <c r="J269" i="1" s="1"/>
  <c r="H56" i="1"/>
  <c r="J56" i="1" s="1"/>
  <c r="H130" i="1"/>
  <c r="J130" i="1" s="1"/>
  <c r="H152" i="1"/>
  <c r="J152" i="1" s="1"/>
  <c r="H194" i="1"/>
  <c r="J194" i="1" s="1"/>
  <c r="H183" i="1"/>
  <c r="J183" i="1" s="1"/>
  <c r="H176" i="1"/>
  <c r="J176" i="1" s="1"/>
  <c r="H92" i="1"/>
  <c r="J92" i="1" s="1"/>
  <c r="H26" i="1"/>
  <c r="J26" i="1" s="1"/>
  <c r="J83" i="1"/>
  <c r="H249" i="1"/>
  <c r="J249" i="1" s="1"/>
  <c r="J248" i="1"/>
  <c r="H271" i="1"/>
  <c r="J271" i="1" s="1"/>
  <c r="H115" i="1"/>
  <c r="J115" i="1" s="1"/>
  <c r="H260" i="1"/>
  <c r="J260" i="1" s="1"/>
  <c r="H247" i="1"/>
  <c r="J247" i="1" s="1"/>
  <c r="H45" i="1"/>
  <c r="J45" i="1" s="1"/>
  <c r="H114" i="1"/>
  <c r="J114" i="1" s="1"/>
  <c r="H255" i="1"/>
  <c r="J255" i="1" s="1"/>
  <c r="H286" i="1"/>
  <c r="J286" i="1" s="1"/>
  <c r="H287" i="1"/>
  <c r="J287" i="1" s="1"/>
  <c r="H216" i="1"/>
  <c r="J216" i="1" s="1"/>
  <c r="H179" i="1"/>
  <c r="J179" i="1" s="1"/>
  <c r="H254" i="1"/>
  <c r="J254" i="1" s="1"/>
  <c r="H178" i="1"/>
  <c r="J178" i="1" s="1"/>
  <c r="H237" i="1"/>
  <c r="J237" i="1" s="1"/>
  <c r="H150" i="1"/>
  <c r="J150" i="1" s="1"/>
  <c r="H140" i="1"/>
  <c r="J140" i="1" s="1"/>
  <c r="H177" i="1"/>
  <c r="J177" i="1" s="1"/>
  <c r="H159" i="1"/>
  <c r="J159" i="1" s="1"/>
  <c r="H149" i="1"/>
  <c r="J149" i="1" s="1"/>
  <c r="H160" i="1"/>
  <c r="J160" i="1" s="1"/>
  <c r="H187" i="1"/>
  <c r="J187" i="1" s="1"/>
  <c r="H66" i="1"/>
  <c r="J66" i="1" s="1"/>
  <c r="H196" i="1"/>
  <c r="J196" i="1" s="1"/>
  <c r="H98" i="1"/>
  <c r="J98" i="1" s="1"/>
  <c r="H67" i="1"/>
  <c r="J67" i="1" s="1"/>
  <c r="H12" i="1"/>
  <c r="J12" i="1" s="1"/>
  <c r="H225" i="1"/>
  <c r="J225" i="1" s="1"/>
  <c r="H263" i="1"/>
  <c r="J263" i="1" s="1"/>
  <c r="H259" i="1"/>
  <c r="J259" i="1" s="1"/>
  <c r="H261" i="1"/>
  <c r="J261" i="1" s="1"/>
  <c r="H227" i="1"/>
  <c r="J227" i="1" s="1"/>
  <c r="H203" i="1"/>
  <c r="J203" i="1" s="1"/>
  <c r="H144" i="1"/>
  <c r="J144" i="1" s="1"/>
  <c r="H251" i="1"/>
  <c r="J251" i="1" s="1"/>
  <c r="H253" i="1"/>
  <c r="J253" i="1" s="1"/>
  <c r="H250" i="1"/>
  <c r="J250" i="1" s="1"/>
  <c r="H137" i="1"/>
  <c r="J137" i="1" s="1"/>
  <c r="H257" i="1"/>
  <c r="J257" i="1" s="1"/>
  <c r="H219" i="1"/>
  <c r="J219" i="1" s="1"/>
  <c r="H105" i="1"/>
  <c r="J105" i="1" s="1"/>
  <c r="H258" i="1"/>
  <c r="J258" i="1" s="1"/>
  <c r="H99" i="1"/>
  <c r="J99" i="1" s="1"/>
  <c r="H18" i="1"/>
  <c r="J18" i="1" s="1"/>
  <c r="H224" i="1"/>
  <c r="J224" i="1" s="1"/>
  <c r="H213" i="1"/>
  <c r="J213" i="1" s="1"/>
  <c r="J290" i="1" l="1"/>
  <c r="K290" i="1" s="1"/>
</calcChain>
</file>

<file path=xl/sharedStrings.xml><?xml version="1.0" encoding="utf-8"?>
<sst xmlns="http://schemas.openxmlformats.org/spreadsheetml/2006/main" count="1856" uniqueCount="1133">
  <si>
    <t>Paramount Books (Pvt.) Ltd</t>
  </si>
  <si>
    <t>152/O, BLOCK-2, P.E.C.H.S., KARACHI-75400</t>
  </si>
  <si>
    <t>TEL: 34310030 FAX: 34553772 E-MAIL: sales@paramountbooks.com.pk</t>
  </si>
  <si>
    <t>QUOTATION</t>
  </si>
  <si>
    <t>S.NO.</t>
  </si>
  <si>
    <t>ISBN</t>
  </si>
  <si>
    <t>AUTHOR</t>
  </si>
  <si>
    <t>TITLE</t>
  </si>
  <si>
    <t>LIST PRICE</t>
  </si>
  <si>
    <t>CONFIRMATION</t>
  </si>
  <si>
    <t>PUBLISHER</t>
  </si>
  <si>
    <t>FOREIGN</t>
  </si>
  <si>
    <t>PAK RS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</si>
  <si>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</si>
  <si>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</si>
  <si>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</si>
  <si>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</si>
  <si>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</si>
  <si>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</si>
  <si>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</si>
  <si>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</si>
  <si>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</si>
  <si>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</si>
  <si>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</si>
  <si>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</si>
  <si>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</si>
  <si>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</si>
  <si>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</si>
  <si>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</si>
  <si>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</si>
  <si>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</si>
  <si>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</si>
  <si>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</si>
  <si>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</si>
  <si>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</si>
  <si>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</si>
  <si>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</si>
  <si>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</si>
  <si>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</si>
  <si>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</si>
  <si>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</si>
  <si>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</si>
  <si>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</si>
  <si>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</si>
  <si>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</si>
  <si>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</si>
  <si>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</si>
  <si>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</si>
  <si>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</si>
  <si>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</si>
  <si>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</si>
  <si>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</si>
  <si>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</si>
  <si>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</si>
  <si>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</si>
  <si>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</si>
  <si>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</si>
  <si>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</si>
  <si>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</si>
  <si>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</si>
  <si>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</si>
  <si>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</si>
  <si>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</si>
  <si>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</si>
  <si>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</si>
  <si>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</si>
  <si>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</si>
  <si>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</si>
  <si>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</si>
  <si>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</si>
  <si>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</si>
  <si>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</si>
  <si>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</si>
  <si>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</si>
  <si>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</si>
  <si>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</si>
  <si>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</si>
  <si>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</si>
  <si>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</si>
  <si>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</si>
  <si>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</si>
  <si>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</si>
  <si>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</si>
  <si>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</si>
  <si>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</si>
  <si>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</si>
  <si>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</si>
  <si>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</si>
  <si>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</si>
  <si>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</si>
  <si>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</si>
  <si>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</si>
  <si>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</si>
  <si>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</si>
  <si>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</si>
  <si>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</si>
  <si>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</si>
  <si>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</si>
  <si>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</si>
  <si>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</si>
  <si>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</si>
  <si>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</si>
  <si>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</si>
  <si>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</si>
  <si>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</si>
  <si>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</si>
  <si>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</si>
  <si>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</si>
  <si>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</si>
  <si>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</si>
  <si>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</si>
  <si>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</si>
  <si>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</si>
  <si>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</si>
  <si>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</si>
  <si>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</si>
  <si>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</si>
  <si>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</si>
  <si>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</si>
  <si>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</si>
  <si>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</si>
  <si>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</si>
  <si>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</si>
  <si>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</si>
  <si>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</si>
  <si>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</si>
  <si>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</si>
  <si>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</si>
  <si>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</si>
  <si>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</si>
  <si>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</si>
  <si>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</si>
  <si>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</si>
  <si>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</si>
  <si>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</si>
  <si>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</si>
  <si>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</si>
  <si>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</si>
  <si>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</si>
  <si>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</si>
  <si>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</si>
  <si>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</si>
  <si>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</si>
  <si>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</si>
  <si>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</si>
  <si>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</si>
  <si>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</si>
  <si>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</si>
  <si>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</si>
  <si>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</si>
  <si>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</si>
  <si>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</si>
  <si>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</si>
  <si>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</si>
  <si>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</si>
  <si>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</si>
  <si>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</si>
  <si>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</si>
  <si>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</si>
  <si>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</si>
  <si>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</si>
  <si>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</si>
  <si>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</si>
  <si>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NET AMOUNT TO BE PAID</t>
  </si>
  <si>
    <t>PRICES ARE VALID FOR 2 WEEKS</t>
  </si>
  <si>
    <t>PRICES ARE SUBJECT TO CHANGE WITH OR WITHOUT NOTICE.</t>
  </si>
  <si>
    <t>CURRENT CONVERSION RATE WILL BE APPLIED AT THE TIME OF SUPPLY OF BOOKS.</t>
  </si>
  <si>
    <t>BOOKS THAT ARE OUT OF STOCK WITH THE PUBLISHERS CANNOT BE SUPPLIED.</t>
  </si>
  <si>
    <t>THE BOOKS WOULD BE SUPPLIED TO YOU WITHIN 60 WORKING DAYS AFTER THE RECEIPT OF A CONFIRMED PURCHASE ORDER</t>
  </si>
  <si>
    <t>PLEASE BE INFORMED THAT DUE TO CERTAIN UNFORESEEN REASONS THE SUPPLY MIGHT BE DELAYED FROM THE ORIGINAL PUBLISHER; WHICH CAN RESULT IN AN ONWARD SUPPLY TO YOU.</t>
  </si>
  <si>
    <t>WITH KIND REGARDS</t>
  </si>
  <si>
    <t>ABDUL QADIR GADIT</t>
  </si>
  <si>
    <t>GENERAL MANAGER</t>
  </si>
  <si>
    <t>SALES &amp; ADMINISTRATION</t>
  </si>
  <si>
    <t>BOOKS ARE EXEMPTED FROM GENERAL SALES TAX.</t>
  </si>
  <si>
    <t>QTY</t>
  </si>
  <si>
    <t>DISC.%</t>
  </si>
  <si>
    <t>TOTAL</t>
  </si>
  <si>
    <t>DATE: 03-FEBRUARY-2021</t>
  </si>
  <si>
    <t>BUET KHUZDAR</t>
  </si>
  <si>
    <t>FSC Maths Part I /II</t>
  </si>
  <si>
    <t>Afzal, M. Rafique. Political Parties in Pakistan, Vol. I, II &amp; III. Islamabad: National Institute of Historical and cultural Research, 1998.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</si>
  <si>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</si>
  <si>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</si>
  <si>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</si>
  <si>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</si>
  <si>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</si>
  <si>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</si>
  <si>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</si>
  <si>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</si>
  <si>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</si>
  <si>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</si>
  <si>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</si>
  <si>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</si>
  <si>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</si>
  <si>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</si>
  <si>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</si>
  <si>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</si>
  <si>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</si>
  <si>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</si>
  <si>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</si>
  <si>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</si>
  <si>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</si>
  <si>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</si>
  <si>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</si>
  <si>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</si>
  <si>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</si>
  <si>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</si>
  <si>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</si>
  <si>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</si>
  <si>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</si>
  <si>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</si>
  <si>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</si>
  <si>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</si>
  <si>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</si>
  <si>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</si>
  <si>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</si>
  <si>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</si>
  <si>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</si>
  <si>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</si>
  <si>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</si>
  <si>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</si>
  <si>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</si>
  <si>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</si>
  <si>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</si>
  <si>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</si>
  <si>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</si>
  <si>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</si>
  <si>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</si>
  <si>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</si>
  <si>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</si>
  <si>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</si>
  <si>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</si>
  <si>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</si>
  <si>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</si>
  <si>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</si>
  <si>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</si>
  <si>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</si>
  <si>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</si>
  <si>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</si>
  <si>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</si>
  <si>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</si>
  <si>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</si>
  <si>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</si>
  <si>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</si>
  <si>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</si>
  <si>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</si>
  <si>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</si>
  <si>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</si>
  <si>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</si>
  <si>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</si>
  <si>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</si>
  <si>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</si>
  <si>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</si>
  <si>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</si>
  <si>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</si>
  <si>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</si>
  <si>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</si>
  <si>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</si>
  <si>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</si>
  <si>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</si>
  <si>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</si>
  <si>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</si>
  <si>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</si>
  <si>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</si>
  <si>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</si>
  <si>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</si>
  <si>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</si>
  <si>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</si>
  <si>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</si>
  <si>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</si>
  <si>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</si>
  <si>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</si>
  <si>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</si>
  <si>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</si>
  <si>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</si>
  <si>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</si>
  <si>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</si>
  <si>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</si>
  <si>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</si>
  <si>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</si>
  <si>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</si>
  <si>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</si>
  <si>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</si>
  <si>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</si>
  <si>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</si>
  <si>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</si>
  <si>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</si>
  <si>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</si>
  <si>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</si>
  <si>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</si>
  <si>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</si>
  <si>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</si>
  <si>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</si>
  <si>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</si>
  <si>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</si>
  <si>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</si>
  <si>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</si>
  <si>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</si>
  <si>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</si>
  <si>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</si>
  <si>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</si>
  <si>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</si>
  <si>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</si>
  <si>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</si>
  <si>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</si>
  <si>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</si>
  <si>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</si>
  <si>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</si>
  <si>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</si>
  <si>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9781491938454</t>
  </si>
  <si>
    <t>9781259255663</t>
  </si>
  <si>
    <t>9789695730904</t>
  </si>
  <si>
    <t>9789697280131</t>
  </si>
  <si>
    <t>9698384014</t>
  </si>
  <si>
    <t>9694081300</t>
  </si>
  <si>
    <t>9789699988332</t>
  </si>
  <si>
    <t>9781138749412</t>
  </si>
  <si>
    <t>9789353165505</t>
  </si>
  <si>
    <t>9780070532465</t>
  </si>
  <si>
    <t>9781108859028</t>
  </si>
  <si>
    <t>9781471885594</t>
  </si>
  <si>
    <t>9780128096352</t>
  </si>
  <si>
    <t>9780815361220</t>
  </si>
  <si>
    <t>9780071611572</t>
  </si>
  <si>
    <t>9783319126814</t>
  </si>
  <si>
    <t>9781118539293</t>
  </si>
  <si>
    <t>9789697280001</t>
  </si>
  <si>
    <t>9780199401833</t>
  </si>
  <si>
    <t>9780195798067</t>
  </si>
  <si>
    <t>9789699988837</t>
  </si>
  <si>
    <t>9789675062889</t>
  </si>
  <si>
    <t>9789699988004</t>
  </si>
  <si>
    <t>9788126554232</t>
  </si>
  <si>
    <t>9780071795531</t>
  </si>
  <si>
    <t>9780128008836</t>
  </si>
  <si>
    <t>9789696379263</t>
  </si>
  <si>
    <t>9780321918758</t>
  </si>
  <si>
    <t>9781259098635</t>
  </si>
  <si>
    <t>9788131722824</t>
  </si>
  <si>
    <t>9789332585737</t>
  </si>
  <si>
    <t>9781119587538</t>
  </si>
  <si>
    <t>9789385915468</t>
  </si>
  <si>
    <t>9780321927040</t>
  </si>
  <si>
    <t>9789814646376</t>
  </si>
  <si>
    <t>9781118479148</t>
  </si>
  <si>
    <t>9780521534413</t>
  </si>
  <si>
    <t>9789385999116</t>
  </si>
  <si>
    <t>9789351297949</t>
  </si>
  <si>
    <t>9788174734273</t>
  </si>
  <si>
    <t>9789332542600</t>
  </si>
  <si>
    <t>9788177588873</t>
  </si>
  <si>
    <t>9492157</t>
  </si>
  <si>
    <t>9789696377986</t>
  </si>
  <si>
    <t>9780073533315</t>
  </si>
  <si>
    <t>9789332550483</t>
  </si>
  <si>
    <t>9789332542525</t>
  </si>
  <si>
    <t>9780134638942</t>
  </si>
  <si>
    <t>9788131200629</t>
  </si>
  <si>
    <t>9781118855799</t>
  </si>
  <si>
    <t>9788131727249</t>
  </si>
  <si>
    <t>9788126562961</t>
  </si>
  <si>
    <t>9780980232776</t>
  </si>
  <si>
    <t>9783319307657</t>
  </si>
  <si>
    <t>9780321982384</t>
  </si>
  <si>
    <t>9780132296540</t>
  </si>
  <si>
    <t>9781260085549</t>
  </si>
  <si>
    <t>9780470398180</t>
  </si>
  <si>
    <t>9789332550230</t>
  </si>
  <si>
    <t>9789332556911</t>
  </si>
  <si>
    <t>9812530517</t>
  </si>
  <si>
    <t>9781119457336</t>
  </si>
  <si>
    <t>9780121860318</t>
  </si>
  <si>
    <t>9781260571387</t>
  </si>
  <si>
    <t>9781305965799</t>
  </si>
  <si>
    <t>9781119059806</t>
  </si>
  <si>
    <t>9781259025570</t>
  </si>
  <si>
    <t>9781259061028</t>
  </si>
  <si>
    <t>9780134306414</t>
  </si>
  <si>
    <t>9780194313483</t>
  </si>
  <si>
    <t>9780194534031</t>
  </si>
  <si>
    <t>9781451117097</t>
  </si>
  <si>
    <t>9783319447377</t>
  </si>
  <si>
    <t>9780471124658</t>
  </si>
  <si>
    <t>9781305268920</t>
  </si>
  <si>
    <t>9780070649996</t>
  </si>
  <si>
    <t>9781259006159</t>
  </si>
  <si>
    <t>9788131716755</t>
  </si>
  <si>
    <t>9788120342637</t>
  </si>
  <si>
    <t>9780123746269</t>
  </si>
  <si>
    <t>9780538452601</t>
  </si>
  <si>
    <t>9781119586081</t>
  </si>
  <si>
    <t>9781260565621</t>
  </si>
  <si>
    <t>9788131717400</t>
  </si>
  <si>
    <t>9780155675506</t>
  </si>
  <si>
    <t>9788131726228</t>
  </si>
  <si>
    <t>9788131720189</t>
  </si>
  <si>
    <t>9788126562893</t>
  </si>
  <si>
    <t>0070583889</t>
  </si>
  <si>
    <t>9780124158931</t>
  </si>
  <si>
    <t>9788126528578</t>
  </si>
  <si>
    <t>9781119590132</t>
  </si>
  <si>
    <t>9789332550162</t>
  </si>
  <si>
    <t>9783642372780</t>
  </si>
  <si>
    <t>9781138112193</t>
  </si>
  <si>
    <t>9780121602406</t>
  </si>
  <si>
    <t>9781441928719</t>
  </si>
  <si>
    <t>9780306476907</t>
  </si>
  <si>
    <t>9780471967088</t>
  </si>
  <si>
    <t>9780471253945</t>
  </si>
  <si>
    <t>9780849314919</t>
  </si>
  <si>
    <t>9781138407428</t>
  </si>
  <si>
    <t>9780130097101</t>
  </si>
  <si>
    <t>9788184486322</t>
  </si>
  <si>
    <t>9780471545736</t>
  </si>
  <si>
    <t>9780849318108</t>
  </si>
  <si>
    <t>9781259097249</t>
  </si>
  <si>
    <t>9789332584587</t>
  </si>
  <si>
    <t>0074633694</t>
  </si>
  <si>
    <t>9780195117011</t>
  </si>
  <si>
    <t>9781498745727</t>
  </si>
  <si>
    <t>9780787944209</t>
  </si>
  <si>
    <t>9698680004</t>
  </si>
  <si>
    <t>9781908279392</t>
  </si>
  <si>
    <t>9780521615211</t>
  </si>
  <si>
    <t>9783527333264</t>
  </si>
  <si>
    <t>9789533076096</t>
  </si>
  <si>
    <t>9780415632423</t>
  </si>
  <si>
    <t>9781118074800</t>
  </si>
  <si>
    <t>0074603418</t>
  </si>
  <si>
    <t>9780849372223</t>
  </si>
  <si>
    <t>9789814411370</t>
  </si>
  <si>
    <t>9781118581780</t>
  </si>
  <si>
    <t>9789353062989</t>
  </si>
  <si>
    <t>9780471531517</t>
  </si>
  <si>
    <t>9781475776829</t>
  </si>
  <si>
    <t>9789814774314</t>
  </si>
  <si>
    <t>9783540352785</t>
  </si>
  <si>
    <t>9780736079662</t>
  </si>
  <si>
    <t>9783319103617</t>
  </si>
  <si>
    <t>9780471477419</t>
  </si>
  <si>
    <t>9780470126851</t>
  </si>
  <si>
    <t>8123912412</t>
  </si>
  <si>
    <t>9780803626775</t>
  </si>
  <si>
    <t>9781119334064</t>
  </si>
  <si>
    <t>9788181285126</t>
  </si>
  <si>
    <t>9789332543515</t>
  </si>
  <si>
    <t>9788131723272</t>
  </si>
  <si>
    <t>9783527321506</t>
  </si>
  <si>
    <t>9789332550445</t>
  </si>
  <si>
    <t>9781284104493</t>
  </si>
  <si>
    <t>9781482231038</t>
  </si>
  <si>
    <t>9783527335640</t>
  </si>
  <si>
    <t>9788131200896</t>
  </si>
  <si>
    <t>9781119072577</t>
  </si>
  <si>
    <t>9780128043011</t>
  </si>
  <si>
    <t>9789811009433</t>
  </si>
  <si>
    <t>9781584889724</t>
  </si>
  <si>
    <t>9783642201431</t>
  </si>
  <si>
    <t>9783319325507</t>
  </si>
  <si>
    <t>9780857091307</t>
  </si>
  <si>
    <t>9781464183393</t>
  </si>
  <si>
    <t>9788177587647</t>
  </si>
  <si>
    <t>9780132017442</t>
  </si>
  <si>
    <t>9780123865137</t>
  </si>
  <si>
    <t>9781259025969</t>
  </si>
  <si>
    <t>8173714789</t>
  </si>
  <si>
    <t>0891165223</t>
  </si>
  <si>
    <t>D. VENKAT REDDY</t>
  </si>
  <si>
    <t>BIOMEDICAL SIGNAL PROCESSING (pb)2005</t>
  </si>
  <si>
    <t>INR</t>
  </si>
  <si>
    <t>VEDAM  SUBRAHMANYAM</t>
  </si>
  <si>
    <t>USD</t>
  </si>
  <si>
    <t>K. B. KHANCHANDANI</t>
  </si>
  <si>
    <t>POWER ELECTRONICS (pb)2003</t>
  </si>
  <si>
    <t>PKR</t>
  </si>
  <si>
    <t>SUHAS  PATANKAR</t>
  </si>
  <si>
    <t>NUMERICAL HEAT TRANSFER AND FLUID FLOW (pb)2005</t>
  </si>
  <si>
    <t>W. D. MOUNT</t>
  </si>
  <si>
    <t>BIOINFORMATICS: SEQUENCE AND GENOME ANALYSIS 2e(pb)2005</t>
  </si>
  <si>
    <t>TAPAN SEN GUPTA</t>
  </si>
  <si>
    <t>FUNDAMENTALS OF COMPUTATIONAL FLUID DYNAMICS (pb)2005</t>
  </si>
  <si>
    <t xml:space="preserve">  SAADAT</t>
  </si>
  <si>
    <t>ILMI: EXPLORING THE WORLD OF ENGLISH (hb)</t>
  </si>
  <si>
    <t>AHMED  HASAN</t>
  </si>
  <si>
    <t>PRINCIPLES OF ISLAMIC JURISPRUDENCE (pb)</t>
  </si>
  <si>
    <t>NAVED  HAMID</t>
  </si>
  <si>
    <t>INTROD. TO THE STUDY OF ISLAMIC LAW, AN (hb)</t>
  </si>
  <si>
    <t>DR. BHAWANI SHANKAR CHOWDHRY</t>
  </si>
  <si>
    <t>TELEMEDICINE: MODERNIZATION AND EXPANSION OF HEALTH CARE SYSTEMS (pb)2002</t>
  </si>
  <si>
    <t xml:space="preserve">  LANGAN</t>
  </si>
  <si>
    <t>READING AND STUDY SKILLS (pb)2012</t>
  </si>
  <si>
    <t xml:space="preserve">  .</t>
  </si>
  <si>
    <t>NUMERICAL METHODS IN BIOMEDICAL ENGINEERING (HB)2005</t>
  </si>
  <si>
    <t>BUDDY D. RATNER</t>
  </si>
  <si>
    <t>BIOMATERIALS SCIENCE: AN INTRODUCTION TO MATERIALS IN MEDICINE 3e(hb)2011</t>
  </si>
  <si>
    <t>PAUL  DAVIDOVITS</t>
  </si>
  <si>
    <t>PHYSICS IN BIOLOGY AND MEDICINE 4e(pb)2013</t>
  </si>
  <si>
    <t>JOHNNA S. TEMENOFF</t>
  </si>
  <si>
    <t>BIOMATERIALS: THE INTERSCIECTION OF BIOLOGY AND MATERIALS SCIENCE (hb) 2009</t>
  </si>
  <si>
    <t>VICTOR P. NELSON</t>
  </si>
  <si>
    <t>DIGITAL LOGIC CIRCUIT ANALYSIS AND DESIGN (PB)1995</t>
  </si>
  <si>
    <t>A. J. THOMSON</t>
  </si>
  <si>
    <t>A PRACTICAL ENGLISH GRAMMAR: STUDENT BOOK'S BOOK, 4e(pb)</t>
  </si>
  <si>
    <t>GBP</t>
  </si>
  <si>
    <t>SAFDAR  MAHMOOD</t>
  </si>
  <si>
    <t>PAKISTAN POLITICAL ROOTS AND DEVELOPMENT 1947-1999 (pb) 2003</t>
  </si>
  <si>
    <t xml:space="preserve">  AKBAR</t>
  </si>
  <si>
    <t>OXFD: ISSUES IN PAKISTAN'S ECONOMY 3e(pb)</t>
  </si>
  <si>
    <t>KAY C. DEE</t>
  </si>
  <si>
    <t>AN INTRODUCTION TO TISSUEBIOMATERIAL INTERACTIONS (hb) 2002</t>
  </si>
  <si>
    <t>JOHN WILEY</t>
  </si>
  <si>
    <t>DAVID A. HILL</t>
  </si>
  <si>
    <t>DESIGN ENGINEERING OF BIOMATERIALS FOR MEDICAL DEVICES (hb) 1998</t>
  </si>
  <si>
    <t>JAMES R. EVANS</t>
  </si>
  <si>
    <t>AISE THE MANAGEMENT AND CONTROL OF QUALITY WITH STUDENT WEB 8e (pb)2010</t>
  </si>
  <si>
    <t>JOON  PARK</t>
  </si>
  <si>
    <t>BIOMATERIALS: PRINCIPLES AND APPLICATIONS (hb)2002</t>
  </si>
  <si>
    <t>CRC PRESS</t>
  </si>
  <si>
    <t>KAREN M. MUDRY</t>
  </si>
  <si>
    <t>BIOMEDICAL IMAGING (PRINCIPLES &amp; APPLICATION ENGG: SERIES). (HB)2003</t>
  </si>
  <si>
    <t>GILBERT  STRANG</t>
  </si>
  <si>
    <t>INTRODUCTION TO LINEAR ALGEBRA 5e (pb) 2016</t>
  </si>
  <si>
    <t>MARY  JONES</t>
  </si>
  <si>
    <t>ALLEN J. BARD</t>
  </si>
  <si>
    <t>ELECTROCHEMICAL METHODS: FUNDAMENTALS AND APPLICAT IONS 3e</t>
  </si>
  <si>
    <t>DOUGLAS  HALL</t>
  </si>
  <si>
    <t>MICROPROCESSORS AND INTERFACING SIE 3e(pb)2012</t>
  </si>
  <si>
    <t>ENGINEERING DRAWING &amp; DESIGN, ISE 7e 2012</t>
  </si>
  <si>
    <t>JOHN D. ANDERSON</t>
  </si>
  <si>
    <t>COMPUTATIONAL FLUID DYNAMICS: THE BASICS WITH APPLICATIONS</t>
  </si>
  <si>
    <t>C.  FRENCH</t>
  </si>
  <si>
    <t>ENGINEERING DRAWING AND GRAPHIC TECHNOLOGY 14e</t>
  </si>
  <si>
    <t>WILLIAM H. HAYT</t>
  </si>
  <si>
    <t>ENGINEERING CIRCUIT ANALYSIS, 8e(pb)2015</t>
  </si>
  <si>
    <t>BRIAN  WILLIAMS</t>
  </si>
  <si>
    <t>USING INFORMATION TECHNOLOGY 11e (pb) 2015</t>
  </si>
  <si>
    <t xml:space="preserve">  NORDIN</t>
  </si>
  <si>
    <t>BASIC BIOMECHANICS OF THE MUSCULOSKELETAL SYSTEM 4e(pb)2012</t>
  </si>
  <si>
    <t xml:space="preserve">  HAVEN</t>
  </si>
  <si>
    <t>LABORATORY INSTRUMENTATION, 4e (pb) 2010</t>
  </si>
  <si>
    <t>ERWIN  KREYSZIG</t>
  </si>
  <si>
    <t>ADVANCED ENGINEERING MATHEMATICS 10e (pb) 2015 (INTERNATIONAL STUDENT VERSION)</t>
  </si>
  <si>
    <t>HOWARD  ANTON</t>
  </si>
  <si>
    <t>ELEMENTARY LINEAR ALGEBRA WITH SUPPLEMENTAL APPLICATIONS, 11e (pb) 2017</t>
  </si>
  <si>
    <t>BRIAN  HOLDSWORTH</t>
  </si>
  <si>
    <t>DIGITAL LOGIC DESIGN 4e(pb)2005</t>
  </si>
  <si>
    <t xml:space="preserve">  MAZIDI</t>
  </si>
  <si>
    <t>PIC MICROCONTROLLER AND EMBEDDED SYSTEMS USING ASSEMBLY AND C FOR PIC18 (pb)2008</t>
  </si>
  <si>
    <t>CURTIS F. GERALD</t>
  </si>
  <si>
    <t>APPLIED NUMERICAL ANALYSIS 7e(pb)2004</t>
  </si>
  <si>
    <t>W. S. MACKENZIE</t>
  </si>
  <si>
    <t>8051 MICROCONTROLLER, THE 4e(pb)2009</t>
  </si>
  <si>
    <t>ROBERT  LAFORE</t>
  </si>
  <si>
    <t>OBJECT-ORIENTED PROGRAMMING IN C++ 4e(pb) 2020</t>
  </si>
  <si>
    <t xml:space="preserve">  LUGER</t>
  </si>
  <si>
    <t>ARTIFICAL INTELLIGENCE: STRUCTURES AND STRATEGIES FOR COMPLEX PROBLEM SOVING  5e(pb)2020</t>
  </si>
  <si>
    <t>BARRY B. BREY</t>
  </si>
  <si>
    <t>THE INTEL MICROPROCESSORS 8086/8088, 80186/80188, 80286, 80386, 80486, EXTENSION 8e (pb) 2008</t>
  </si>
  <si>
    <t>RONALD J. TOCCI</t>
  </si>
  <si>
    <t>DIGITAL SYSTEMS 10e 2009</t>
  </si>
  <si>
    <t xml:space="preserve">  NIYOGI</t>
  </si>
  <si>
    <t>INTRODUCTION TO COMPUTATIONAL FLUID DYNAMICS (pb)2005</t>
  </si>
  <si>
    <t xml:space="preserve">  BOYER</t>
  </si>
  <si>
    <t>THEODORE F. BOGART</t>
  </si>
  <si>
    <t>ELECTRONICS DEVICES AND CIRCUTIS (W/CD) 6e(pb)2004</t>
  </si>
  <si>
    <t>B. M. SAKHARKAR</t>
  </si>
  <si>
    <t>PRINCIPLES OF HOSPITAL ADMINISTRATION AND PLANNING 2e (pb) 2009</t>
  </si>
  <si>
    <t xml:space="preserve">  MANO</t>
  </si>
  <si>
    <t>DIGITAL LOGIC AND COMPUTER DESIGN (pb)2016</t>
  </si>
  <si>
    <t>ROBERT L. BOYLESTAD</t>
  </si>
  <si>
    <t>ELECTRONIC DEVICES AND CIRCUIT THEORY 11e (pb) 2020</t>
  </si>
  <si>
    <t>STUART J. RUSSEL</t>
  </si>
  <si>
    <t>ARTIFICIAL INTELLIGENCE: A MODRN APPROACH 3e (pb) 2020</t>
  </si>
  <si>
    <t>THOMAS L. FLOYD</t>
  </si>
  <si>
    <t>KATSUHIKO  OGATA</t>
  </si>
  <si>
    <t>MODERN CONTROL ENGINEERING 5e (pb) 2020</t>
  </si>
  <si>
    <t>ALAN V. OPPENHEIM</t>
  </si>
  <si>
    <t>SIGNALS AND SYSTEMS 2e (pb) 2020</t>
  </si>
  <si>
    <t xml:space="preserve">  GRIFFITHS</t>
  </si>
  <si>
    <t>INTRODUCTION TO ELECTRODYNAMICS 4e</t>
  </si>
  <si>
    <t xml:space="preserve">  COUGHLIN</t>
  </si>
  <si>
    <t>OPERATIONAL AMPLIFIERS AND LINEAR INTEGRATED CIRCUITS 6e(pb)2009</t>
  </si>
  <si>
    <t>LESLIE  CROMWELL</t>
  </si>
  <si>
    <t>BIOMEDICAL INSTRUMENTATION AND MEASUREMENTS, 2e (pb) 2015</t>
  </si>
  <si>
    <t>MUHAMMAD H. RASHID</t>
  </si>
  <si>
    <t>POWER ELECTRONICS: DEVICES, CIRCUITS AND APPLICATIONS, 4e (pb) 2020</t>
  </si>
  <si>
    <t>PAUL  DEITEL</t>
  </si>
  <si>
    <t>C++ HOW TO PROGRAM 10e (pb) 2020</t>
  </si>
  <si>
    <t>DENISE R. FERRIER</t>
  </si>
  <si>
    <t>LIPPINCOTT ILLUSTRATED REVIEW BIOCHEMISTRY 7e (SOUTH ASIA ED) (pb) 2017</t>
  </si>
  <si>
    <t>RAFAEL C. GONZALEZ</t>
  </si>
  <si>
    <t>DIGITAL IMAGE PROCESSING 4e (pb) 2018</t>
  </si>
  <si>
    <t>CHARLES K. ALEXANDER</t>
  </si>
  <si>
    <t>FUNDAMENTALS OF ELECTRIC CIRCUITS 6e (pb) 2019</t>
  </si>
  <si>
    <t>B. D. CHAURASIA</t>
  </si>
  <si>
    <t>B.D. CHAURASIA'S HUMAN ANATOMY: REGIONAL AND APPLIED DISSECTION AND CLINICAL VOLUME 1: UPPER LIMB AND THORAX WITH CD, 7e (pb) 2017</t>
  </si>
  <si>
    <t>K.  SEMBULINGAM</t>
  </si>
  <si>
    <t>ESSENTIALS OF MEDICAL PHYSIOLOGY, 7e (pb) 2016</t>
  </si>
  <si>
    <t>MUHAMMAD  HAMIDULLAH</t>
  </si>
  <si>
    <t>MUSLIM CONDUCT OF STATE (pb)2011</t>
  </si>
  <si>
    <t>SAFDAR  MEHMOOD</t>
  </si>
  <si>
    <t>PAKISTAN KYON TOOTA (hb)</t>
  </si>
  <si>
    <t>WREN  MARTIN</t>
  </si>
  <si>
    <t>HIGH SCHOOL ENGLISH GRAMMAR &amp; COMPOSITION (NEW ED) (pb) 2020</t>
  </si>
  <si>
    <t>JOHN E. HALL</t>
  </si>
  <si>
    <t>GUYTON AND HALL TEXTBOOK OF MEDICAL PHYSIOLOGY 14e (pb) 2020</t>
  </si>
  <si>
    <t xml:space="preserve">  BURKE</t>
  </si>
  <si>
    <t>STATE AND SOCIETY IN PAKISTAN (hb)</t>
  </si>
  <si>
    <t>KITAB WAADI</t>
  </si>
  <si>
    <t>LAWRENCE  ZIRING</t>
  </si>
  <si>
    <t>PAKISTAN THE ENIGMA OF POLITICAL DEVELOPMENT (hb)</t>
  </si>
  <si>
    <t>INTRODUCTION TO ISLAM (pb) 2013</t>
  </si>
  <si>
    <t>MUKESH  BHATIA</t>
  </si>
  <si>
    <t>PCIS: STUDIES IN ISLAMIC LAW RELIGION &amp; SOCIETY (hb)</t>
  </si>
  <si>
    <t>THE EMERGENCE OF ISLAM (pb)</t>
  </si>
  <si>
    <t>MICHAEL  MCKINLEY</t>
  </si>
  <si>
    <t>HUMAN ANATOMY 4e(pb)2015</t>
  </si>
  <si>
    <t>JOHN G. WEBSTER</t>
  </si>
  <si>
    <t>BIOINSTRUMENTATION (pb)2004</t>
  </si>
  <si>
    <t>SCHILDT</t>
  </si>
  <si>
    <t>C++: THE COMPLETE REFERENCE 4ED 2003</t>
  </si>
  <si>
    <t xml:space="preserve">TOKHEIM </t>
  </si>
  <si>
    <t>Schaum's Outline of Theory and Problems of Microprocessor Fundamentals 2ED(pb)1989</t>
  </si>
  <si>
    <t>BEISER</t>
  </si>
  <si>
    <t>SOS: APPLIED PHYSICS 4e(pb)2007</t>
  </si>
  <si>
    <t>AYRES</t>
  </si>
  <si>
    <t xml:space="preserve">SOS CALCULUS  6ED </t>
  </si>
  <si>
    <t>COBELLI, CLAUDIO</t>
  </si>
  <si>
    <t>INTRODUCTION TO MODELING IN PHYSIOLOGY AND MEDICINE  (HB) 2008</t>
  </si>
  <si>
    <t>TAN, LI</t>
  </si>
  <si>
    <t>DIGITAL SIGNAL PROCESSING 2ED (HB) 2013</t>
  </si>
  <si>
    <t>FEHER, JOSEPH</t>
  </si>
  <si>
    <t>QUANTITATIVE HUMAN PHYSIOLOGY 2ED (HB) 2017</t>
  </si>
  <si>
    <t>GRUMEZESCU, ALEXANDRU</t>
  </si>
  <si>
    <t>NANOBIOSENSORS  (HB) 2017</t>
  </si>
  <si>
    <t>ENDERLE, JOHN</t>
  </si>
  <si>
    <t>INTRODUCTION TO BIOMEDICAL ENGINEERING 4ED (HB) 2018</t>
  </si>
  <si>
    <t>VANHOLDE / JOHNSON</t>
  </si>
  <si>
    <t>PRINCIPLES OF PHYSICAL BIOCHEMISTRY 2005</t>
  </si>
  <si>
    <t>KOLMAN</t>
  </si>
  <si>
    <t>ELEMENTARY LINEAR ALGEBRA WITH APPLICATIONS, 9/E 2008</t>
  </si>
  <si>
    <t>GIESECKE</t>
  </si>
  <si>
    <t>TECHNICAL DRAWING WITH ENGINEERING GRAPHICS 15ED(HB)2016</t>
  </si>
  <si>
    <t xml:space="preserve">IWAARDEN </t>
  </si>
  <si>
    <t>Ordinary Differential Equations With Numerical Techniques(HB)1985</t>
  </si>
  <si>
    <t>TOMLINSON</t>
  </si>
  <si>
    <t>Reading Advanced (Oxford Supplementary Skills)(pb)1992</t>
  </si>
  <si>
    <t>KREIN</t>
  </si>
  <si>
    <t>ELEMENTS OF POWER ELECTRONICS</t>
  </si>
  <si>
    <t xml:space="preserve">MICHAEL N. HELMUS </t>
  </si>
  <si>
    <t>BIOMATERIALS IN THE DESIGN AND RELIABILITY OF MEDICAL DEVICES  (HB)2003</t>
  </si>
  <si>
    <t>MARIEB</t>
  </si>
  <si>
    <t>Essentials of Human Anatomy &amp; Physiology Plus MasteringA&amp;P with eText -- Access Card Package 11ED 2015</t>
  </si>
  <si>
    <t>HUMAN ANATOMY &amp; PHYSIOLOGY 10ED(HB)2015</t>
  </si>
  <si>
    <t>LAY</t>
  </si>
  <si>
    <t>LINEAR ALGEBRA AND ITS APPLICATIONS 5ED 2016</t>
  </si>
  <si>
    <t>BARTLETT</t>
  </si>
  <si>
    <t>INTRODUCTION TO SPORTS BIOMECHANICS 3e(pb)2014</t>
  </si>
  <si>
    <t>YOUNG</t>
  </si>
  <si>
    <t>COMPUTATIONAL DRUG DESIGN - A GUIDE FOR AL AND MEDICINAL CHEMISTS</t>
  </si>
  <si>
    <t>WINTER</t>
  </si>
  <si>
    <t>BIOMECHANICS AND MOTOR CONTROL OF HUMAN MOVEMENT 4E</t>
  </si>
  <si>
    <t>CARLSON</t>
  </si>
  <si>
    <t>Signal and Linear System Analysis 2ED(pb)1998</t>
  </si>
  <si>
    <t>CULLITY</t>
  </si>
  <si>
    <t>INTRODUCTION TO MAGNETIC MATERIALS 2E</t>
  </si>
  <si>
    <t>NORRIS</t>
  </si>
  <si>
    <t>ESSENTIALS OF TELEMEDICINE AND TELECARE</t>
  </si>
  <si>
    <t>CHO</t>
  </si>
  <si>
    <t>FOUNDATIONS OF MEDICAL IMAGING</t>
  </si>
  <si>
    <t xml:space="preserve"> BEERENDS </t>
  </si>
  <si>
    <t>FOURIER AND LAPLACE TRANSFORMS  2003</t>
  </si>
  <si>
    <t>NICHOL</t>
  </si>
  <si>
    <t>AN INTRODUCTION TO GENETIC ENGINEERING 3ED(PB)2008</t>
  </si>
  <si>
    <t>PETER MCGINNIS</t>
  </si>
  <si>
    <t>BIOMECHANICS OF SPORT &amp; EXERCISE W/WEB &amp; MAXTRAQ 2D 3E</t>
  </si>
  <si>
    <t>MAHEU</t>
  </si>
  <si>
    <t>E-HEALTH, TELEHEALTH &amp; TELEMEDICINE - A GUIDE TO START-UP &amp; SUCCESS</t>
  </si>
  <si>
    <t>BUCKINGHAM ET AL</t>
  </si>
  <si>
    <t>MOLECULAR DIAGNOSTICS FUNDAMENTALS, METHODS, AND CLINICAL APPLICATIONS(PB)2011</t>
  </si>
  <si>
    <t>COOPER</t>
  </si>
  <si>
    <t>AN INTRODUCTION TO REHABILITATION ENGINEERING (hb)2006</t>
  </si>
  <si>
    <t>GOMES, PAULA</t>
  </si>
  <si>
    <t>MEDICAL ROBOTICS  (HB) 2012</t>
  </si>
  <si>
    <t>MOHAN</t>
  </si>
  <si>
    <t>POWER ELECTRONICS: A FIRST COURSE</t>
  </si>
  <si>
    <t>Halliday</t>
  </si>
  <si>
    <t>HANSEN</t>
  </si>
  <si>
    <t>FOURIER TRANSFORMS - PRINCIPLES AND APPLICATIONS</t>
  </si>
  <si>
    <t>IRWIN</t>
  </si>
  <si>
    <t>BASIC ENGINEERING CIRCUIT ANALYSIS 11ED(HB)2015</t>
  </si>
  <si>
    <t>PEVSNER</t>
  </si>
  <si>
    <t>BIOINFORMATICS AND FUNCTIONAL GENOMICS 3E</t>
  </si>
  <si>
    <t>RAFIQUZZAMAN</t>
  </si>
  <si>
    <t>FUNDAMENTALS OF DIGITAL LOGIC AND MICROCONTROLLERS  6E</t>
  </si>
  <si>
    <t>MUNFORD</t>
  </si>
  <si>
    <t>MASTERING AUTODESK INVENTOR 2016 AND AUTODESK INVENTOR LT 2016 - AUTODESK OFFICIAL PRESS</t>
  </si>
  <si>
    <t>BROWN</t>
  </si>
  <si>
    <t>GENE CLONING AND DNA ANALYSIS 7E</t>
  </si>
  <si>
    <t>WEBSTER</t>
  </si>
  <si>
    <t>MEDICAL INSTRUMENTATION: APPLICATION AND DESIGN, F IFTH EDITION 2018</t>
  </si>
  <si>
    <t>MEREDITH</t>
  </si>
  <si>
    <t>PROJECT MANAGEMENT - A MANAGERIAL APPROACH 10TH EMEA EDITION</t>
  </si>
  <si>
    <t>TORTORA</t>
  </si>
  <si>
    <t>PRINCIPLES OF HUMAN ANATOMY, FOURTEENTH EMEA EDITION</t>
  </si>
  <si>
    <t>NISE</t>
  </si>
  <si>
    <t>CONTROL SYSTEMS ENGINEERING 8E EMEA EDITION</t>
  </si>
  <si>
    <t>MINKOWYCZ</t>
  </si>
  <si>
    <t>ADVANCES IN NUMERICAL HEAT TRANSFER, VOLUME 3 (pb)2017</t>
  </si>
  <si>
    <t>XIAN</t>
  </si>
  <si>
    <t>A LABORATORY COURSE IN BIOMATERIALS (hb)2017</t>
  </si>
  <si>
    <t>RITTER</t>
  </si>
  <si>
    <t>PHYSIOLOGY FOR ENGINEERS</t>
  </si>
  <si>
    <t>DORF</t>
  </si>
  <si>
    <t>TECHNOLOGY VENTURES 2E 2ED 2013</t>
  </si>
  <si>
    <t>MADER</t>
  </si>
  <si>
    <t>HALL</t>
  </si>
  <si>
    <t xml:space="preserve">BASIC BIOMECHANICS  8ED </t>
  </si>
  <si>
    <t>BUCHBINDER</t>
  </si>
  <si>
    <t>KREBS</t>
  </si>
  <si>
    <t>LEWIN’S GENES XII PB 2018</t>
  </si>
  <si>
    <t>ROSNER</t>
  </si>
  <si>
    <t>FUNDAMENTALS OF BIOSTATISTICS 8ED 2016</t>
  </si>
  <si>
    <t>ZILL</t>
  </si>
  <si>
    <t>DIFFERENTIAL EQUATIONS WITH BOUNDARY-VALUE PROBLEMS 9ED 2018</t>
  </si>
  <si>
    <t>HOPPENSTEADT</t>
  </si>
  <si>
    <t>MODELING &amp; SIMULATION IN MEDICINE &amp; THE LIFE SCIENCES (PB)2002</t>
  </si>
  <si>
    <t>LODISH</t>
  </si>
  <si>
    <t>MOLECULAR CELL BIOLOGY 8ED 2016</t>
  </si>
  <si>
    <t>PAULINE LOWRIE</t>
  </si>
  <si>
    <t>AQA A-LEVEL BIOLOGY STUDENT GUIDE: PRACTICAL BIOLOGY</t>
  </si>
  <si>
    <t xml:space="preserve">ROLANDO BARBUCCI </t>
  </si>
  <si>
    <t xml:space="preserve">INTEGRATED BIOMATERIALS SCIENCE (PB)2013 </t>
  </si>
  <si>
    <t>POINERN</t>
  </si>
  <si>
    <t>A LABORATORY COURSE IN NANOSCIENCE AND NANOTECHNOLOGY (hb)2014</t>
  </si>
  <si>
    <t>DOWNEY</t>
  </si>
  <si>
    <t>Think DSP: Digital Signal Processing in Python (pb)2016</t>
  </si>
  <si>
    <t>ROBOTIC ASSISTIVE TECHNOLOGIES (hb)2017</t>
  </si>
  <si>
    <t>OHTSU</t>
  </si>
  <si>
    <t>PRINCIPLES OF NANOPHOTONICS (hb)2008</t>
  </si>
  <si>
    <t/>
  </si>
  <si>
    <t>RECOMBO DNA</t>
  </si>
  <si>
    <t>SINGH</t>
  </si>
  <si>
    <t>RADIOLOGY FUNDAMENTALS, 5E (PB)</t>
  </si>
  <si>
    <t>HOBBIE, RUSSELL</t>
  </si>
  <si>
    <t>INTERMEDIATE PHYSICS FOR MEDICINE AND BIOLOGY 5E(HB)2015</t>
  </si>
  <si>
    <t>SHELDON AXLER</t>
  </si>
  <si>
    <t>LINEAR ALGEBRA DONE RIGHT (UNDERGRADUATE TEXTS IN MATHEMATICS)3ED(PB)2015</t>
  </si>
  <si>
    <t>SICILIANO</t>
  </si>
  <si>
    <t>SPRINGER HANDBOOK OF ROBOTICS (HB)</t>
  </si>
  <si>
    <t>OZKAYA</t>
  </si>
  <si>
    <t>FUNDAMENTALS OF BIOMECHANICS, 4E (HB)</t>
  </si>
  <si>
    <t>GAUGLITZ</t>
  </si>
  <si>
    <t>HANDBOOK OF SPECTROSCOPY 2E</t>
  </si>
  <si>
    <t>TOBIN</t>
  </si>
  <si>
    <t>MEDICAL PRODUCT REGULATORY AFFAIRS 2E PHARMACEUTICALS, DIAGNOSTICS, MEDICAL DEVICES</t>
  </si>
  <si>
    <t>IANNACCI</t>
  </si>
  <si>
    <t>PRACTICAL GUIDE TO RF-MEMS</t>
  </si>
  <si>
    <t>BAERT</t>
  </si>
  <si>
    <t>ENCYCLOPEDIA OF DIAGNOSTIC IMAGING (2VOLS)  2008</t>
  </si>
  <si>
    <t xml:space="preserve">CORKE </t>
  </si>
  <si>
    <t>ROBOTICS, VISION AND CONTROL: FUNDAMENTAL ALGORITHMS IN MATLAB (PB)2013</t>
  </si>
  <si>
    <t xml:space="preserve">SELIM S. HACISALIHZADE </t>
  </si>
  <si>
    <t>BIOMEDICAL APPLICATIONS OF CONTROL ENGINEERING (LECTURE NOTES IN CONTROL AND INFORMATION SCIENCES)(PB)2013</t>
  </si>
  <si>
    <t>THEIS &amp; MEYER-BÄSE</t>
  </si>
  <si>
    <t>BIOMEDICAL SIGNAL ANALYSIS: CONTEMPORARY METHODS AND APPLICATIONS</t>
  </si>
  <si>
    <t>RANGAYYAN</t>
  </si>
  <si>
    <t>BIOMEDICAL SIGNAL ANALYSIS, 2ED</t>
  </si>
  <si>
    <t>AGARWAL</t>
  </si>
  <si>
    <t>FOUNDATIONS OF ANALOG AND DIGITAL ELECTRONIC CIRCUITS   2015</t>
  </si>
  <si>
    <t>LEACH</t>
  </si>
  <si>
    <t>RAMBABU</t>
  </si>
  <si>
    <t>FUNDAMENTALS OF BIOCHEMISTRY, 2/ED. 2019</t>
  </si>
  <si>
    <t>GU, D.W.</t>
  </si>
  <si>
    <t>ROBUST CONTROL DESIGN WITH MATLAB®</t>
  </si>
  <si>
    <t>FRENKEL</t>
  </si>
  <si>
    <t>PIGNATELLO R</t>
  </si>
  <si>
    <t xml:space="preserve">BIOMATERIALS SCIENCE AND ENGINEERING </t>
  </si>
  <si>
    <t>KEISER</t>
  </si>
  <si>
    <t>BIOPHOTONICS: CONCEPTS TO APPLICATIONS (HB)</t>
  </si>
  <si>
    <t>POPOVI</t>
  </si>
  <si>
    <t>BIOMECHANICS AND ROBOTICS (hb)2013</t>
  </si>
  <si>
    <t>HANDBOOK OF MEDICAL DEVICE REGULATORY AFFAIRS IN ASIA 2e(hb)2018</t>
  </si>
  <si>
    <t>EUR</t>
  </si>
  <si>
    <t>MCGRAW HILL</t>
  </si>
  <si>
    <t>ELSEVIER</t>
  </si>
  <si>
    <t>PEARSON</t>
  </si>
  <si>
    <t>HARCOURT</t>
  </si>
  <si>
    <t>OXFORD</t>
  </si>
  <si>
    <t>SPRINGER</t>
  </si>
  <si>
    <t>CAMBRIDGE</t>
  </si>
  <si>
    <t>HACHETTE</t>
  </si>
  <si>
    <t>WWNORTON</t>
  </si>
  <si>
    <t>JONES &amp; BARTLETT</t>
  </si>
  <si>
    <t>CENGAGE</t>
  </si>
  <si>
    <t>ASM PRESS</t>
  </si>
  <si>
    <t>Hodder Education</t>
  </si>
  <si>
    <t>JAWBONE PRESS</t>
  </si>
  <si>
    <t>WILEY INDIA</t>
  </si>
  <si>
    <t>AITBS</t>
  </si>
  <si>
    <t>Itay Abuhav</t>
  </si>
  <si>
    <t>A Complete Guide to Quality Management in the Medical Device Industry 2017</t>
  </si>
  <si>
    <t>LOCAL</t>
  </si>
  <si>
    <t>CBS</t>
  </si>
  <si>
    <t>BHAWANI SHANKAR</t>
  </si>
  <si>
    <t xml:space="preserve">JAHANGIR </t>
  </si>
  <si>
    <t>JAYPEE</t>
  </si>
  <si>
    <t>LIPPINCOTT</t>
  </si>
  <si>
    <t>NEW AGE INT</t>
  </si>
  <si>
    <t>ORIENT BLACKSWAN</t>
  </si>
  <si>
    <t>PARAMOUNT</t>
  </si>
  <si>
    <t>IBT</t>
  </si>
  <si>
    <t xml:space="preserve">A Textbook of Engineering Drawing: Along with an Introduction to AutoCAD 2015 </t>
  </si>
  <si>
    <t>Roop Lal</t>
  </si>
  <si>
    <t>9789384588687</t>
  </si>
  <si>
    <t>I K International</t>
  </si>
  <si>
    <t>Wislet-Gendebien Sabine</t>
  </si>
  <si>
    <t>Advances in Regenerative Medicine 2011</t>
  </si>
  <si>
    <t>OUT OF STOCK</t>
  </si>
  <si>
    <t>Kolker</t>
  </si>
  <si>
    <t>Management Engineering for Effective Healthcare Delivery: Principles and Applications 2011</t>
  </si>
  <si>
    <t>IGI Global</t>
  </si>
  <si>
    <t xml:space="preserve">Grumezescu </t>
  </si>
  <si>
    <t>Nanobiosensors (Volume 8) (Nanotechnology in the Agri-Food Industry, Volume 8)  2016</t>
  </si>
  <si>
    <t>Anil Kishen</t>
  </si>
  <si>
    <t>Fundamentals and Applications of Biophotonics in Dentistry 2006</t>
  </si>
  <si>
    <t>Imperial College Press</t>
  </si>
  <si>
    <t>Applied Bioelectricity: From Electrical Stimulation to Electropathology 1998</t>
  </si>
  <si>
    <t>J. Patrick Reilly</t>
  </si>
  <si>
    <t>Biophotonics: Optical Science and Engineering for the 21st Century 2005</t>
  </si>
  <si>
    <t>Xun Shen</t>
  </si>
  <si>
    <t xml:space="preserve">T. A. Brown </t>
  </si>
  <si>
    <t>9781119072560</t>
  </si>
  <si>
    <t>Gene Cloning and DNA Analysis: An Introduction 7ED 2016</t>
  </si>
  <si>
    <t>0470020873</t>
  </si>
  <si>
    <t>Brydson</t>
  </si>
  <si>
    <t>Generic Methodologies for Nanotechnology 2003</t>
  </si>
  <si>
    <t>David S. Goodsell</t>
  </si>
  <si>
    <t>Bionanotechnology: Lessons from Nature 2004</t>
  </si>
  <si>
    <t>Lela Buckingham PhD MB DLM(ASCP)</t>
  </si>
  <si>
    <t>9780803668294</t>
  </si>
  <si>
    <t>Applied Numerical Methods for Partial Differential Equations: An Introduction with Spreadsheet Programs (pb)1994</t>
  </si>
  <si>
    <t>9780130749239</t>
  </si>
  <si>
    <t>Lam Chung Yau</t>
  </si>
  <si>
    <t>David J. Comer</t>
  </si>
  <si>
    <t>9780195107234</t>
  </si>
  <si>
    <t>Digital Logic and State Machine Design (The Oxford Series in Electrical and Computer Engineering) 3e (hb)1994</t>
  </si>
  <si>
    <t>David C. Wilcox</t>
  </si>
  <si>
    <t>9780963605153</t>
  </si>
  <si>
    <t>D C W Industries</t>
  </si>
  <si>
    <t>Turbulence Modeling for CFD (Second Edition) 2e (hb) 1998</t>
  </si>
  <si>
    <t>Darakhshan Haleem</t>
  </si>
  <si>
    <t>9783639299786</t>
  </si>
  <si>
    <t>Neurochemistry, Neuropharmacology and Behavior: Outlines on the mechanism of brain function (pb)2010</t>
  </si>
  <si>
    <t>9781449340377</t>
  </si>
  <si>
    <t>O'Reilly Media</t>
  </si>
  <si>
    <t>David Beazley</t>
  </si>
  <si>
    <t>Python Cookbook, 3e (pb) 2013</t>
  </si>
  <si>
    <t>Geoff Dougherty</t>
  </si>
  <si>
    <t>9780521860857</t>
  </si>
  <si>
    <t>Digital Image Processing for Medical Applications (hb)2009</t>
  </si>
  <si>
    <t>A First Course in Numerical Analysis</t>
  </si>
  <si>
    <t>Dr Saeed Akhtar Bhatti</t>
  </si>
  <si>
    <t>Dr. Muhammad Zia-ul-Haq</t>
  </si>
  <si>
    <t>Introduction to Al Sharia Al Islamia” Allama Iqbal Open University, Islamabad (2001)</t>
  </si>
  <si>
    <t>W. Mark Saltzman</t>
  </si>
  <si>
    <t>9780195085891</t>
  </si>
  <si>
    <t>Drug Delivery: Engineering Principles for Drug Therapy (Topics in Chemical Engineering)  (hb)2001</t>
  </si>
  <si>
    <t>Frederic H. Martini</t>
  </si>
  <si>
    <t>9780321883322</t>
  </si>
  <si>
    <t>Human Anatomy Standalone book 8e (hb) 2014</t>
  </si>
  <si>
    <t>9780130160775</t>
  </si>
  <si>
    <t>Fundamentals of Digital Signal Processing (pb)2001</t>
  </si>
  <si>
    <t>Joyce Van de Vegte</t>
  </si>
  <si>
    <t xml:space="preserve">George J. Siegel </t>
  </si>
  <si>
    <t>9780397518203</t>
  </si>
  <si>
    <t>Basic Neurochemistry: Molecular, Cellular, and Medical Aspects (Periodicals) 6e(hb)1999</t>
  </si>
  <si>
    <t>Gerd Keiser</t>
  </si>
  <si>
    <t>Biophotonics: Concepts to Applications (Graduate Texts in Physics) 1st ed. 2016 Edition</t>
  </si>
  <si>
    <t xml:space="preserve">Juliet A. Gerrard </t>
  </si>
  <si>
    <t>Protein Nanotechnology: Protocols, Instrumentation, and Applications,  (Methods in Molecular Biology (996)2e(hb) 2013</t>
  </si>
  <si>
    <t>Harvey Lodish</t>
  </si>
  <si>
    <t>MOLECULAR CELL BIOLOGY 7TH EDITION (Spanish) (pb) 2013</t>
  </si>
  <si>
    <t>9781429234139</t>
  </si>
  <si>
    <t>William Murphy</t>
  </si>
  <si>
    <t>9781493933037</t>
  </si>
  <si>
    <t>Handbook of Biomaterial Properties 2e (hb) 2016</t>
  </si>
  <si>
    <t>Jacopo Iannacci</t>
  </si>
  <si>
    <t xml:space="preserve">Practical Guide to RF-MEMS (pb)2013
</t>
  </si>
  <si>
    <t>9780199651566</t>
  </si>
  <si>
    <t>Introduction to Bioinformatics 4e(pb) 2014</t>
  </si>
  <si>
    <t xml:space="preserve">Arthur Lesk  </t>
  </si>
  <si>
    <t>A Student's Guide to Fourier Transforms (With Applications in Physics and Engineering) 3e(pb)2011</t>
  </si>
  <si>
    <t>9780521176835</t>
  </si>
  <si>
    <t>J. F. James</t>
  </si>
  <si>
    <t xml:space="preserve">Computational Fluid Mechanics and Heat Transfer (Computational and Physical Processes in Mechanics and Thermal Sciences) 3e </t>
  </si>
  <si>
    <t xml:space="preserve">John C. Tannehill </t>
  </si>
  <si>
    <t>9781591690375</t>
  </si>
  <si>
    <t>John Anderson</t>
  </si>
  <si>
    <t>9780070016859</t>
  </si>
  <si>
    <t>Computational Fluid Dynamics (hb)1995</t>
  </si>
  <si>
    <t xml:space="preserve">Jos Vander Sloten </t>
  </si>
  <si>
    <t>9780471976028</t>
  </si>
  <si>
    <t>Computer Technology in Biomaterials Science and Engineering (Biomaterials Science &amp; Engineering) (hb)1999</t>
  </si>
  <si>
    <t xml:space="preserve">Kaluzny Warner Warren Zelman </t>
  </si>
  <si>
    <t>Management of Health Services (hb) 1982</t>
  </si>
  <si>
    <t>9780135494691</t>
  </si>
  <si>
    <t xml:space="preserve">Prentice-Hall </t>
  </si>
  <si>
    <t>Kevin Russell Henderson</t>
  </si>
  <si>
    <t>9781536103908</t>
  </si>
  <si>
    <t>Wheelchairs: Perceptions, Technology Advances and Barriers UK ed. (pb)2016</t>
  </si>
  <si>
    <t>Leggett, G. J.; Jones, R. A. L., Bionanotechnology. In Nanoscale Science and Technology, John Wiley &amp; Sons</t>
  </si>
  <si>
    <t>Jones, R. A. L., Bionanotechnology. In Nanoscale Science and Technology, John Wiley &amp; Sons, Ltd: 2005;</t>
  </si>
  <si>
    <t>Computational Chemistry: Introduction to the Theory and Applications of Molecular and Quantum Mechanics 2e(pb)2011</t>
  </si>
  <si>
    <t>9789048138616</t>
  </si>
  <si>
    <t>9780321545893</t>
  </si>
  <si>
    <t>Artificial Intelligence: Structures and Strategies for Complex Problem Solving 6e (hb)2008</t>
  </si>
  <si>
    <t>9780841239661</t>
  </si>
  <si>
    <t>American Chemical Society</t>
  </si>
  <si>
    <t>Anil Mahapatro</t>
  </si>
  <si>
    <t>Polymers for Biomedical Applications (ACS Symposium Series, 977) 2e (hb)2008</t>
  </si>
  <si>
    <t>Human Kinetics</t>
  </si>
  <si>
    <t>9781492546030</t>
  </si>
  <si>
    <t>Peter M. Mcginnis</t>
  </si>
  <si>
    <t>Biomechanics of Sport and Exercise (pb) 2019</t>
  </si>
  <si>
    <t>9783319346748</t>
  </si>
  <si>
    <t>Medical Robotics</t>
  </si>
  <si>
    <t>Achim Schweikard</t>
  </si>
  <si>
    <t xml:space="preserve">Paula Gomes </t>
  </si>
  <si>
    <t>Medical Robotics: Minimally Invasive Surgery (Woodhead Publishing Series in Biomaterials) (hb)2012</t>
  </si>
  <si>
    <t>Medical Terminology: A Living Language (6th Edition)</t>
  </si>
  <si>
    <t>Bonnie F. Fremgen</t>
  </si>
  <si>
    <t>9780134070254</t>
  </si>
  <si>
    <t>Mir Waliullah</t>
  </si>
  <si>
    <t>Muslim Jurisprudence &amp; the Quranic Law of Crimes (pb) 1986</t>
  </si>
  <si>
    <t>Taj Publishers</t>
  </si>
  <si>
    <t>9788185213095</t>
  </si>
  <si>
    <t xml:space="preserve">Willem van Meurs </t>
  </si>
  <si>
    <t>9780071714457</t>
  </si>
  <si>
    <t>Modeling and Simulation in Biomedical Engineering: Applications in Cardiorespiratory Physiology (hb)2011</t>
  </si>
  <si>
    <t>Principles of Nanophotonics (Series in Optics and Optoelectronics) (hb)2008</t>
  </si>
  <si>
    <t xml:space="preserve">Motoichi Ohtsu </t>
  </si>
  <si>
    <t xml:space="preserve">Aydin Tozeren </t>
  </si>
  <si>
    <t>9780130664631</t>
  </si>
  <si>
    <t>New Biology for Engineers and Computer Scientists (pb)2003</t>
  </si>
  <si>
    <t>Patrick J. Roache</t>
  </si>
  <si>
    <t xml:space="preserve">Fundamentals of Computational Fluid Dynamics </t>
  </si>
  <si>
    <t>9780913478097</t>
  </si>
  <si>
    <t>Hermosa Pub</t>
  </si>
  <si>
    <t>9780312012311</t>
  </si>
  <si>
    <t>St. Martin's Press</t>
  </si>
  <si>
    <t>Patterns for college writing: A rhetorical reader and guide 4e(pb) 1989</t>
  </si>
  <si>
    <t xml:space="preserve">Kirszner </t>
  </si>
  <si>
    <t>Brain Biochemistry and Brain Disorders</t>
  </si>
  <si>
    <t xml:space="preserve">Philip G. Strange </t>
  </si>
  <si>
    <t>9780198547754</t>
  </si>
  <si>
    <t>9781316995433</t>
  </si>
  <si>
    <t>David J. Griffiths,</t>
  </si>
  <si>
    <t>Introduction to Quantum Mechanics 2018</t>
  </si>
  <si>
    <t xml:space="preserve"> John Enderle</t>
  </si>
  <si>
    <t>9780123747075</t>
  </si>
  <si>
    <t>Academic Press</t>
  </si>
  <si>
    <t>Physiological Modeling: An Introductory Course for Biomedical Engineers (hb)2010</t>
  </si>
  <si>
    <t>Biomaterials Science and Engineering 2011.</t>
  </si>
  <si>
    <t>Rosario Pignatello</t>
  </si>
  <si>
    <t>Progress in Neuroscience (Readings from Scientific American) (pb) 1985</t>
  </si>
  <si>
    <t>9780716717270</t>
  </si>
  <si>
    <t xml:space="preserve">W H Freeman </t>
  </si>
  <si>
    <t xml:space="preserve">Richard Thompson </t>
  </si>
  <si>
    <t xml:space="preserve">Bruno Siciliano </t>
  </si>
  <si>
    <t>Robotics: Modelling, Planning and Control (Advanced Textbooks in Control and Signal Processing) (hb)2009</t>
  </si>
  <si>
    <t>9781846286414</t>
  </si>
  <si>
    <t xml:space="preserve"> Peter Corke</t>
  </si>
  <si>
    <t>Robotics, Vision and Control: Fundamental Algorithms in MATLAB (Springer Tracts in Advanced Robotics)  2011</t>
  </si>
  <si>
    <t xml:space="preserve">S.M. Burke and Lawrence Ziring. </t>
  </si>
  <si>
    <t>Julie Pallant</t>
  </si>
  <si>
    <t>9781760875534</t>
  </si>
  <si>
    <t>SPSS Survival Manual A step by step guide to data analysis using IBM SPSS 7e 2020</t>
  </si>
  <si>
    <t xml:space="preserve"> 
Stuart Russell </t>
  </si>
  <si>
    <t>9780134610993</t>
  </si>
  <si>
    <t>Artificial Intelligence: A Modern Approach (Pearson Series in Artifical Intelligence) 4e (hb)2020</t>
  </si>
  <si>
    <t>9780195774078</t>
  </si>
  <si>
    <t>Pakistan's Foreign Policy: An Historical Analysis 2e (hb)1991</t>
  </si>
  <si>
    <t>Suhas Patankar</t>
  </si>
  <si>
    <t>9780891165224</t>
  </si>
  <si>
    <t>Numerical Heat Transfer and Fluid Flow (Computational Methods in Mechanics &amp; Thermal Sciences) (pb) 1980</t>
  </si>
  <si>
    <t>Harjit Singh</t>
  </si>
  <si>
    <t>Radiology Fundamentals: Introduction to Imaging &amp; Technology 5e(pb) 2015</t>
  </si>
  <si>
    <t xml:space="preserve">Reinhold Haux </t>
  </si>
  <si>
    <t>9780387403564</t>
  </si>
  <si>
    <t>Strategic Information Management in Hospitals: An Introduction to Hospital Information Systems (Health Informatics) 2004th Edition (hb)2004</t>
  </si>
  <si>
    <t>Study Skills for Students of English(pb)2002</t>
  </si>
  <si>
    <t>Richard Yorkey</t>
  </si>
  <si>
    <t>9780071213714</t>
  </si>
  <si>
    <t xml:space="preserve">Subash C.B. Gopinath </t>
  </si>
  <si>
    <t>9780128139004</t>
  </si>
  <si>
    <t>Nanobiosensors for Biomolecular Targeting (Micro and Nano Technologies) (pb)2018</t>
  </si>
  <si>
    <t>Thomas E. Creighton</t>
  </si>
  <si>
    <t>9780716770305</t>
  </si>
  <si>
    <t>Proteins: Structures and Molecular Properties 2e (hb)1992</t>
  </si>
  <si>
    <t>The Mercury Reader; A Custom Publication (pb) 2001</t>
  </si>
  <si>
    <t xml:space="preserve">Janice Neuleib </t>
  </si>
  <si>
    <t>9780536691590</t>
  </si>
  <si>
    <t>Tissue Regeneration: From Basic Biology to Clinical Application (hb) 2012</t>
  </si>
  <si>
    <t>Jamie Davies</t>
  </si>
  <si>
    <t>9789535103875</t>
  </si>
  <si>
    <t>IntechOpen</t>
  </si>
  <si>
    <t xml:space="preserve">V. Pattabhi, N. Gautham </t>
  </si>
  <si>
    <t>9781402002182</t>
  </si>
  <si>
    <t>Biophysics No sales rights in countries other than North, Central and South America and Europe, 2002 Edition (hb)</t>
  </si>
  <si>
    <t>9780195670929</t>
  </si>
  <si>
    <t>V. R. Moorthi</t>
  </si>
  <si>
    <t>Power Electronics: Devices, Circuits, and Industrial Applications (pb)2005.</t>
  </si>
  <si>
    <t>Margaret A. White</t>
  </si>
  <si>
    <t>9780357039205</t>
  </si>
  <si>
    <t>The Management of Technology and Innovation 3e(pb)2017</t>
  </si>
  <si>
    <t>9780844731124</t>
  </si>
  <si>
    <t xml:space="preserve">Wayne Ayres Wilcox </t>
  </si>
  <si>
    <t xml:space="preserve">The emergence of Bangladesh;: Problems and opportunities for a redefined American policy in South Asia (Foreign affairs study) Mass Market (pb) 1973 </t>
  </si>
  <si>
    <t xml:space="preserve">William F. Ganong </t>
  </si>
  <si>
    <t>9780838584439</t>
  </si>
  <si>
    <t>Appleton &amp; Lange</t>
  </si>
  <si>
    <t>Review of Medical Physiology 18e(pb)1998</t>
  </si>
  <si>
    <t>Writing Advanced, Oxford Supplementary Skills (pb) 1992</t>
  </si>
  <si>
    <t>Ron White</t>
  </si>
  <si>
    <t>9780194534079</t>
  </si>
  <si>
    <t>Writing: Intermediate (M-.C.Boutin, etc.) (Oxford Supplementary Skills S.) (pb)1987</t>
  </si>
  <si>
    <t xml:space="preserve">Marie-Christine Boutin </t>
  </si>
  <si>
    <t>9780194534055</t>
  </si>
  <si>
    <t>Writing: Upper Intermediate (Oxford Supplementary Skills S.) (pb) 1987</t>
  </si>
  <si>
    <t>Rob Nolasco</t>
  </si>
  <si>
    <t>9780194534062</t>
  </si>
  <si>
    <t>History and Culture of Sind: A Study of Socioeconomic Organization and Institutions During the 16th and 17th Centuries</t>
  </si>
  <si>
    <t>Ansar Zahid Khan</t>
  </si>
  <si>
    <t>Regenerative Medicine and Tissue Engineering - Cells and Biomaterials</t>
  </si>
  <si>
    <t>Daniel Eberli</t>
  </si>
  <si>
    <t>9789533076638</t>
  </si>
  <si>
    <t xml:space="preserve">George Luger </t>
  </si>
  <si>
    <t>Errol G. Lewars</t>
  </si>
  <si>
    <t>American Enterprise</t>
  </si>
  <si>
    <t xml:space="preserve">F.A. Davis </t>
  </si>
  <si>
    <t>Humana Press</t>
  </si>
  <si>
    <t>ILMI KITAB</t>
  </si>
  <si>
    <t>ISLAMIC RESEARCH</t>
  </si>
  <si>
    <t>Nova Science</t>
  </si>
  <si>
    <t>PERSON CUSTOM</t>
  </si>
  <si>
    <t>Royal Book</t>
  </si>
  <si>
    <t xml:space="preserve">VDM Verlag </t>
  </si>
  <si>
    <t>Woodhead Pub</t>
  </si>
  <si>
    <t>Kelsall</t>
  </si>
  <si>
    <t>TO IMPORT</t>
  </si>
  <si>
    <t>NOT TRACEABLE</t>
  </si>
  <si>
    <t>Marie</t>
  </si>
  <si>
    <t>A.Nanofluidic devices towards single DNA molecule sequence mapping. Journal of Biophotonics</t>
  </si>
  <si>
    <t>AVAILABLE</t>
  </si>
  <si>
    <t>9780122673511</t>
  </si>
  <si>
    <t>Understanding Molecular Simulation 2ED 2001</t>
  </si>
  <si>
    <t>Albert M. Cook</t>
  </si>
  <si>
    <t>Assistive Technologies 5ED 2020</t>
  </si>
  <si>
    <t>9780323523387</t>
  </si>
  <si>
    <t>9780323609135</t>
  </si>
  <si>
    <t>Kevin C Chui</t>
  </si>
  <si>
    <t>Orthotics and Prosthetics in Rehabilitation 4ED 2020</t>
  </si>
  <si>
    <t>Molecular Diagnostics: Fundamentals, Methods, and Clinical Applications 3rd Edition 2019</t>
  </si>
  <si>
    <t>9781627033534</t>
  </si>
  <si>
    <t>9781609608729</t>
  </si>
  <si>
    <t>9781860947049</t>
  </si>
  <si>
    <t>9789533077321</t>
  </si>
  <si>
    <t>9780471417194</t>
  </si>
  <si>
    <t>9781119575740</t>
  </si>
  <si>
    <t>Fong</t>
  </si>
  <si>
    <t>Telemedicine Technologies Second Edition - Information Technologies in Medicine and Digital Health 2ED 2020</t>
  </si>
  <si>
    <t>9780471433330</t>
  </si>
  <si>
    <t>Borrelli</t>
  </si>
  <si>
    <t>Differential Equations - A Modeling Perspective 2e Student Resource Manual 2ED 2004</t>
  </si>
  <si>
    <t>9781119454014</t>
  </si>
  <si>
    <t>Halliday's Principles of Physics Global Edition 11e 11ED 2020</t>
  </si>
  <si>
    <t>9780471226932</t>
  </si>
  <si>
    <t>Mohan</t>
  </si>
  <si>
    <t>Power Electronics - Converters, Applications and Design, Media Enhanced 3e (WSE) 3ED 2002</t>
  </si>
  <si>
    <t>Goodsell</t>
  </si>
  <si>
    <t>Bionanotechnology - Lessons from Nature  2004</t>
  </si>
  <si>
    <t>9780470853245</t>
  </si>
  <si>
    <t>Phillips</t>
  </si>
  <si>
    <t>Introduction to Quantum Mechanics  2003</t>
  </si>
  <si>
    <t>9780470850862</t>
  </si>
  <si>
    <t>Nanoscale Science and Technology  2005</t>
  </si>
  <si>
    <t>9781119588825</t>
  </si>
  <si>
    <t>Daniel</t>
  </si>
  <si>
    <t>Biostatistics - A Foundation for Analysis in the Health Sciences 11ED 2019</t>
  </si>
  <si>
    <t>9781118869260</t>
  </si>
  <si>
    <t>Atulasimha</t>
  </si>
  <si>
    <t>Nanomagnetic and Spintronic Devices for Energy-Efficient Memory and Computing  2016</t>
  </si>
  <si>
    <t>9780470646137</t>
  </si>
  <si>
    <t>Kreyszig</t>
  </si>
  <si>
    <t>Advanced Engineering Mathematics 10e ISV WIE 10ED 2011</t>
  </si>
  <si>
    <t>9783527307609</t>
  </si>
  <si>
    <t>Raabe</t>
  </si>
  <si>
    <t>Continuum Scale Simulation of Engineering Materials, Fundamentals, Microstructures and Process Applications  2004</t>
  </si>
  <si>
    <t>9781284156560</t>
  </si>
  <si>
    <t>INTRODUCTION TO HEALTH CARE MANAGEMENT 4ED 2021</t>
  </si>
  <si>
    <t>9781975103224</t>
  </si>
  <si>
    <t>Jerrold T. Bushberg</t>
  </si>
  <si>
    <t>The Essential Physics of Medical Imaging 4ED 2020</t>
  </si>
  <si>
    <t>9781260547603</t>
  </si>
  <si>
    <t>HUMAN BIOLOGY 16E 2019</t>
  </si>
  <si>
    <t>JENSEN</t>
  </si>
  <si>
    <t>9781260092028</t>
  </si>
  <si>
    <t>LANGAN</t>
  </si>
  <si>
    <t>COLLEGE WRITING SKILLS W/ READINGS 10E 2018</t>
  </si>
  <si>
    <t>HISRICH</t>
  </si>
  <si>
    <t>ENTREPRENEURSHIP 11ED 2019</t>
  </si>
  <si>
    <t>CHAPRA</t>
  </si>
  <si>
    <t>NUMERICAL METHODS FOR ENGINEERS 8ED 2020</t>
  </si>
  <si>
    <t>9781292025643</t>
  </si>
  <si>
    <t>ELECTRONIC DEVICES CONVENTIONAL CURRENT VERSION 9e(pb)2014</t>
  </si>
  <si>
    <t>9781292096858</t>
  </si>
  <si>
    <t>WILLIAM STALLINGS</t>
  </si>
  <si>
    <t>COMPUTER ORGANIZATION AND ARCHITECTURE, GLOBAL EDITION 10TH EDITION (PB)2015</t>
  </si>
  <si>
    <t>9780582382107</t>
  </si>
  <si>
    <t>Molecular Modelling: Principles and Applications, 2nd Edition 2001</t>
  </si>
  <si>
    <t>MODERN EXPERIMENTAL BIOCHEMISTRY 3e 2001</t>
  </si>
  <si>
    <t>9780805331110</t>
  </si>
  <si>
    <t>9780387984070</t>
  </si>
  <si>
    <t>9780387249957</t>
  </si>
  <si>
    <t>9780815344322</t>
  </si>
  <si>
    <t>ALBERTS</t>
  </si>
  <si>
    <t xml:space="preserve">Molecular Biology of the Cell 6ED </t>
  </si>
  <si>
    <t>CAMBRIDGE INTERNATIONAL AS AND A LEVEL BIOLOGY COURSEBOOK WITH DIGITAL ACCESS (2 YEARS) (pb)2020</t>
  </si>
  <si>
    <t>THYRISTOR CONTROL OF ELECTRIC DRIVES 1987</t>
  </si>
  <si>
    <t xml:space="preserve">THE BIOMEDICAL ENGINEERING HANDBOOK, FIFTH EDITION </t>
  </si>
  <si>
    <t>SQ-2021020405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</si>
</sst>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u/>
      <sz val="10"/>
      <name val="Times New Roman"/>
      <family val="1"/>
    </font>
    <font>
      <b/>
      <i/>
      <u/>
      <sz val="24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sz val="10"/>
      <color rgb="FF111111"/>
      <name val="Times New Roman"/>
      <family val="1"/>
    </font>
    <font>
      <sz val="10"/>
      <color rgb="FF66666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 applyAlignment="1">
      <alignment vertical="center" wrapText="1"/>
    </xf>
    <xf numFmtId="2" fontId="8" fillId="0" borderId="3" xfId="0" applyNumberFormat="1" applyFont="1" applyBorder="1" applyAlignment="1">
      <alignment horizontal="right" vertical="center" wrapText="1"/>
    </xf>
    <xf numFmtId="49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2" fontId="7" fillId="0" borderId="0" xfId="0" applyNumberFormat="1" applyFont="1" applyAlignment="1">
      <alignment horizontal="right" vertical="center" wrapText="1"/>
    </xf>
    <xf numFmtId="2" fontId="7" fillId="0" borderId="0" xfId="0" applyNumberFormat="1" applyFont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49" fontId="7" fillId="0" borderId="0" xfId="0" applyNumberFormat="1" applyFont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2" fontId="11" fillId="0" borderId="0" xfId="0" applyNumberFormat="1" applyFont="1"/>
    <xf numFmtId="49" fontId="12" fillId="0" borderId="0" xfId="0" applyNumberFormat="1" applyFont="1" applyAlignment="1">
      <alignment horizontal="left" vertical="center" wrapText="1"/>
    </xf>
    <xf numFmtId="2" fontId="12" fillId="0" borderId="0" xfId="0" applyNumberFormat="1" applyFont="1" applyAlignment="1">
      <alignment horizontal="right"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9" fillId="0" borderId="3" xfId="0" applyNumberFormat="1" applyFont="1" applyFill="1" applyBorder="1" applyAlignment="1">
      <alignment vertical="center" wrapText="1"/>
    </xf>
    <xf numFmtId="49" fontId="10" fillId="0" borderId="3" xfId="0" applyNumberFormat="1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2" fontId="7" fillId="0" borderId="3" xfId="0" applyNumberFormat="1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49" fontId="14" fillId="0" borderId="3" xfId="0" applyNumberFormat="1" applyFont="1" applyFill="1" applyBorder="1" applyAlignment="1">
      <alignment vertical="center" wrapText="1"/>
    </xf>
    <xf numFmtId="49" fontId="10" fillId="0" borderId="3" xfId="0" applyNumberFormat="1" applyFont="1" applyFill="1" applyBorder="1" applyAlignment="1">
      <alignment horizontal="left" vertical="center" wrapText="1"/>
    </xf>
    <xf numFmtId="49" fontId="15" fillId="0" borderId="3" xfId="0" applyNumberFormat="1" applyFont="1" applyFill="1" applyBorder="1" applyAlignment="1">
      <alignment vertical="center" wrapText="1"/>
    </xf>
    <xf numFmtId="49" fontId="9" fillId="2" borderId="3" xfId="0" applyNumberFormat="1" applyFont="1" applyFill="1" applyBorder="1" applyAlignment="1">
      <alignment vertical="center" wrapText="1"/>
    </xf>
    <xf numFmtId="49" fontId="10" fillId="2" borderId="3" xfId="0" applyNumberFormat="1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2" fontId="7" fillId="2" borderId="3" xfId="0" applyNumberFormat="1" applyFont="1" applyFill="1" applyBorder="1" applyAlignment="1">
      <alignment vertical="center" wrapText="1"/>
    </xf>
    <xf numFmtId="2" fontId="7" fillId="3" borderId="3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8" fillId="0" borderId="2" xfId="0" applyNumberFormat="1" applyFont="1" applyBorder="1" applyAlignment="1">
      <alignment horizontal="left" vertical="center" wrapText="1"/>
    </xf>
    <xf numFmtId="49" fontId="8" fillId="0" borderId="5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4"/>
  <sheetViews>
    <sheetView tabSelected="1" topLeftCell="C288" zoomScale="90" zoomScaleNormal="90" workbookViewId="0">
      <selection activeCell="A296" sqref="A296:L296"/>
    </sheetView>
  </sheetViews>
  <sheetFormatPr defaultRowHeight="14.4" x14ac:dyDescent="0.3"/>
  <cols>
    <col min="1" max="1" width="4.33203125" customWidth="1"/>
    <col min="2" max="2" width="14.6640625" customWidth="1"/>
    <col min="3" max="3" width="14.109375" customWidth="1"/>
    <col min="4" max="4" width="67.88671875" customWidth="1"/>
    <col min="5" max="5" width="4.6640625" style="21" bestFit="1" customWidth="1"/>
    <col min="6" max="6" width="4.88671875" bestFit="1" customWidth="1"/>
    <col min="7" max="7" width="6.88671875" bestFit="1" customWidth="1"/>
    <col min="8" max="8" width="8.6640625" bestFit="1" customWidth="1"/>
    <col min="9" max="9" width="7.33203125" bestFit="1" customWidth="1"/>
    <col min="10" max="10" width="11.88671875" bestFit="1" customWidth="1"/>
    <col min="11" max="11" width="15" bestFit="1" customWidth="1"/>
    <col min="12" max="12" width="16" customWidth="1"/>
  </cols>
  <sheetData>
    <row r="1" spans="1:12" ht="27.6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15.6" x14ac:dyDescent="0.3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2" ht="15.6" x14ac:dyDescent="0.3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ht="15.6" x14ac:dyDescent="0.3">
      <c r="A4" s="62" t="s">
        <v>1132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x14ac:dyDescent="0.3">
      <c r="A5" s="63" t="s">
        <v>178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</row>
    <row r="6" spans="1:12" ht="30" x14ac:dyDescent="0.3">
      <c r="A6" s="58" t="s">
        <v>3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</row>
    <row r="7" spans="1:12" ht="15.6" x14ac:dyDescent="0.3">
      <c r="A7" s="45" t="s">
        <v>179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1"/>
    </row>
    <row r="8" spans="1:12" x14ac:dyDescent="0.3">
      <c r="A8" s="46" t="s">
        <v>4</v>
      </c>
      <c r="B8" s="46" t="s">
        <v>5</v>
      </c>
      <c r="C8" s="48" t="s">
        <v>6</v>
      </c>
      <c r="D8" s="50" t="s">
        <v>7</v>
      </c>
      <c r="E8" s="50" t="s">
        <v>175</v>
      </c>
      <c r="F8" s="52" t="s">
        <v>8</v>
      </c>
      <c r="G8" s="52"/>
      <c r="H8" s="52"/>
      <c r="I8" s="50" t="s">
        <v>176</v>
      </c>
      <c r="J8" s="50" t="s">
        <v>177</v>
      </c>
      <c r="K8" s="53" t="s">
        <v>9</v>
      </c>
      <c r="L8" s="52" t="s">
        <v>10</v>
      </c>
    </row>
    <row r="9" spans="1:12" x14ac:dyDescent="0.3">
      <c r="A9" s="47"/>
      <c r="B9" s="47"/>
      <c r="C9" s="49"/>
      <c r="D9" s="51"/>
      <c r="E9" s="51"/>
      <c r="F9" s="55" t="s">
        <v>11</v>
      </c>
      <c r="G9" s="56"/>
      <c r="H9" s="2" t="s">
        <v>12</v>
      </c>
      <c r="I9" s="51"/>
      <c r="J9" s="51"/>
      <c r="K9" s="54"/>
      <c r="L9" s="52"/>
    </row>
    <row r="10" spans="1:12" ht="12" customHeight="1" x14ac:dyDescent="0.3">
      <c r="A10" s="3"/>
      <c r="B10" s="3"/>
      <c r="C10" s="4"/>
      <c r="D10" s="1"/>
      <c r="E10" s="18"/>
      <c r="F10" s="4"/>
      <c r="G10" s="5"/>
      <c r="H10" s="5"/>
      <c r="I10" s="5"/>
      <c r="J10" s="5"/>
      <c r="K10" s="6"/>
      <c r="L10" s="7"/>
    </row>
    <row r="11" spans="1:12" x14ac:dyDescent="0.3">
      <c r="A11" s="23" t="s">
        <v>13</v>
      </c>
      <c r="B11" s="24" t="s">
        <v>1105</v>
      </c>
      <c r="C11" s="25" t="s">
        <v>716</v>
      </c>
      <c r="D11" s="26" t="s">
        <v>1106</v>
      </c>
      <c r="E11" s="27">
        <v>1</v>
      </c>
      <c r="F11" s="28" t="s">
        <v>472</v>
      </c>
      <c r="G11" s="29">
        <v>67.47</v>
      </c>
      <c r="H11" s="29">
        <f>G11*191.09</f>
        <v>12892.8423</v>
      </c>
      <c r="I11" s="29">
        <v>22.5</v>
      </c>
      <c r="J11" s="42">
        <f>H11*0.775*E11</f>
        <v>9991.9527825000005</v>
      </c>
      <c r="K11" s="28" t="s">
        <v>1051</v>
      </c>
      <c r="L11" s="28" t="s">
        <v>785</v>
      </c>
    </row>
    <row r="12" spans="1:12" ht="26.4" x14ac:dyDescent="0.3">
      <c r="A12" s="23" t="s">
        <v>14</v>
      </c>
      <c r="B12" s="24" t="s">
        <v>320</v>
      </c>
      <c r="C12" s="25" t="s">
        <v>523</v>
      </c>
      <c r="D12" s="26" t="s">
        <v>1129</v>
      </c>
      <c r="E12" s="27">
        <v>1</v>
      </c>
      <c r="F12" s="28" t="s">
        <v>504</v>
      </c>
      <c r="G12" s="29">
        <v>46.25</v>
      </c>
      <c r="H12" s="29">
        <f>G12*255.95</f>
        <v>11837.6875</v>
      </c>
      <c r="I12" s="29">
        <v>22.5</v>
      </c>
      <c r="J12" s="29">
        <f>H12*0.775*E12</f>
        <v>9174.2078125000007</v>
      </c>
      <c r="K12" s="28" t="s">
        <v>1055</v>
      </c>
      <c r="L12" s="28" t="s">
        <v>791</v>
      </c>
    </row>
    <row r="13" spans="1:12" ht="26.4" x14ac:dyDescent="0.3">
      <c r="A13" s="23" t="s">
        <v>15</v>
      </c>
      <c r="B13" s="24" t="s">
        <v>321</v>
      </c>
      <c r="C13" s="25" t="s">
        <v>730</v>
      </c>
      <c r="D13" s="26" t="s">
        <v>731</v>
      </c>
      <c r="E13" s="27">
        <v>2</v>
      </c>
      <c r="F13" s="28"/>
      <c r="G13" s="29"/>
      <c r="H13" s="29"/>
      <c r="I13" s="29"/>
      <c r="J13" s="29"/>
      <c r="K13" s="28" t="s">
        <v>819</v>
      </c>
      <c r="L13" s="28" t="s">
        <v>797</v>
      </c>
    </row>
    <row r="14" spans="1:12" ht="26.4" x14ac:dyDescent="0.3">
      <c r="A14" s="23" t="s">
        <v>16</v>
      </c>
      <c r="B14" s="24" t="s">
        <v>322</v>
      </c>
      <c r="C14" s="25" t="s">
        <v>636</v>
      </c>
      <c r="D14" s="26" t="s">
        <v>637</v>
      </c>
      <c r="E14" s="27">
        <v>20</v>
      </c>
      <c r="F14" s="28"/>
      <c r="G14" s="29"/>
      <c r="H14" s="29"/>
      <c r="I14" s="29"/>
      <c r="J14" s="29"/>
      <c r="K14" s="28" t="s">
        <v>819</v>
      </c>
      <c r="L14" s="28" t="s">
        <v>786</v>
      </c>
    </row>
    <row r="15" spans="1:12" x14ac:dyDescent="0.3">
      <c r="A15" s="23" t="s">
        <v>17</v>
      </c>
      <c r="B15" s="24" t="s">
        <v>323</v>
      </c>
      <c r="C15" s="25"/>
      <c r="D15" s="26" t="s">
        <v>1131</v>
      </c>
      <c r="E15" s="27">
        <v>2</v>
      </c>
      <c r="F15" s="28"/>
      <c r="G15" s="29"/>
      <c r="H15" s="29"/>
      <c r="I15" s="29"/>
      <c r="J15" s="29"/>
      <c r="K15" s="28" t="s">
        <v>819</v>
      </c>
      <c r="L15" s="28" t="s">
        <v>518</v>
      </c>
    </row>
    <row r="16" spans="1:12" x14ac:dyDescent="0.3">
      <c r="A16" s="23" t="s">
        <v>18</v>
      </c>
      <c r="B16" s="30" t="s">
        <v>1076</v>
      </c>
      <c r="C16" s="30" t="s">
        <v>687</v>
      </c>
      <c r="D16" s="30" t="s">
        <v>1077</v>
      </c>
      <c r="E16" s="27">
        <v>1</v>
      </c>
      <c r="F16" s="28" t="s">
        <v>472</v>
      </c>
      <c r="G16" s="29">
        <v>69.989999999999995</v>
      </c>
      <c r="H16" s="29">
        <f>G16*191.09</f>
        <v>13374.389099999999</v>
      </c>
      <c r="I16" s="29">
        <v>22.5</v>
      </c>
      <c r="J16" s="42">
        <f>H16*0.775*E16</f>
        <v>10365.1515525</v>
      </c>
      <c r="K16" s="28" t="s">
        <v>1051</v>
      </c>
      <c r="L16" s="28" t="s">
        <v>511</v>
      </c>
    </row>
    <row r="17" spans="1:12" x14ac:dyDescent="0.3">
      <c r="A17" s="23" t="s">
        <v>19</v>
      </c>
      <c r="B17" s="24" t="s">
        <v>324</v>
      </c>
      <c r="C17" s="25" t="s">
        <v>624</v>
      </c>
      <c r="D17" s="26" t="s">
        <v>625</v>
      </c>
      <c r="E17" s="27">
        <v>2</v>
      </c>
      <c r="F17" s="28"/>
      <c r="G17" s="29"/>
      <c r="H17" s="29"/>
      <c r="I17" s="29"/>
      <c r="J17" s="29"/>
      <c r="K17" s="28" t="s">
        <v>819</v>
      </c>
      <c r="L17" s="28" t="s">
        <v>785</v>
      </c>
    </row>
    <row r="18" spans="1:12" ht="26.4" x14ac:dyDescent="0.3">
      <c r="A18" s="23" t="s">
        <v>20</v>
      </c>
      <c r="B18" s="24" t="s">
        <v>325</v>
      </c>
      <c r="C18" s="25" t="s">
        <v>745</v>
      </c>
      <c r="D18" s="26" t="s">
        <v>746</v>
      </c>
      <c r="E18" s="27">
        <v>2</v>
      </c>
      <c r="F18" s="28" t="s">
        <v>784</v>
      </c>
      <c r="G18" s="29">
        <v>89.99</v>
      </c>
      <c r="H18" s="29">
        <f>G18*230.59</f>
        <v>20750.794099999999</v>
      </c>
      <c r="I18" s="29">
        <v>22.5</v>
      </c>
      <c r="J18" s="29">
        <f>H18*0.775*E18</f>
        <v>32163.730854999998</v>
      </c>
      <c r="K18" s="28" t="s">
        <v>1051</v>
      </c>
      <c r="L18" s="28" t="s">
        <v>790</v>
      </c>
    </row>
    <row r="19" spans="1:12" x14ac:dyDescent="0.3">
      <c r="A19" s="23" t="s">
        <v>21</v>
      </c>
      <c r="B19" s="24" t="s">
        <v>855</v>
      </c>
      <c r="C19" s="25" t="s">
        <v>857</v>
      </c>
      <c r="D19" s="26" t="s">
        <v>858</v>
      </c>
      <c r="E19" s="27">
        <v>1</v>
      </c>
      <c r="F19" s="28" t="s">
        <v>472</v>
      </c>
      <c r="G19" s="29">
        <v>59.99</v>
      </c>
      <c r="H19" s="29">
        <f>G19*191.09</f>
        <v>11463.489100000001</v>
      </c>
      <c r="I19" s="29">
        <v>22.5</v>
      </c>
      <c r="J19" s="42">
        <f>H19*0.775*E19</f>
        <v>8884.2040525000011</v>
      </c>
      <c r="K19" s="28" t="s">
        <v>1051</v>
      </c>
      <c r="L19" s="28" t="s">
        <v>856</v>
      </c>
    </row>
    <row r="20" spans="1:12" x14ac:dyDescent="0.3">
      <c r="A20" s="23" t="s">
        <v>22</v>
      </c>
      <c r="B20" s="24" t="s">
        <v>310</v>
      </c>
      <c r="C20" s="25" t="s">
        <v>736</v>
      </c>
      <c r="D20" s="26" t="s">
        <v>737</v>
      </c>
      <c r="E20" s="27">
        <v>2</v>
      </c>
      <c r="F20" s="28" t="s">
        <v>472</v>
      </c>
      <c r="G20" s="29">
        <v>29.99</v>
      </c>
      <c r="H20" s="29">
        <f>G20*191.09</f>
        <v>5730.7891</v>
      </c>
      <c r="I20" s="29">
        <v>22.5</v>
      </c>
      <c r="J20" s="29">
        <f>H20*0.775*E20</f>
        <v>8882.7231050000009</v>
      </c>
      <c r="K20" s="28" t="s">
        <v>1051</v>
      </c>
      <c r="L20" s="28" t="s">
        <v>856</v>
      </c>
    </row>
    <row r="21" spans="1:12" ht="26.4" x14ac:dyDescent="0.3">
      <c r="A21" s="23" t="s">
        <v>23</v>
      </c>
      <c r="B21" s="31" t="s">
        <v>1117</v>
      </c>
      <c r="C21" s="31" t="s">
        <v>1118</v>
      </c>
      <c r="D21" s="31" t="s">
        <v>1119</v>
      </c>
      <c r="E21" s="27">
        <v>1</v>
      </c>
      <c r="F21" s="28" t="s">
        <v>504</v>
      </c>
      <c r="G21" s="29">
        <v>56.85</v>
      </c>
      <c r="H21" s="29">
        <f>G21*255.95</f>
        <v>14550.7575</v>
      </c>
      <c r="I21" s="29">
        <v>22.5</v>
      </c>
      <c r="J21" s="29">
        <f>H21*0.775*E21</f>
        <v>11276.837062500001</v>
      </c>
      <c r="K21" s="28" t="s">
        <v>1051</v>
      </c>
      <c r="L21" s="28" t="s">
        <v>787</v>
      </c>
    </row>
    <row r="22" spans="1:12" ht="26.4" x14ac:dyDescent="0.3">
      <c r="A22" s="23" t="s">
        <v>24</v>
      </c>
      <c r="B22" s="24" t="s">
        <v>311</v>
      </c>
      <c r="C22" s="25" t="s">
        <v>535</v>
      </c>
      <c r="D22" s="26" t="s">
        <v>536</v>
      </c>
      <c r="E22" s="27">
        <v>2</v>
      </c>
      <c r="F22" s="28"/>
      <c r="G22" s="29"/>
      <c r="H22" s="29"/>
      <c r="I22" s="29"/>
      <c r="J22" s="29"/>
      <c r="K22" s="28" t="s">
        <v>819</v>
      </c>
      <c r="L22" s="28" t="s">
        <v>785</v>
      </c>
    </row>
    <row r="23" spans="1:12" x14ac:dyDescent="0.3">
      <c r="A23" s="23" t="s">
        <v>25</v>
      </c>
      <c r="B23" s="24" t="s">
        <v>326</v>
      </c>
      <c r="C23" s="25" t="s">
        <v>690</v>
      </c>
      <c r="D23" s="26" t="s">
        <v>691</v>
      </c>
      <c r="E23" s="27">
        <v>20</v>
      </c>
      <c r="F23" s="28"/>
      <c r="G23" s="29"/>
      <c r="H23" s="29"/>
      <c r="I23" s="29"/>
      <c r="J23" s="29"/>
      <c r="K23" s="28" t="s">
        <v>819</v>
      </c>
      <c r="L23" s="28" t="s">
        <v>511</v>
      </c>
    </row>
    <row r="24" spans="1:12" x14ac:dyDescent="0.3">
      <c r="A24" s="23" t="s">
        <v>26</v>
      </c>
      <c r="B24" s="24"/>
      <c r="C24" s="25"/>
      <c r="D24" s="26" t="s">
        <v>180</v>
      </c>
      <c r="E24" s="27">
        <v>20</v>
      </c>
      <c r="F24" s="28"/>
      <c r="G24" s="29"/>
      <c r="H24" s="29"/>
      <c r="I24" s="29"/>
      <c r="J24" s="29"/>
      <c r="K24" s="28" t="s">
        <v>819</v>
      </c>
      <c r="L24" s="28" t="s">
        <v>803</v>
      </c>
    </row>
    <row r="25" spans="1:12" x14ac:dyDescent="0.3">
      <c r="A25" s="23" t="s">
        <v>27</v>
      </c>
      <c r="B25" s="24" t="s">
        <v>327</v>
      </c>
      <c r="C25" s="25" t="s">
        <v>607</v>
      </c>
      <c r="D25" s="26" t="s">
        <v>608</v>
      </c>
      <c r="E25" s="27">
        <v>5</v>
      </c>
      <c r="F25" s="28" t="s">
        <v>475</v>
      </c>
      <c r="G25" s="29">
        <v>795</v>
      </c>
      <c r="H25" s="29">
        <v>795</v>
      </c>
      <c r="I25" s="29">
        <v>25</v>
      </c>
      <c r="J25" s="29">
        <f>H25*0.75*E25</f>
        <v>2981.25</v>
      </c>
      <c r="K25" s="28" t="s">
        <v>1055</v>
      </c>
      <c r="L25" s="28" t="s">
        <v>609</v>
      </c>
    </row>
    <row r="26" spans="1:12" x14ac:dyDescent="0.3">
      <c r="A26" s="23" t="s">
        <v>28</v>
      </c>
      <c r="B26" s="24" t="s">
        <v>328</v>
      </c>
      <c r="C26" s="25" t="s">
        <v>507</v>
      </c>
      <c r="D26" s="26" t="s">
        <v>508</v>
      </c>
      <c r="E26" s="27">
        <v>1</v>
      </c>
      <c r="F26" s="28" t="s">
        <v>504</v>
      </c>
      <c r="G26" s="29">
        <v>23.99</v>
      </c>
      <c r="H26" s="29">
        <f>G26*255.95</f>
        <v>6140.240499999999</v>
      </c>
      <c r="I26" s="29">
        <v>22.5</v>
      </c>
      <c r="J26" s="29">
        <f>H26*0.775*E26</f>
        <v>4758.686387499999</v>
      </c>
      <c r="K26" s="28" t="s">
        <v>1051</v>
      </c>
      <c r="L26" s="28" t="s">
        <v>789</v>
      </c>
    </row>
    <row r="27" spans="1:12" ht="26.4" x14ac:dyDescent="0.3">
      <c r="A27" s="35" t="s">
        <v>29</v>
      </c>
      <c r="B27" s="36" t="s">
        <v>982</v>
      </c>
      <c r="C27" s="37" t="s">
        <v>975</v>
      </c>
      <c r="D27" s="38" t="s">
        <v>983</v>
      </c>
      <c r="E27" s="27">
        <v>1</v>
      </c>
      <c r="F27" s="28"/>
      <c r="G27" s="29"/>
      <c r="H27" s="29"/>
      <c r="I27" s="29"/>
      <c r="J27" s="29"/>
      <c r="K27" s="28" t="s">
        <v>819</v>
      </c>
      <c r="L27" s="28" t="s">
        <v>789</v>
      </c>
    </row>
    <row r="28" spans="1:12" ht="26.4" x14ac:dyDescent="0.3">
      <c r="A28" s="35" t="s">
        <v>30</v>
      </c>
      <c r="B28" s="36" t="s">
        <v>329</v>
      </c>
      <c r="C28" s="37" t="s">
        <v>505</v>
      </c>
      <c r="D28" s="38" t="s">
        <v>506</v>
      </c>
      <c r="E28" s="39">
        <v>1</v>
      </c>
      <c r="F28" s="28" t="s">
        <v>504</v>
      </c>
      <c r="G28" s="29">
        <v>10.99</v>
      </c>
      <c r="H28" s="29">
        <f>G28*255.95</f>
        <v>2812.8905</v>
      </c>
      <c r="I28" s="29">
        <v>22.5</v>
      </c>
      <c r="J28" s="29">
        <f>H28*0.775*E28</f>
        <v>2179.9901374999999</v>
      </c>
      <c r="K28" s="28" t="s">
        <v>1051</v>
      </c>
      <c r="L28" s="28" t="s">
        <v>789</v>
      </c>
    </row>
    <row r="29" spans="1:12" ht="26.4" x14ac:dyDescent="0.3">
      <c r="A29" s="35" t="s">
        <v>31</v>
      </c>
      <c r="B29" s="36" t="s">
        <v>1017</v>
      </c>
      <c r="C29" s="37" t="s">
        <v>1018</v>
      </c>
      <c r="D29" s="38" t="s">
        <v>1019</v>
      </c>
      <c r="E29" s="39">
        <v>1</v>
      </c>
      <c r="F29" s="28"/>
      <c r="G29" s="29"/>
      <c r="H29" s="29"/>
      <c r="I29" s="29"/>
      <c r="J29" s="29"/>
      <c r="K29" s="28" t="s">
        <v>819</v>
      </c>
      <c r="L29" s="28" t="s">
        <v>1040</v>
      </c>
    </row>
    <row r="30" spans="1:12" ht="26.4" x14ac:dyDescent="0.3">
      <c r="A30" s="35" t="s">
        <v>32</v>
      </c>
      <c r="B30" s="36" t="s">
        <v>312</v>
      </c>
      <c r="C30" s="37" t="s">
        <v>601</v>
      </c>
      <c r="D30" s="38" t="s">
        <v>602</v>
      </c>
      <c r="E30" s="39">
        <v>1</v>
      </c>
      <c r="F30" s="28"/>
      <c r="G30" s="29"/>
      <c r="H30" s="29"/>
      <c r="I30" s="29"/>
      <c r="J30" s="29"/>
      <c r="K30" s="28" t="s">
        <v>819</v>
      </c>
      <c r="L30" s="28" t="s">
        <v>806</v>
      </c>
    </row>
    <row r="31" spans="1:12" ht="26.4" x14ac:dyDescent="0.3">
      <c r="A31" s="35" t="s">
        <v>33</v>
      </c>
      <c r="B31" s="36" t="s">
        <v>313</v>
      </c>
      <c r="C31" s="37" t="s">
        <v>610</v>
      </c>
      <c r="D31" s="38" t="s">
        <v>611</v>
      </c>
      <c r="E31" s="39">
        <v>1</v>
      </c>
      <c r="F31" s="28"/>
      <c r="G31" s="29"/>
      <c r="H31" s="29"/>
      <c r="I31" s="29"/>
      <c r="J31" s="29"/>
      <c r="K31" s="28" t="s">
        <v>819</v>
      </c>
      <c r="L31" s="28" t="s">
        <v>803</v>
      </c>
    </row>
    <row r="32" spans="1:12" ht="26.4" x14ac:dyDescent="0.3">
      <c r="A32" s="35" t="s">
        <v>34</v>
      </c>
      <c r="B32" s="36"/>
      <c r="C32" s="37" t="s">
        <v>1034</v>
      </c>
      <c r="D32" s="38" t="s">
        <v>1033</v>
      </c>
      <c r="E32" s="39">
        <v>1</v>
      </c>
      <c r="F32" s="28"/>
      <c r="G32" s="29"/>
      <c r="H32" s="29"/>
      <c r="I32" s="29"/>
      <c r="J32" s="29"/>
      <c r="K32" s="28" t="s">
        <v>819</v>
      </c>
      <c r="L32" s="28" t="s">
        <v>1047</v>
      </c>
    </row>
    <row r="33" spans="1:12" ht="26.4" x14ac:dyDescent="0.3">
      <c r="A33" s="35" t="s">
        <v>35</v>
      </c>
      <c r="B33" s="36"/>
      <c r="C33" s="37"/>
      <c r="D33" s="38" t="s">
        <v>181</v>
      </c>
      <c r="E33" s="39">
        <v>2</v>
      </c>
      <c r="F33" s="28"/>
      <c r="G33" s="29"/>
      <c r="H33" s="29"/>
      <c r="I33" s="29"/>
      <c r="J33" s="29"/>
      <c r="K33" s="28" t="s">
        <v>819</v>
      </c>
      <c r="L33" s="28" t="s">
        <v>803</v>
      </c>
    </row>
    <row r="34" spans="1:12" ht="26.4" x14ac:dyDescent="0.3">
      <c r="A34" s="35" t="s">
        <v>36</v>
      </c>
      <c r="B34" s="36" t="s">
        <v>330</v>
      </c>
      <c r="C34" s="37" t="s">
        <v>599</v>
      </c>
      <c r="D34" s="38" t="s">
        <v>615</v>
      </c>
      <c r="E34" s="39">
        <v>20</v>
      </c>
      <c r="F34" s="40" t="s">
        <v>475</v>
      </c>
      <c r="G34" s="41">
        <v>0</v>
      </c>
      <c r="H34" s="41">
        <v>0</v>
      </c>
      <c r="I34" s="41">
        <v>0</v>
      </c>
      <c r="J34" s="41">
        <f>H34*0.75*E34</f>
        <v>0</v>
      </c>
      <c r="K34" s="40" t="s">
        <v>1055</v>
      </c>
      <c r="L34" s="40" t="s">
        <v>609</v>
      </c>
    </row>
    <row r="35" spans="1:12" ht="26.4" x14ac:dyDescent="0.3">
      <c r="A35" s="35" t="s">
        <v>37</v>
      </c>
      <c r="B35" s="36" t="s">
        <v>331</v>
      </c>
      <c r="C35" s="37" t="s">
        <v>599</v>
      </c>
      <c r="D35" s="38" t="s">
        <v>600</v>
      </c>
      <c r="E35" s="39">
        <v>20</v>
      </c>
      <c r="F35" s="40" t="s">
        <v>475</v>
      </c>
      <c r="G35" s="41">
        <v>0</v>
      </c>
      <c r="H35" s="41">
        <v>0</v>
      </c>
      <c r="I35" s="41">
        <v>0</v>
      </c>
      <c r="J35" s="41">
        <f>H35*0.75*E35</f>
        <v>0</v>
      </c>
      <c r="K35" s="40" t="s">
        <v>1055</v>
      </c>
      <c r="L35" s="40" t="s">
        <v>812</v>
      </c>
    </row>
    <row r="36" spans="1:12" ht="26.4" x14ac:dyDescent="0.3">
      <c r="A36" s="35" t="s">
        <v>38</v>
      </c>
      <c r="B36" s="36" t="s">
        <v>332</v>
      </c>
      <c r="C36" s="37" t="s">
        <v>599</v>
      </c>
      <c r="D36" s="38" t="s">
        <v>612</v>
      </c>
      <c r="E36" s="39">
        <v>1</v>
      </c>
      <c r="F36" s="40" t="s">
        <v>475</v>
      </c>
      <c r="G36" s="41">
        <v>0</v>
      </c>
      <c r="H36" s="41">
        <v>0</v>
      </c>
      <c r="I36" s="41">
        <v>0</v>
      </c>
      <c r="J36" s="41">
        <f>H36*0.75*E36</f>
        <v>0</v>
      </c>
      <c r="K36" s="40" t="s">
        <v>1055</v>
      </c>
      <c r="L36" s="40" t="s">
        <v>609</v>
      </c>
    </row>
    <row r="37" spans="1:12" ht="26.4" x14ac:dyDescent="0.3">
      <c r="A37" s="35" t="s">
        <v>39</v>
      </c>
      <c r="B37" s="36" t="s">
        <v>314</v>
      </c>
      <c r="C37" s="37" t="s">
        <v>486</v>
      </c>
      <c r="D37" s="38" t="s">
        <v>487</v>
      </c>
      <c r="E37" s="39">
        <v>1</v>
      </c>
      <c r="F37" s="40"/>
      <c r="G37" s="41"/>
      <c r="H37" s="41"/>
      <c r="I37" s="41"/>
      <c r="J37" s="41"/>
      <c r="K37" s="40" t="s">
        <v>819</v>
      </c>
      <c r="L37" s="40" t="s">
        <v>803</v>
      </c>
    </row>
    <row r="38" spans="1:12" ht="26.4" x14ac:dyDescent="0.3">
      <c r="A38" s="35" t="s">
        <v>40</v>
      </c>
      <c r="B38" s="36" t="s">
        <v>315</v>
      </c>
      <c r="C38" s="37" t="s">
        <v>484</v>
      </c>
      <c r="D38" s="38" t="s">
        <v>485</v>
      </c>
      <c r="E38" s="39">
        <v>1</v>
      </c>
      <c r="F38" s="40"/>
      <c r="G38" s="41"/>
      <c r="H38" s="41"/>
      <c r="I38" s="41"/>
      <c r="J38" s="41"/>
      <c r="K38" s="40" t="s">
        <v>819</v>
      </c>
      <c r="L38" s="40" t="s">
        <v>1044</v>
      </c>
    </row>
    <row r="39" spans="1:12" x14ac:dyDescent="0.3">
      <c r="A39" s="35" t="s">
        <v>41</v>
      </c>
      <c r="B39" s="36" t="s">
        <v>937</v>
      </c>
      <c r="C39" s="37" t="s">
        <v>934</v>
      </c>
      <c r="D39" s="38" t="s">
        <v>935</v>
      </c>
      <c r="E39" s="39">
        <v>1</v>
      </c>
      <c r="F39" s="40"/>
      <c r="G39" s="41"/>
      <c r="H39" s="41"/>
      <c r="I39" s="41"/>
      <c r="J39" s="41"/>
      <c r="K39" s="40" t="s">
        <v>819</v>
      </c>
      <c r="L39" s="40" t="s">
        <v>936</v>
      </c>
    </row>
    <row r="40" spans="1:12" ht="26.4" x14ac:dyDescent="0.3">
      <c r="A40" s="35" t="s">
        <v>42</v>
      </c>
      <c r="B40" s="36" t="s">
        <v>316</v>
      </c>
      <c r="C40" s="37" t="s">
        <v>613</v>
      </c>
      <c r="D40" s="38" t="s">
        <v>614</v>
      </c>
      <c r="E40" s="39">
        <v>1</v>
      </c>
      <c r="F40" s="40"/>
      <c r="G40" s="41"/>
      <c r="H40" s="41"/>
      <c r="I40" s="41"/>
      <c r="J40" s="41"/>
      <c r="K40" s="40" t="s">
        <v>819</v>
      </c>
      <c r="L40" s="40" t="s">
        <v>803</v>
      </c>
    </row>
    <row r="41" spans="1:12" ht="26.4" x14ac:dyDescent="0.3">
      <c r="A41" s="35" t="s">
        <v>43</v>
      </c>
      <c r="B41" s="36"/>
      <c r="C41" s="37" t="s">
        <v>864</v>
      </c>
      <c r="D41" s="38" t="s">
        <v>865</v>
      </c>
      <c r="E41" s="39">
        <v>1</v>
      </c>
      <c r="F41" s="40"/>
      <c r="G41" s="41"/>
      <c r="H41" s="41"/>
      <c r="I41" s="41"/>
      <c r="J41" s="41"/>
      <c r="K41" s="40" t="s">
        <v>819</v>
      </c>
      <c r="L41" s="40" t="s">
        <v>803</v>
      </c>
    </row>
    <row r="42" spans="1:12" ht="26.4" x14ac:dyDescent="0.3">
      <c r="A42" s="23" t="s">
        <v>44</v>
      </c>
      <c r="B42" s="24" t="s">
        <v>333</v>
      </c>
      <c r="C42" s="25" t="s">
        <v>541</v>
      </c>
      <c r="D42" s="26" t="s">
        <v>542</v>
      </c>
      <c r="E42" s="27">
        <v>10</v>
      </c>
      <c r="F42" s="28" t="s">
        <v>470</v>
      </c>
      <c r="G42" s="29">
        <v>939</v>
      </c>
      <c r="H42" s="29">
        <f>G42*2.58</f>
        <v>2422.62</v>
      </c>
      <c r="I42" s="29">
        <v>35</v>
      </c>
      <c r="J42" s="29">
        <f>H42*0.65*E42</f>
        <v>15747.029999999999</v>
      </c>
      <c r="K42" s="28" t="s">
        <v>1055</v>
      </c>
      <c r="L42" s="28" t="s">
        <v>799</v>
      </c>
    </row>
    <row r="43" spans="1:12" x14ac:dyDescent="0.3">
      <c r="A43" s="23" t="s">
        <v>45</v>
      </c>
      <c r="B43" s="24" t="s">
        <v>334</v>
      </c>
      <c r="C43" s="25" t="s">
        <v>626</v>
      </c>
      <c r="D43" s="26" t="s">
        <v>627</v>
      </c>
      <c r="E43" s="27">
        <v>10</v>
      </c>
      <c r="F43" s="28"/>
      <c r="G43" s="29"/>
      <c r="H43" s="29"/>
      <c r="I43" s="29"/>
      <c r="J43" s="29"/>
      <c r="K43" s="28" t="s">
        <v>819</v>
      </c>
      <c r="L43" s="28" t="s">
        <v>785</v>
      </c>
    </row>
    <row r="44" spans="1:12" x14ac:dyDescent="0.3">
      <c r="A44" s="23" t="s">
        <v>46</v>
      </c>
      <c r="B44" s="24" t="s">
        <v>317</v>
      </c>
      <c r="C44" s="25" t="s">
        <v>712</v>
      </c>
      <c r="D44" s="26" t="s">
        <v>713</v>
      </c>
      <c r="E44" s="27">
        <v>20</v>
      </c>
      <c r="F44" s="28"/>
      <c r="G44" s="29"/>
      <c r="H44" s="29"/>
      <c r="I44" s="29"/>
      <c r="J44" s="29"/>
      <c r="K44" s="28" t="s">
        <v>819</v>
      </c>
      <c r="L44" s="28" t="s">
        <v>518</v>
      </c>
    </row>
    <row r="45" spans="1:12" ht="26.4" x14ac:dyDescent="0.3">
      <c r="A45" s="23" t="s">
        <v>47</v>
      </c>
      <c r="B45" s="24" t="s">
        <v>335</v>
      </c>
      <c r="C45" s="25" t="s">
        <v>632</v>
      </c>
      <c r="D45" s="26" t="s">
        <v>633</v>
      </c>
      <c r="E45" s="27">
        <v>1</v>
      </c>
      <c r="F45" s="28" t="s">
        <v>504</v>
      </c>
      <c r="G45" s="29">
        <v>104</v>
      </c>
      <c r="H45" s="29">
        <f>G45*255.95</f>
        <v>26618.799999999999</v>
      </c>
      <c r="I45" s="29">
        <v>22.5</v>
      </c>
      <c r="J45" s="29">
        <f>H45*0.775*E45</f>
        <v>20629.57</v>
      </c>
      <c r="K45" s="28" t="s">
        <v>1051</v>
      </c>
      <c r="L45" s="28" t="s">
        <v>786</v>
      </c>
    </row>
    <row r="46" spans="1:12" x14ac:dyDescent="0.3">
      <c r="A46" s="23" t="s">
        <v>48</v>
      </c>
      <c r="B46" s="24" t="s">
        <v>336</v>
      </c>
      <c r="C46" s="25" t="s">
        <v>605</v>
      </c>
      <c r="D46" s="26" t="s">
        <v>606</v>
      </c>
      <c r="E46" s="27">
        <v>1</v>
      </c>
      <c r="F46" s="28" t="s">
        <v>475</v>
      </c>
      <c r="G46" s="29">
        <v>2695</v>
      </c>
      <c r="H46" s="29">
        <v>2695</v>
      </c>
      <c r="I46" s="29">
        <v>22.5</v>
      </c>
      <c r="J46" s="29">
        <f>H46*0.775*E46</f>
        <v>2088.625</v>
      </c>
      <c r="K46" s="28" t="s">
        <v>1055</v>
      </c>
      <c r="L46" s="28" t="s">
        <v>811</v>
      </c>
    </row>
    <row r="47" spans="1:12" ht="26.4" x14ac:dyDescent="0.3">
      <c r="A47" s="23" t="s">
        <v>49</v>
      </c>
      <c r="B47" s="24" t="s">
        <v>337</v>
      </c>
      <c r="C47" s="25" t="s">
        <v>652</v>
      </c>
      <c r="D47" s="26" t="s">
        <v>653</v>
      </c>
      <c r="E47" s="27">
        <v>1</v>
      </c>
      <c r="F47" s="28"/>
      <c r="G47" s="31"/>
      <c r="H47" s="29"/>
      <c r="I47" s="29"/>
      <c r="J47" s="29"/>
      <c r="K47" s="28" t="s">
        <v>819</v>
      </c>
      <c r="L47" s="28" t="s">
        <v>787</v>
      </c>
    </row>
    <row r="48" spans="1:12" x14ac:dyDescent="0.3">
      <c r="A48" s="23" t="s">
        <v>50</v>
      </c>
      <c r="B48" s="24" t="s">
        <v>317</v>
      </c>
      <c r="C48" s="25" t="s">
        <v>712</v>
      </c>
      <c r="D48" s="26" t="s">
        <v>713</v>
      </c>
      <c r="E48" s="27">
        <v>1</v>
      </c>
      <c r="F48" s="28"/>
      <c r="G48" s="29"/>
      <c r="H48" s="29"/>
      <c r="I48" s="29"/>
      <c r="J48" s="29"/>
      <c r="K48" s="28" t="s">
        <v>819</v>
      </c>
      <c r="L48" s="28" t="s">
        <v>518</v>
      </c>
    </row>
    <row r="49" spans="1:12" ht="26.4" x14ac:dyDescent="0.3">
      <c r="A49" s="23" t="s">
        <v>51</v>
      </c>
      <c r="B49" s="24" t="s">
        <v>338</v>
      </c>
      <c r="C49" s="25" t="s">
        <v>533</v>
      </c>
      <c r="D49" s="26" t="s">
        <v>534</v>
      </c>
      <c r="E49" s="27">
        <v>20</v>
      </c>
      <c r="F49" s="28"/>
      <c r="G49" s="29"/>
      <c r="H49" s="29"/>
      <c r="I49" s="29"/>
      <c r="J49" s="29"/>
      <c r="K49" s="28" t="s">
        <v>819</v>
      </c>
      <c r="L49" s="28" t="s">
        <v>785</v>
      </c>
    </row>
    <row r="50" spans="1:12" ht="26.4" x14ac:dyDescent="0.3">
      <c r="A50" s="23" t="s">
        <v>52</v>
      </c>
      <c r="B50" s="24" t="s">
        <v>318</v>
      </c>
      <c r="C50" s="25" t="s">
        <v>593</v>
      </c>
      <c r="D50" s="26" t="s">
        <v>594</v>
      </c>
      <c r="E50" s="27">
        <v>3</v>
      </c>
      <c r="F50" s="28" t="s">
        <v>472</v>
      </c>
      <c r="G50" s="29">
        <v>12.95</v>
      </c>
      <c r="H50" s="29">
        <f>G50*191.09</f>
        <v>2474.6154999999999</v>
      </c>
      <c r="I50" s="29">
        <v>22.5</v>
      </c>
      <c r="J50" s="29">
        <f>H50*0.775*E50</f>
        <v>5753.4810374999997</v>
      </c>
      <c r="K50" s="28" t="s">
        <v>1055</v>
      </c>
      <c r="L50" s="28" t="s">
        <v>785</v>
      </c>
    </row>
    <row r="51" spans="1:12" ht="26.4" x14ac:dyDescent="0.3">
      <c r="A51" s="23" t="s">
        <v>53</v>
      </c>
      <c r="B51" s="23" t="s">
        <v>339</v>
      </c>
      <c r="C51" s="25" t="s">
        <v>553</v>
      </c>
      <c r="D51" s="26" t="s">
        <v>554</v>
      </c>
      <c r="E51" s="27">
        <v>2</v>
      </c>
      <c r="F51" s="28" t="s">
        <v>472</v>
      </c>
      <c r="G51" s="29">
        <v>14.69</v>
      </c>
      <c r="H51" s="29">
        <f>G51*191.09</f>
        <v>2807.1120999999998</v>
      </c>
      <c r="I51" s="29">
        <v>22.5</v>
      </c>
      <c r="J51" s="29">
        <f>H51*0.775*E51</f>
        <v>4351.0237550000002</v>
      </c>
      <c r="K51" s="28" t="s">
        <v>1055</v>
      </c>
      <c r="L51" s="28" t="s">
        <v>787</v>
      </c>
    </row>
    <row r="52" spans="1:12" x14ac:dyDescent="0.3">
      <c r="A52" s="23" t="s">
        <v>54</v>
      </c>
      <c r="B52" s="24" t="s">
        <v>319</v>
      </c>
      <c r="C52" s="25" t="s">
        <v>620</v>
      </c>
      <c r="D52" s="26" t="s">
        <v>621</v>
      </c>
      <c r="E52" s="27">
        <v>20</v>
      </c>
      <c r="F52" s="28"/>
      <c r="G52" s="29"/>
      <c r="H52" s="29"/>
      <c r="I52" s="29"/>
      <c r="J52" s="29"/>
      <c r="K52" s="28" t="s">
        <v>819</v>
      </c>
      <c r="L52" s="28" t="s">
        <v>785</v>
      </c>
    </row>
    <row r="53" spans="1:12" x14ac:dyDescent="0.3">
      <c r="A53" s="35" t="s">
        <v>55</v>
      </c>
      <c r="B53" s="36" t="s">
        <v>340</v>
      </c>
      <c r="C53" s="37" t="s">
        <v>587</v>
      </c>
      <c r="D53" s="38" t="s">
        <v>588</v>
      </c>
      <c r="E53" s="39">
        <v>1</v>
      </c>
      <c r="F53" s="40" t="s">
        <v>472</v>
      </c>
      <c r="G53" s="41">
        <v>0</v>
      </c>
      <c r="H53" s="41">
        <v>0</v>
      </c>
      <c r="I53" s="41">
        <v>0</v>
      </c>
      <c r="J53" s="41">
        <f>H53*0.775*E53</f>
        <v>0</v>
      </c>
      <c r="K53" s="40" t="s">
        <v>1055</v>
      </c>
      <c r="L53" s="40" t="s">
        <v>787</v>
      </c>
    </row>
    <row r="54" spans="1:12" x14ac:dyDescent="0.3">
      <c r="A54" s="35" t="s">
        <v>56</v>
      </c>
      <c r="B54" s="36" t="s">
        <v>340</v>
      </c>
      <c r="C54" s="37" t="s">
        <v>587</v>
      </c>
      <c r="D54" s="38" t="s">
        <v>588</v>
      </c>
      <c r="E54" s="39">
        <v>1</v>
      </c>
      <c r="F54" s="40" t="s">
        <v>472</v>
      </c>
      <c r="G54" s="41">
        <v>0</v>
      </c>
      <c r="H54" s="41">
        <v>0</v>
      </c>
      <c r="I54" s="41">
        <v>0</v>
      </c>
      <c r="J54" s="41">
        <f>H54*0.775*E54</f>
        <v>0</v>
      </c>
      <c r="K54" s="40" t="s">
        <v>1055</v>
      </c>
      <c r="L54" s="40" t="s">
        <v>787</v>
      </c>
    </row>
    <row r="55" spans="1:12" ht="26.4" x14ac:dyDescent="0.3">
      <c r="A55" s="23" t="s">
        <v>57</v>
      </c>
      <c r="B55" s="24" t="s">
        <v>933</v>
      </c>
      <c r="C55" s="25" t="s">
        <v>932</v>
      </c>
      <c r="D55" s="26" t="s">
        <v>931</v>
      </c>
      <c r="E55" s="27">
        <v>1</v>
      </c>
      <c r="F55" s="28" t="s">
        <v>504</v>
      </c>
      <c r="G55" s="29">
        <v>88.99</v>
      </c>
      <c r="H55" s="29">
        <f>G55*255.95</f>
        <v>22776.990499999996</v>
      </c>
      <c r="I55" s="29">
        <v>22.5</v>
      </c>
      <c r="J55" s="29">
        <f>H55*0.775*E55</f>
        <v>17652.167637499999</v>
      </c>
      <c r="K55" s="28" t="s">
        <v>1051</v>
      </c>
      <c r="L55" s="28" t="s">
        <v>787</v>
      </c>
    </row>
    <row r="56" spans="1:12" x14ac:dyDescent="0.3">
      <c r="A56" s="23" t="s">
        <v>58</v>
      </c>
      <c r="B56" s="24" t="s">
        <v>944</v>
      </c>
      <c r="C56" s="25" t="s">
        <v>943</v>
      </c>
      <c r="D56" s="26" t="s">
        <v>945</v>
      </c>
      <c r="E56" s="27">
        <v>1</v>
      </c>
      <c r="F56" s="28" t="s">
        <v>504</v>
      </c>
      <c r="G56" s="29">
        <v>146.49</v>
      </c>
      <c r="H56" s="29">
        <f>G56*255.95</f>
        <v>37494.1155</v>
      </c>
      <c r="I56" s="29">
        <v>22.5</v>
      </c>
      <c r="J56" s="29">
        <f>H56*0.775*E56</f>
        <v>29057.939512500001</v>
      </c>
      <c r="K56" s="28" t="s">
        <v>1051</v>
      </c>
      <c r="L56" s="28" t="s">
        <v>787</v>
      </c>
    </row>
    <row r="57" spans="1:12" x14ac:dyDescent="0.3">
      <c r="A57" s="23" t="s">
        <v>59</v>
      </c>
      <c r="B57" s="24" t="s">
        <v>341</v>
      </c>
      <c r="C57" s="25" t="s">
        <v>704</v>
      </c>
      <c r="D57" s="26" t="s">
        <v>705</v>
      </c>
      <c r="E57" s="27">
        <v>1</v>
      </c>
      <c r="F57" s="28" t="s">
        <v>472</v>
      </c>
      <c r="G57" s="29">
        <v>69.989999999999995</v>
      </c>
      <c r="H57" s="29">
        <f>G57*191.09</f>
        <v>13374.389099999999</v>
      </c>
      <c r="I57" s="29">
        <v>22.5</v>
      </c>
      <c r="J57" s="42">
        <f>H57*0.775*E57</f>
        <v>10365.1515525</v>
      </c>
      <c r="K57" s="28" t="s">
        <v>1051</v>
      </c>
      <c r="L57" s="28" t="s">
        <v>511</v>
      </c>
    </row>
    <row r="58" spans="1:12" ht="39.6" x14ac:dyDescent="0.3">
      <c r="A58" s="23" t="s">
        <v>60</v>
      </c>
      <c r="B58" s="24" t="s">
        <v>342</v>
      </c>
      <c r="C58" s="25" t="s">
        <v>595</v>
      </c>
      <c r="D58" s="26" t="s">
        <v>596</v>
      </c>
      <c r="E58" s="27">
        <v>1</v>
      </c>
      <c r="F58" s="28" t="s">
        <v>470</v>
      </c>
      <c r="G58" s="29">
        <v>545</v>
      </c>
      <c r="H58" s="29">
        <f>G58*2.58</f>
        <v>1406.1000000000001</v>
      </c>
      <c r="I58" s="29">
        <v>30</v>
      </c>
      <c r="J58" s="29">
        <f>H58*0.7*E58</f>
        <v>984.27</v>
      </c>
      <c r="K58" s="28" t="s">
        <v>1055</v>
      </c>
      <c r="L58" s="28" t="s">
        <v>804</v>
      </c>
    </row>
    <row r="59" spans="1:12" ht="26.4" x14ac:dyDescent="0.3">
      <c r="A59" s="23" t="s">
        <v>61</v>
      </c>
      <c r="B59" s="24" t="s">
        <v>870</v>
      </c>
      <c r="C59" s="25" t="s">
        <v>869</v>
      </c>
      <c r="D59" s="26" t="s">
        <v>871</v>
      </c>
      <c r="E59" s="27">
        <v>1</v>
      </c>
      <c r="F59" s="28" t="s">
        <v>504</v>
      </c>
      <c r="G59" s="29">
        <v>148</v>
      </c>
      <c r="H59" s="29">
        <f>G59*255.95</f>
        <v>37880.6</v>
      </c>
      <c r="I59" s="29">
        <v>22.5</v>
      </c>
      <c r="J59" s="29">
        <f>H59*0.775*E59</f>
        <v>29357.465</v>
      </c>
      <c r="K59" s="28" t="s">
        <v>1051</v>
      </c>
      <c r="L59" s="28" t="s">
        <v>787</v>
      </c>
    </row>
    <row r="60" spans="1:12" x14ac:dyDescent="0.3">
      <c r="A60" s="23" t="s">
        <v>62</v>
      </c>
      <c r="B60" s="24" t="s">
        <v>343</v>
      </c>
      <c r="C60" s="25" t="s">
        <v>652</v>
      </c>
      <c r="D60" s="26" t="s">
        <v>654</v>
      </c>
      <c r="E60" s="27">
        <v>1</v>
      </c>
      <c r="F60" s="28" t="s">
        <v>504</v>
      </c>
      <c r="G60" s="29">
        <v>221.99</v>
      </c>
      <c r="H60" s="29">
        <f>G60*255.95</f>
        <v>56818.340499999998</v>
      </c>
      <c r="I60" s="29">
        <v>22.5</v>
      </c>
      <c r="J60" s="29">
        <f>H60*0.775*E60</f>
        <v>44034.213887500002</v>
      </c>
      <c r="K60" s="28" t="s">
        <v>1051</v>
      </c>
      <c r="L60" s="28" t="s">
        <v>787</v>
      </c>
    </row>
    <row r="61" spans="1:12" ht="26.4" x14ac:dyDescent="0.3">
      <c r="A61" s="23" t="s">
        <v>63</v>
      </c>
      <c r="B61" s="24" t="s">
        <v>344</v>
      </c>
      <c r="C61" s="25" t="s">
        <v>616</v>
      </c>
      <c r="D61" s="26" t="s">
        <v>617</v>
      </c>
      <c r="E61" s="27">
        <v>1</v>
      </c>
      <c r="F61" s="28"/>
      <c r="G61" s="29"/>
      <c r="H61" s="29"/>
      <c r="I61" s="29"/>
      <c r="J61" s="29"/>
      <c r="K61" s="28" t="s">
        <v>819</v>
      </c>
      <c r="L61" s="28" t="s">
        <v>785</v>
      </c>
    </row>
    <row r="62" spans="1:12" x14ac:dyDescent="0.3">
      <c r="A62" s="23" t="s">
        <v>64</v>
      </c>
      <c r="B62" s="30" t="s">
        <v>1094</v>
      </c>
      <c r="C62" s="30" t="s">
        <v>1095</v>
      </c>
      <c r="D62" s="30" t="s">
        <v>1096</v>
      </c>
      <c r="E62" s="27">
        <v>1</v>
      </c>
      <c r="F62" s="28" t="s">
        <v>472</v>
      </c>
      <c r="G62" s="29">
        <v>69.989999999999995</v>
      </c>
      <c r="H62" s="29">
        <f>G62*191.09</f>
        <v>13374.389099999999</v>
      </c>
      <c r="I62" s="29">
        <v>22.5</v>
      </c>
      <c r="J62" s="42">
        <f>H62*0.775*E62</f>
        <v>10365.1515525</v>
      </c>
      <c r="K62" s="28" t="s">
        <v>1051</v>
      </c>
      <c r="L62" s="28" t="s">
        <v>511</v>
      </c>
    </row>
    <row r="63" spans="1:12" ht="26.4" x14ac:dyDescent="0.3">
      <c r="A63" s="23" t="s">
        <v>65</v>
      </c>
      <c r="B63" s="30" t="s">
        <v>1073</v>
      </c>
      <c r="C63" s="30" t="s">
        <v>1074</v>
      </c>
      <c r="D63" s="30" t="s">
        <v>1075</v>
      </c>
      <c r="E63" s="27">
        <v>1</v>
      </c>
      <c r="F63" s="28" t="s">
        <v>472</v>
      </c>
      <c r="G63" s="29">
        <v>103</v>
      </c>
      <c r="H63" s="29">
        <f>G63*191.09</f>
        <v>19682.27</v>
      </c>
      <c r="I63" s="29">
        <v>22.5</v>
      </c>
      <c r="J63" s="29">
        <f>H63*0.775*E63</f>
        <v>15253.759250000001</v>
      </c>
      <c r="K63" s="28" t="s">
        <v>1051</v>
      </c>
      <c r="L63" s="28" t="s">
        <v>511</v>
      </c>
    </row>
    <row r="64" spans="1:12" x14ac:dyDescent="0.3">
      <c r="A64" s="23" t="s">
        <v>66</v>
      </c>
      <c r="B64" s="24" t="s">
        <v>374</v>
      </c>
      <c r="C64" s="25" t="s">
        <v>724</v>
      </c>
      <c r="D64" s="26" t="s">
        <v>725</v>
      </c>
      <c r="E64" s="27">
        <v>1</v>
      </c>
      <c r="F64" s="28"/>
      <c r="G64" s="29"/>
      <c r="H64" s="29"/>
      <c r="I64" s="29"/>
      <c r="J64" s="29"/>
      <c r="K64" s="28" t="s">
        <v>819</v>
      </c>
      <c r="L64" s="28" t="s">
        <v>796</v>
      </c>
    </row>
    <row r="65" spans="1:12" x14ac:dyDescent="0.3">
      <c r="A65" s="23" t="s">
        <v>67</v>
      </c>
      <c r="B65" s="24" t="s">
        <v>345</v>
      </c>
      <c r="C65" s="25" t="s">
        <v>688</v>
      </c>
      <c r="D65" s="26" t="s">
        <v>689</v>
      </c>
      <c r="E65" s="27">
        <v>1</v>
      </c>
      <c r="F65" s="28" t="s">
        <v>472</v>
      </c>
      <c r="G65" s="29">
        <v>145.5</v>
      </c>
      <c r="H65" s="29">
        <f>G65*191.09</f>
        <v>27803.595000000001</v>
      </c>
      <c r="I65" s="29">
        <v>22.5</v>
      </c>
      <c r="J65" s="29">
        <f>H65*0.775*E65</f>
        <v>21547.786125000002</v>
      </c>
      <c r="K65" s="28" t="s">
        <v>1051</v>
      </c>
      <c r="L65" s="28" t="s">
        <v>511</v>
      </c>
    </row>
    <row r="66" spans="1:12" ht="26.4" x14ac:dyDescent="0.3">
      <c r="A66" s="23" t="s">
        <v>68</v>
      </c>
      <c r="B66" s="24" t="s">
        <v>894</v>
      </c>
      <c r="C66" s="25" t="s">
        <v>895</v>
      </c>
      <c r="D66" s="26" t="s">
        <v>893</v>
      </c>
      <c r="E66" s="27">
        <v>1</v>
      </c>
      <c r="F66" s="28" t="s">
        <v>504</v>
      </c>
      <c r="G66" s="29">
        <v>24.99</v>
      </c>
      <c r="H66" s="29">
        <f>G66*255.95</f>
        <v>6396.1904999999997</v>
      </c>
      <c r="I66" s="29">
        <v>22.5</v>
      </c>
      <c r="J66" s="29">
        <f>H66*0.775*E66</f>
        <v>4957.0476374999998</v>
      </c>
      <c r="K66" s="28" t="s">
        <v>1051</v>
      </c>
      <c r="L66" s="28" t="s">
        <v>791</v>
      </c>
    </row>
    <row r="67" spans="1:12" x14ac:dyDescent="0.3">
      <c r="A67" s="23" t="s">
        <v>69</v>
      </c>
      <c r="B67" s="24" t="s">
        <v>346</v>
      </c>
      <c r="C67" s="25" t="s">
        <v>671</v>
      </c>
      <c r="D67" s="26" t="s">
        <v>672</v>
      </c>
      <c r="E67" s="27">
        <v>1</v>
      </c>
      <c r="F67" s="28" t="s">
        <v>504</v>
      </c>
      <c r="G67" s="29">
        <v>0</v>
      </c>
      <c r="H67" s="29">
        <f>G67*255.95</f>
        <v>0</v>
      </c>
      <c r="I67" s="29">
        <v>0</v>
      </c>
      <c r="J67" s="29">
        <f>H67*0.775*E67</f>
        <v>0</v>
      </c>
      <c r="K67" s="28" t="s">
        <v>1051</v>
      </c>
      <c r="L67" s="28" t="s">
        <v>791</v>
      </c>
    </row>
    <row r="68" spans="1:12" x14ac:dyDescent="0.3">
      <c r="A68" s="23" t="s">
        <v>70</v>
      </c>
      <c r="B68" s="24" t="s">
        <v>336</v>
      </c>
      <c r="C68" s="25" t="s">
        <v>605</v>
      </c>
      <c r="D68" s="26" t="s">
        <v>606</v>
      </c>
      <c r="E68" s="27">
        <v>2</v>
      </c>
      <c r="F68" s="28" t="s">
        <v>475</v>
      </c>
      <c r="G68" s="29">
        <v>2695</v>
      </c>
      <c r="H68" s="29">
        <v>2695</v>
      </c>
      <c r="I68" s="29">
        <v>22.5</v>
      </c>
      <c r="J68" s="29">
        <f>H68*0.775*E68</f>
        <v>4177.25</v>
      </c>
      <c r="K68" s="28" t="s">
        <v>1055</v>
      </c>
      <c r="L68" s="28" t="s">
        <v>811</v>
      </c>
    </row>
    <row r="69" spans="1:12" ht="39.6" x14ac:dyDescent="0.3">
      <c r="A69" s="23" t="s">
        <v>71</v>
      </c>
      <c r="B69" s="24" t="s">
        <v>347</v>
      </c>
      <c r="C69" s="25" t="s">
        <v>597</v>
      </c>
      <c r="D69" s="26" t="s">
        <v>598</v>
      </c>
      <c r="E69" s="27">
        <v>1</v>
      </c>
      <c r="F69" s="28"/>
      <c r="G69" s="29"/>
      <c r="H69" s="29"/>
      <c r="I69" s="29"/>
      <c r="J69" s="29"/>
      <c r="K69" s="28" t="s">
        <v>819</v>
      </c>
      <c r="L69" s="28" t="s">
        <v>807</v>
      </c>
    </row>
    <row r="70" spans="1:12" ht="26.4" x14ac:dyDescent="0.3">
      <c r="A70" s="23" t="s">
        <v>72</v>
      </c>
      <c r="B70" s="24" t="s">
        <v>1021</v>
      </c>
      <c r="C70" s="25" t="s">
        <v>1020</v>
      </c>
      <c r="D70" s="26" t="s">
        <v>1023</v>
      </c>
      <c r="E70" s="27">
        <v>2</v>
      </c>
      <c r="F70" s="28"/>
      <c r="G70" s="29"/>
      <c r="H70" s="29"/>
      <c r="I70" s="29"/>
      <c r="J70" s="29"/>
      <c r="K70" s="28" t="s">
        <v>819</v>
      </c>
      <c r="L70" s="28" t="s">
        <v>1022</v>
      </c>
    </row>
    <row r="71" spans="1:12" ht="26.4" x14ac:dyDescent="0.3">
      <c r="A71" s="23" t="s">
        <v>73</v>
      </c>
      <c r="B71" s="24" t="s">
        <v>348</v>
      </c>
      <c r="C71" s="25" t="s">
        <v>589</v>
      </c>
      <c r="D71" s="26" t="s">
        <v>590</v>
      </c>
      <c r="E71" s="27">
        <v>2</v>
      </c>
      <c r="F71" s="28" t="s">
        <v>470</v>
      </c>
      <c r="G71" s="29">
        <v>1599</v>
      </c>
      <c r="H71" s="29">
        <f>G71*2.58</f>
        <v>4125.42</v>
      </c>
      <c r="I71" s="29">
        <v>30</v>
      </c>
      <c r="J71" s="42">
        <f>H71*0.7*E71</f>
        <v>5775.5879999999997</v>
      </c>
      <c r="K71" s="28" t="s">
        <v>1055</v>
      </c>
      <c r="L71" s="28" t="s">
        <v>808</v>
      </c>
    </row>
    <row r="72" spans="1:12" x14ac:dyDescent="0.3">
      <c r="A72" s="23" t="s">
        <v>74</v>
      </c>
      <c r="B72" s="24" t="s">
        <v>349</v>
      </c>
      <c r="C72" s="25" t="s">
        <v>772</v>
      </c>
      <c r="D72" s="26" t="s">
        <v>773</v>
      </c>
      <c r="E72" s="27">
        <v>2</v>
      </c>
      <c r="F72" s="28"/>
      <c r="G72" s="29"/>
      <c r="H72" s="29"/>
      <c r="I72" s="29"/>
      <c r="J72" s="29"/>
      <c r="K72" s="28" t="s">
        <v>819</v>
      </c>
      <c r="L72" s="28" t="s">
        <v>800</v>
      </c>
    </row>
    <row r="73" spans="1:12" x14ac:dyDescent="0.3">
      <c r="A73" s="23" t="s">
        <v>75</v>
      </c>
      <c r="B73" s="24" t="s">
        <v>1123</v>
      </c>
      <c r="C73" s="25" t="s">
        <v>563</v>
      </c>
      <c r="D73" s="26" t="s">
        <v>1122</v>
      </c>
      <c r="E73" s="27">
        <v>1</v>
      </c>
      <c r="F73" s="28" t="s">
        <v>504</v>
      </c>
      <c r="G73" s="29">
        <v>118.99</v>
      </c>
      <c r="H73" s="29">
        <f>G73*255.95</f>
        <v>30455.490499999996</v>
      </c>
      <c r="I73" s="29">
        <v>22.5</v>
      </c>
      <c r="J73" s="42">
        <f>H73*0.775*E73</f>
        <v>23603.005137499997</v>
      </c>
      <c r="K73" s="28" t="s">
        <v>1051</v>
      </c>
      <c r="L73" s="28" t="s">
        <v>787</v>
      </c>
    </row>
    <row r="74" spans="1:12" ht="26.4" x14ac:dyDescent="0.3">
      <c r="A74" s="23" t="s">
        <v>76</v>
      </c>
      <c r="B74" s="24" t="s">
        <v>350</v>
      </c>
      <c r="C74" s="25" t="s">
        <v>570</v>
      </c>
      <c r="D74" s="26" t="s">
        <v>571</v>
      </c>
      <c r="E74" s="27">
        <v>1</v>
      </c>
      <c r="F74" s="28" t="s">
        <v>472</v>
      </c>
      <c r="G74" s="29">
        <v>16.63</v>
      </c>
      <c r="H74" s="29">
        <f>G74*191.09</f>
        <v>3177.8267000000001</v>
      </c>
      <c r="I74" s="29">
        <v>22.5</v>
      </c>
      <c r="J74" s="42">
        <f>H74*0.775*E74</f>
        <v>2462.8156925000003</v>
      </c>
      <c r="K74" s="28" t="s">
        <v>1055</v>
      </c>
      <c r="L74" s="28" t="s">
        <v>787</v>
      </c>
    </row>
    <row r="75" spans="1:12" ht="26.4" x14ac:dyDescent="0.3">
      <c r="A75" s="23" t="s">
        <v>77</v>
      </c>
      <c r="B75" s="24" t="s">
        <v>351</v>
      </c>
      <c r="C75" s="25" t="s">
        <v>564</v>
      </c>
      <c r="D75" s="26" t="s">
        <v>565</v>
      </c>
      <c r="E75" s="27">
        <v>1</v>
      </c>
      <c r="F75" s="28" t="s">
        <v>470</v>
      </c>
      <c r="G75" s="29">
        <v>959</v>
      </c>
      <c r="H75" s="29">
        <f>G75*2.58</f>
        <v>2474.2200000000003</v>
      </c>
      <c r="I75" s="29">
        <v>35</v>
      </c>
      <c r="J75" s="29">
        <f>H75*0.65*E75</f>
        <v>1608.2430000000002</v>
      </c>
      <c r="K75" s="28" t="s">
        <v>1055</v>
      </c>
      <c r="L75" s="28" t="s">
        <v>787</v>
      </c>
    </row>
    <row r="76" spans="1:12" x14ac:dyDescent="0.3">
      <c r="A76" s="23" t="s">
        <v>78</v>
      </c>
      <c r="B76" s="24" t="s">
        <v>815</v>
      </c>
      <c r="C76" s="25" t="s">
        <v>814</v>
      </c>
      <c r="D76" s="26" t="s">
        <v>813</v>
      </c>
      <c r="E76" s="27">
        <v>20</v>
      </c>
      <c r="F76" s="28"/>
      <c r="G76" s="29"/>
      <c r="H76" s="29"/>
      <c r="I76" s="29"/>
      <c r="J76" s="29"/>
      <c r="K76" s="28" t="s">
        <v>819</v>
      </c>
      <c r="L76" s="28" t="s">
        <v>816</v>
      </c>
    </row>
    <row r="77" spans="1:12" ht="26.4" x14ac:dyDescent="0.3">
      <c r="A77" s="23" t="s">
        <v>79</v>
      </c>
      <c r="B77" s="24" t="s">
        <v>375</v>
      </c>
      <c r="C77" s="25" t="s">
        <v>696</v>
      </c>
      <c r="D77" s="26" t="s">
        <v>697</v>
      </c>
      <c r="E77" s="27">
        <v>1</v>
      </c>
      <c r="F77" s="28" t="s">
        <v>472</v>
      </c>
      <c r="G77" s="29">
        <v>79.989999999999995</v>
      </c>
      <c r="H77" s="29">
        <f>G77*191.09</f>
        <v>15285.2891</v>
      </c>
      <c r="I77" s="29">
        <v>22.5</v>
      </c>
      <c r="J77" s="29">
        <f>H77*0.775*E77</f>
        <v>11846.0990525</v>
      </c>
      <c r="K77" s="28" t="s">
        <v>1051</v>
      </c>
      <c r="L77" s="28" t="s">
        <v>511</v>
      </c>
    </row>
    <row r="78" spans="1:12" x14ac:dyDescent="0.3">
      <c r="A78" s="23" t="s">
        <v>80</v>
      </c>
      <c r="B78" s="24" t="s">
        <v>377</v>
      </c>
      <c r="C78" s="25" t="s">
        <v>531</v>
      </c>
      <c r="D78" s="26" t="s">
        <v>532</v>
      </c>
      <c r="E78" s="27">
        <v>1</v>
      </c>
      <c r="F78" s="28"/>
      <c r="G78" s="29"/>
      <c r="H78" s="29"/>
      <c r="I78" s="29"/>
      <c r="J78" s="29"/>
      <c r="K78" s="28" t="s">
        <v>819</v>
      </c>
      <c r="L78" s="28" t="s">
        <v>785</v>
      </c>
    </row>
    <row r="79" spans="1:12" x14ac:dyDescent="0.3">
      <c r="A79" s="23" t="s">
        <v>81</v>
      </c>
      <c r="B79" s="24" t="s">
        <v>376</v>
      </c>
      <c r="C79" s="25" t="s">
        <v>1107</v>
      </c>
      <c r="D79" s="26" t="s">
        <v>528</v>
      </c>
      <c r="E79" s="27">
        <v>1</v>
      </c>
      <c r="F79" s="28"/>
      <c r="G79" s="29"/>
      <c r="H79" s="29"/>
      <c r="I79" s="29"/>
      <c r="J79" s="29"/>
      <c r="K79" s="28" t="s">
        <v>819</v>
      </c>
      <c r="L79" s="28" t="s">
        <v>785</v>
      </c>
    </row>
    <row r="80" spans="1:12" x14ac:dyDescent="0.3">
      <c r="A80" s="23" t="s">
        <v>82</v>
      </c>
      <c r="B80" s="24" t="s">
        <v>378</v>
      </c>
      <c r="C80" s="25" t="s">
        <v>642</v>
      </c>
      <c r="D80" s="26" t="s">
        <v>643</v>
      </c>
      <c r="E80" s="27">
        <v>1</v>
      </c>
      <c r="F80" s="28" t="s">
        <v>504</v>
      </c>
      <c r="G80" s="29">
        <v>98.49</v>
      </c>
      <c r="H80" s="29">
        <f>G80*255.95</f>
        <v>25208.515499999998</v>
      </c>
      <c r="I80" s="29">
        <v>22.5</v>
      </c>
      <c r="J80" s="29">
        <f>H80*0.775*E80</f>
        <v>19536.599512499997</v>
      </c>
      <c r="K80" s="28" t="s">
        <v>1051</v>
      </c>
      <c r="L80" s="28" t="s">
        <v>787</v>
      </c>
    </row>
    <row r="81" spans="1:12" x14ac:dyDescent="0.3">
      <c r="A81" s="35" t="s">
        <v>83</v>
      </c>
      <c r="B81" s="36" t="s">
        <v>352</v>
      </c>
      <c r="C81" s="37" t="s">
        <v>482</v>
      </c>
      <c r="D81" s="38" t="s">
        <v>483</v>
      </c>
      <c r="E81" s="39">
        <v>2</v>
      </c>
      <c r="F81" s="40"/>
      <c r="G81" s="41"/>
      <c r="H81" s="41"/>
      <c r="I81" s="41"/>
      <c r="J81" s="41"/>
      <c r="K81" s="40" t="s">
        <v>819</v>
      </c>
      <c r="L81" s="40" t="s">
        <v>1043</v>
      </c>
    </row>
    <row r="82" spans="1:12" ht="26.4" x14ac:dyDescent="0.3">
      <c r="A82" s="35" t="s">
        <v>84</v>
      </c>
      <c r="B82" s="36" t="s">
        <v>353</v>
      </c>
      <c r="C82" s="37" t="s">
        <v>603</v>
      </c>
      <c r="D82" s="38" t="s">
        <v>604</v>
      </c>
      <c r="E82" s="39">
        <v>20</v>
      </c>
      <c r="F82" s="40" t="s">
        <v>475</v>
      </c>
      <c r="G82" s="41">
        <v>0</v>
      </c>
      <c r="H82" s="41">
        <v>0</v>
      </c>
      <c r="I82" s="41">
        <v>0</v>
      </c>
      <c r="J82" s="41">
        <f>H82*0.775*E82</f>
        <v>0</v>
      </c>
      <c r="K82" s="40" t="s">
        <v>1055</v>
      </c>
      <c r="L82" s="40" t="s">
        <v>811</v>
      </c>
    </row>
    <row r="83" spans="1:12" x14ac:dyDescent="0.3">
      <c r="A83" s="35" t="s">
        <v>85</v>
      </c>
      <c r="B83" s="36" t="s">
        <v>379</v>
      </c>
      <c r="C83" s="37" t="s">
        <v>502</v>
      </c>
      <c r="D83" s="38" t="s">
        <v>503</v>
      </c>
      <c r="E83" s="39">
        <v>2</v>
      </c>
      <c r="F83" s="40" t="s">
        <v>504</v>
      </c>
      <c r="G83" s="41">
        <v>0</v>
      </c>
      <c r="H83" s="41">
        <v>0</v>
      </c>
      <c r="I83" s="41">
        <v>0</v>
      </c>
      <c r="J83" s="41">
        <f>H83*0.775*E83</f>
        <v>0</v>
      </c>
      <c r="K83" s="40" t="s">
        <v>1051</v>
      </c>
      <c r="L83" s="40" t="s">
        <v>789</v>
      </c>
    </row>
    <row r="84" spans="1:12" ht="26.4" x14ac:dyDescent="0.3">
      <c r="A84" s="35" t="s">
        <v>86</v>
      </c>
      <c r="B84" s="36" t="s">
        <v>1029</v>
      </c>
      <c r="C84" s="37" t="s">
        <v>1028</v>
      </c>
      <c r="D84" s="38" t="s">
        <v>1027</v>
      </c>
      <c r="E84" s="39">
        <v>2</v>
      </c>
      <c r="F84" s="40"/>
      <c r="G84" s="41"/>
      <c r="H84" s="41"/>
      <c r="I84" s="41"/>
      <c r="J84" s="41"/>
      <c r="K84" s="40" t="s">
        <v>819</v>
      </c>
      <c r="L84" s="40" t="s">
        <v>789</v>
      </c>
    </row>
    <row r="85" spans="1:12" x14ac:dyDescent="0.3">
      <c r="A85" s="35" t="s">
        <v>87</v>
      </c>
      <c r="B85" s="36" t="s">
        <v>1032</v>
      </c>
      <c r="C85" s="37" t="s">
        <v>1031</v>
      </c>
      <c r="D85" s="38" t="s">
        <v>1030</v>
      </c>
      <c r="E85" s="39">
        <v>2</v>
      </c>
      <c r="F85" s="40"/>
      <c r="G85" s="41"/>
      <c r="H85" s="41"/>
      <c r="I85" s="41"/>
      <c r="J85" s="41"/>
      <c r="K85" s="40" t="s">
        <v>819</v>
      </c>
      <c r="L85" s="40" t="s">
        <v>789</v>
      </c>
    </row>
    <row r="86" spans="1:12" x14ac:dyDescent="0.3">
      <c r="A86" s="35" t="s">
        <v>88</v>
      </c>
      <c r="B86" s="36" t="s">
        <v>380</v>
      </c>
      <c r="C86" s="37" t="s">
        <v>646</v>
      </c>
      <c r="D86" s="38" t="s">
        <v>647</v>
      </c>
      <c r="E86" s="39">
        <v>2</v>
      </c>
      <c r="F86" s="40"/>
      <c r="G86" s="41"/>
      <c r="H86" s="41"/>
      <c r="I86" s="41"/>
      <c r="J86" s="41"/>
      <c r="K86" s="40" t="s">
        <v>819</v>
      </c>
      <c r="L86" s="40" t="s">
        <v>789</v>
      </c>
    </row>
    <row r="87" spans="1:12" x14ac:dyDescent="0.3">
      <c r="A87" s="35" t="s">
        <v>89</v>
      </c>
      <c r="B87" s="36" t="s">
        <v>354</v>
      </c>
      <c r="C87" s="37" t="s">
        <v>490</v>
      </c>
      <c r="D87" s="38" t="s">
        <v>491</v>
      </c>
      <c r="E87" s="39">
        <v>2</v>
      </c>
      <c r="F87" s="40"/>
      <c r="G87" s="41"/>
      <c r="H87" s="41"/>
      <c r="I87" s="41"/>
      <c r="J87" s="41"/>
      <c r="K87" s="40" t="s">
        <v>819</v>
      </c>
      <c r="L87" s="40" t="s">
        <v>785</v>
      </c>
    </row>
    <row r="88" spans="1:12" x14ac:dyDescent="0.3">
      <c r="A88" s="35" t="s">
        <v>90</v>
      </c>
      <c r="B88" s="36" t="s">
        <v>994</v>
      </c>
      <c r="C88" s="37" t="s">
        <v>993</v>
      </c>
      <c r="D88" s="38" t="s">
        <v>992</v>
      </c>
      <c r="E88" s="39">
        <v>2</v>
      </c>
      <c r="F88" s="40"/>
      <c r="G88" s="41"/>
      <c r="H88" s="41"/>
      <c r="I88" s="41"/>
      <c r="J88" s="41"/>
      <c r="K88" s="40" t="s">
        <v>819</v>
      </c>
      <c r="L88" s="40" t="s">
        <v>785</v>
      </c>
    </row>
    <row r="89" spans="1:12" ht="26.4" x14ac:dyDescent="0.3">
      <c r="A89" s="23" t="s">
        <v>91</v>
      </c>
      <c r="B89" s="24" t="s">
        <v>1115</v>
      </c>
      <c r="C89" s="25" t="s">
        <v>574</v>
      </c>
      <c r="D89" s="26" t="s">
        <v>1116</v>
      </c>
      <c r="E89" s="27">
        <v>1</v>
      </c>
      <c r="F89" s="28" t="s">
        <v>504</v>
      </c>
      <c r="G89" s="29">
        <v>68.989999999999995</v>
      </c>
      <c r="H89" s="29">
        <f>G89*255.95</f>
        <v>17657.990499999996</v>
      </c>
      <c r="I89" s="29">
        <v>22.5</v>
      </c>
      <c r="J89" s="42">
        <f>H89*0.775*E89</f>
        <v>13684.942637499997</v>
      </c>
      <c r="K89" s="28" t="s">
        <v>1051</v>
      </c>
      <c r="L89" s="28" t="s">
        <v>787</v>
      </c>
    </row>
    <row r="90" spans="1:12" x14ac:dyDescent="0.3">
      <c r="A90" s="23" t="s">
        <v>92</v>
      </c>
      <c r="B90" s="24" t="s">
        <v>355</v>
      </c>
      <c r="C90" s="25" t="s">
        <v>581</v>
      </c>
      <c r="D90" s="26" t="s">
        <v>582</v>
      </c>
      <c r="E90" s="27">
        <v>2</v>
      </c>
      <c r="F90" s="28"/>
      <c r="G90" s="29"/>
      <c r="H90" s="29"/>
      <c r="I90" s="29"/>
      <c r="J90" s="29"/>
      <c r="K90" s="28" t="s">
        <v>819</v>
      </c>
      <c r="L90" s="28" t="s">
        <v>787</v>
      </c>
    </row>
    <row r="91" spans="1:12" x14ac:dyDescent="0.3">
      <c r="A91" s="23" t="s">
        <v>93</v>
      </c>
      <c r="B91" s="24" t="s">
        <v>356</v>
      </c>
      <c r="C91" s="25" t="s">
        <v>568</v>
      </c>
      <c r="D91" s="26" t="s">
        <v>569</v>
      </c>
      <c r="E91" s="27">
        <v>20</v>
      </c>
      <c r="F91" s="28"/>
      <c r="G91" s="29"/>
      <c r="H91" s="29"/>
      <c r="I91" s="29"/>
      <c r="J91" s="29"/>
      <c r="K91" s="28" t="s">
        <v>819</v>
      </c>
      <c r="L91" s="28" t="s">
        <v>787</v>
      </c>
    </row>
    <row r="92" spans="1:12" ht="26.4" x14ac:dyDescent="0.3">
      <c r="A92" s="23" t="s">
        <v>94</v>
      </c>
      <c r="B92" s="24" t="s">
        <v>846</v>
      </c>
      <c r="C92" s="25" t="s">
        <v>845</v>
      </c>
      <c r="D92" s="26" t="s">
        <v>847</v>
      </c>
      <c r="E92" s="27">
        <v>1</v>
      </c>
      <c r="F92" s="28" t="s">
        <v>504</v>
      </c>
      <c r="G92" s="29">
        <v>160</v>
      </c>
      <c r="H92" s="29">
        <f>G92*255.95</f>
        <v>40952</v>
      </c>
      <c r="I92" s="29">
        <v>22.5</v>
      </c>
      <c r="J92" s="29">
        <f>H92*0.775*E92</f>
        <v>31737.8</v>
      </c>
      <c r="K92" s="28" t="s">
        <v>1051</v>
      </c>
      <c r="L92" s="28" t="s">
        <v>789</v>
      </c>
    </row>
    <row r="93" spans="1:12" ht="26.4" x14ac:dyDescent="0.3">
      <c r="A93" s="23" t="s">
        <v>95</v>
      </c>
      <c r="B93" s="24" t="s">
        <v>357</v>
      </c>
      <c r="C93" s="25" t="s">
        <v>500</v>
      </c>
      <c r="D93" s="26" t="s">
        <v>501</v>
      </c>
      <c r="E93" s="27">
        <v>1</v>
      </c>
      <c r="F93" s="28" t="s">
        <v>504</v>
      </c>
      <c r="G93" s="29">
        <v>182.99</v>
      </c>
      <c r="H93" s="29">
        <f>G93*255.95</f>
        <v>46836.290500000003</v>
      </c>
      <c r="I93" s="29">
        <v>22.5</v>
      </c>
      <c r="J93" s="42">
        <f>H93*0.775*E93</f>
        <v>36298.125137500007</v>
      </c>
      <c r="K93" s="28" t="s">
        <v>1051</v>
      </c>
      <c r="L93" s="28" t="s">
        <v>787</v>
      </c>
    </row>
    <row r="94" spans="1:12" ht="26.4" x14ac:dyDescent="0.3">
      <c r="A94" s="23" t="s">
        <v>96</v>
      </c>
      <c r="B94" s="24" t="s">
        <v>358</v>
      </c>
      <c r="C94" s="25" t="s">
        <v>545</v>
      </c>
      <c r="D94" s="26" t="s">
        <v>546</v>
      </c>
      <c r="E94" s="27">
        <v>1</v>
      </c>
      <c r="F94" s="28" t="s">
        <v>470</v>
      </c>
      <c r="G94" s="29">
        <v>575</v>
      </c>
      <c r="H94" s="29">
        <f>G94*2.58</f>
        <v>1483.5</v>
      </c>
      <c r="I94" s="29">
        <v>35</v>
      </c>
      <c r="J94" s="29">
        <f>H94*0.65*E94</f>
        <v>964.27499999999998</v>
      </c>
      <c r="K94" s="28" t="s">
        <v>1055</v>
      </c>
      <c r="L94" s="28" t="s">
        <v>786</v>
      </c>
    </row>
    <row r="95" spans="1:12" ht="26.4" x14ac:dyDescent="0.3">
      <c r="A95" s="23" t="s">
        <v>97</v>
      </c>
      <c r="B95" s="24" t="s">
        <v>359</v>
      </c>
      <c r="C95" s="25" t="s">
        <v>694</v>
      </c>
      <c r="D95" s="26" t="s">
        <v>695</v>
      </c>
      <c r="E95" s="27">
        <v>1</v>
      </c>
      <c r="F95" s="28" t="s">
        <v>472</v>
      </c>
      <c r="G95" s="29">
        <v>140.5</v>
      </c>
      <c r="H95" s="29">
        <f>G95*191.09</f>
        <v>26848.145</v>
      </c>
      <c r="I95" s="29">
        <v>22.5</v>
      </c>
      <c r="J95" s="42">
        <f>H95*0.775*E95</f>
        <v>20807.312375000001</v>
      </c>
      <c r="K95" s="28" t="s">
        <v>1051</v>
      </c>
      <c r="L95" s="28" t="s">
        <v>511</v>
      </c>
    </row>
    <row r="96" spans="1:12" ht="26.4" x14ac:dyDescent="0.3">
      <c r="A96" s="23" t="s">
        <v>98</v>
      </c>
      <c r="B96" s="24" t="s">
        <v>360</v>
      </c>
      <c r="C96" s="25" t="s">
        <v>559</v>
      </c>
      <c r="D96" s="26" t="s">
        <v>560</v>
      </c>
      <c r="E96" s="27">
        <v>1</v>
      </c>
      <c r="F96" s="28" t="s">
        <v>470</v>
      </c>
      <c r="G96" s="29">
        <v>999</v>
      </c>
      <c r="H96" s="29">
        <f>G96*2.58</f>
        <v>2577.42</v>
      </c>
      <c r="I96" s="29">
        <v>35</v>
      </c>
      <c r="J96" s="29">
        <f>H96*0.65*E96</f>
        <v>1675.3230000000001</v>
      </c>
      <c r="K96" s="28" t="s">
        <v>1055</v>
      </c>
      <c r="L96" s="28" t="s">
        <v>787</v>
      </c>
    </row>
    <row r="97" spans="1:12" ht="26.4" x14ac:dyDescent="0.3">
      <c r="A97" s="23" t="s">
        <v>99</v>
      </c>
      <c r="B97" s="24" t="s">
        <v>361</v>
      </c>
      <c r="C97" s="25" t="s">
        <v>543</v>
      </c>
      <c r="D97" s="26" t="s">
        <v>544</v>
      </c>
      <c r="E97" s="27">
        <v>1</v>
      </c>
      <c r="F97" s="28" t="s">
        <v>470</v>
      </c>
      <c r="G97" s="29">
        <v>899</v>
      </c>
      <c r="H97" s="29">
        <f>G97*2.58</f>
        <v>2319.42</v>
      </c>
      <c r="I97" s="29">
        <v>30</v>
      </c>
      <c r="J97" s="29">
        <f>H97*0.7*E97</f>
        <v>1623.5940000000001</v>
      </c>
      <c r="K97" s="28" t="s">
        <v>1055</v>
      </c>
      <c r="L97" s="28" t="s">
        <v>799</v>
      </c>
    </row>
    <row r="98" spans="1:12" ht="26.4" x14ac:dyDescent="0.3">
      <c r="A98" s="23" t="s">
        <v>100</v>
      </c>
      <c r="B98" s="24" t="s">
        <v>362</v>
      </c>
      <c r="C98" s="25" t="s">
        <v>521</v>
      </c>
      <c r="D98" s="26" t="s">
        <v>522</v>
      </c>
      <c r="E98" s="27">
        <v>1</v>
      </c>
      <c r="F98" s="28" t="s">
        <v>504</v>
      </c>
      <c r="G98" s="29">
        <v>74.989999999999995</v>
      </c>
      <c r="H98" s="29">
        <f>G98*255.95</f>
        <v>19193.690499999997</v>
      </c>
      <c r="I98" s="29">
        <v>22.5</v>
      </c>
      <c r="J98" s="29">
        <f>H98*0.775*E98</f>
        <v>14875.110137499998</v>
      </c>
      <c r="K98" s="28" t="s">
        <v>1051</v>
      </c>
      <c r="L98" s="28" t="s">
        <v>791</v>
      </c>
    </row>
    <row r="99" spans="1:12" ht="26.4" x14ac:dyDescent="0.3">
      <c r="A99" s="23" t="s">
        <v>101</v>
      </c>
      <c r="B99" s="24" t="s">
        <v>363</v>
      </c>
      <c r="C99" s="25" t="s">
        <v>747</v>
      </c>
      <c r="D99" s="26" t="s">
        <v>748</v>
      </c>
      <c r="E99" s="27">
        <v>1</v>
      </c>
      <c r="F99" s="28" t="s">
        <v>784</v>
      </c>
      <c r="G99" s="29">
        <v>44.99</v>
      </c>
      <c r="H99" s="29">
        <f>G99*230.59</f>
        <v>10374.2441</v>
      </c>
      <c r="I99" s="29">
        <v>22.5</v>
      </c>
      <c r="J99" s="29">
        <f>H99*0.775*E99</f>
        <v>8040.0391774999998</v>
      </c>
      <c r="K99" s="28" t="s">
        <v>1051</v>
      </c>
      <c r="L99" s="28" t="s">
        <v>790</v>
      </c>
    </row>
    <row r="100" spans="1:12" x14ac:dyDescent="0.3">
      <c r="A100" s="23" t="s">
        <v>102</v>
      </c>
      <c r="B100" s="24" t="s">
        <v>364</v>
      </c>
      <c r="C100" s="25" t="s">
        <v>655</v>
      </c>
      <c r="D100" s="26" t="s">
        <v>656</v>
      </c>
      <c r="E100" s="27">
        <v>1</v>
      </c>
      <c r="F100" s="28" t="s">
        <v>504</v>
      </c>
      <c r="G100" s="29">
        <v>155.99</v>
      </c>
      <c r="H100" s="29">
        <f>G100*255.95</f>
        <v>39925.640500000001</v>
      </c>
      <c r="I100" s="29">
        <v>22.5</v>
      </c>
      <c r="J100" s="42">
        <f>H100*0.775*E100</f>
        <v>30942.371387500003</v>
      </c>
      <c r="K100" s="28" t="s">
        <v>1051</v>
      </c>
      <c r="L100" s="28" t="s">
        <v>787</v>
      </c>
    </row>
    <row r="101" spans="1:12" x14ac:dyDescent="0.3">
      <c r="A101" s="23" t="s">
        <v>103</v>
      </c>
      <c r="B101" s="24" t="s">
        <v>365</v>
      </c>
      <c r="C101" s="25" t="s">
        <v>640</v>
      </c>
      <c r="D101" s="26" t="s">
        <v>641</v>
      </c>
      <c r="E101" s="27">
        <v>1</v>
      </c>
      <c r="F101" s="28" t="s">
        <v>504</v>
      </c>
      <c r="G101" s="29">
        <v>131.99</v>
      </c>
      <c r="H101" s="29">
        <f>G101*255.95</f>
        <v>33782.840499999998</v>
      </c>
      <c r="I101" s="29">
        <v>22.5</v>
      </c>
      <c r="J101" s="29">
        <f>H101*0.775*E101</f>
        <v>26181.701387500001</v>
      </c>
      <c r="K101" s="28" t="s">
        <v>1051</v>
      </c>
      <c r="L101" s="28" t="s">
        <v>787</v>
      </c>
    </row>
    <row r="102" spans="1:12" x14ac:dyDescent="0.3">
      <c r="A102" s="23" t="s">
        <v>104</v>
      </c>
      <c r="B102" s="30" t="s">
        <v>1094</v>
      </c>
      <c r="C102" s="30" t="s">
        <v>1095</v>
      </c>
      <c r="D102" s="30" t="s">
        <v>1096</v>
      </c>
      <c r="E102" s="27">
        <v>1</v>
      </c>
      <c r="F102" s="28" t="s">
        <v>472</v>
      </c>
      <c r="G102" s="29">
        <v>69.989999999999995</v>
      </c>
      <c r="H102" s="29">
        <f>G102*191.09</f>
        <v>13374.389099999999</v>
      </c>
      <c r="I102" s="29">
        <v>22.5</v>
      </c>
      <c r="J102" s="42">
        <f>H102*0.775*E102</f>
        <v>10365.1515525</v>
      </c>
      <c r="K102" s="28" t="s">
        <v>1051</v>
      </c>
      <c r="L102" s="28" t="s">
        <v>511</v>
      </c>
    </row>
    <row r="103" spans="1:12" x14ac:dyDescent="0.3">
      <c r="A103" s="23" t="s">
        <v>105</v>
      </c>
      <c r="B103" s="24" t="s">
        <v>366</v>
      </c>
      <c r="C103" s="25" t="s">
        <v>717</v>
      </c>
      <c r="D103" s="26" t="s">
        <v>718</v>
      </c>
      <c r="E103" s="27">
        <v>2</v>
      </c>
      <c r="F103" s="28"/>
      <c r="G103" s="29"/>
      <c r="H103" s="29"/>
      <c r="I103" s="29"/>
      <c r="J103" s="29"/>
      <c r="K103" s="28" t="s">
        <v>819</v>
      </c>
      <c r="L103" s="28" t="s">
        <v>785</v>
      </c>
    </row>
    <row r="104" spans="1:12" x14ac:dyDescent="0.3">
      <c r="A104" s="23" t="s">
        <v>106</v>
      </c>
      <c r="B104" s="24" t="s">
        <v>381</v>
      </c>
      <c r="C104" s="25" t="s">
        <v>537</v>
      </c>
      <c r="D104" s="26" t="s">
        <v>538</v>
      </c>
      <c r="E104" s="27">
        <v>3</v>
      </c>
      <c r="F104" s="28" t="s">
        <v>472</v>
      </c>
      <c r="G104" s="29">
        <v>92.99</v>
      </c>
      <c r="H104" s="29">
        <f>G104*191.09</f>
        <v>17769.4591</v>
      </c>
      <c r="I104" s="29">
        <v>22.5</v>
      </c>
      <c r="J104" s="42">
        <f>H104*0.775*E104</f>
        <v>41313.992407500002</v>
      </c>
      <c r="K104" s="28" t="s">
        <v>1051</v>
      </c>
      <c r="L104" s="28" t="s">
        <v>808</v>
      </c>
    </row>
    <row r="105" spans="1:12" x14ac:dyDescent="0.3">
      <c r="A105" s="23" t="s">
        <v>107</v>
      </c>
      <c r="B105" s="24" t="s">
        <v>382</v>
      </c>
      <c r="C105" s="25" t="s">
        <v>751</v>
      </c>
      <c r="D105" s="26" t="s">
        <v>752</v>
      </c>
      <c r="E105" s="27">
        <v>1</v>
      </c>
      <c r="F105" s="28" t="s">
        <v>784</v>
      </c>
      <c r="G105" s="29">
        <v>84.99</v>
      </c>
      <c r="H105" s="29">
        <f>G105*230.59</f>
        <v>19597.844099999998</v>
      </c>
      <c r="I105" s="29">
        <v>22.5</v>
      </c>
      <c r="J105" s="29">
        <f>H105*0.775*E105</f>
        <v>15188.3291775</v>
      </c>
      <c r="K105" s="28" t="s">
        <v>1051</v>
      </c>
      <c r="L105" s="28" t="s">
        <v>790</v>
      </c>
    </row>
    <row r="106" spans="1:12" x14ac:dyDescent="0.3">
      <c r="A106" s="23" t="s">
        <v>108</v>
      </c>
      <c r="B106" s="24" t="s">
        <v>367</v>
      </c>
      <c r="C106" s="25" t="s">
        <v>661</v>
      </c>
      <c r="D106" s="26" t="s">
        <v>662</v>
      </c>
      <c r="E106" s="27">
        <v>1</v>
      </c>
      <c r="F106" s="28" t="s">
        <v>472</v>
      </c>
      <c r="G106" s="29">
        <v>156</v>
      </c>
      <c r="H106" s="29">
        <f>G106*191.09</f>
        <v>29810.04</v>
      </c>
      <c r="I106" s="29">
        <v>22.5</v>
      </c>
      <c r="J106" s="42">
        <f>H106*0.775*E106</f>
        <v>23102.781000000003</v>
      </c>
      <c r="K106" s="28" t="s">
        <v>1051</v>
      </c>
      <c r="L106" s="28" t="s">
        <v>511</v>
      </c>
    </row>
    <row r="107" spans="1:12" x14ac:dyDescent="0.3">
      <c r="A107" s="23" t="s">
        <v>109</v>
      </c>
      <c r="B107" s="24" t="s">
        <v>383</v>
      </c>
      <c r="C107" s="25" t="s">
        <v>663</v>
      </c>
      <c r="D107" s="26" t="s">
        <v>664</v>
      </c>
      <c r="E107" s="27">
        <v>20</v>
      </c>
      <c r="F107" s="28"/>
      <c r="G107" s="29"/>
      <c r="H107" s="29"/>
      <c r="I107" s="29"/>
      <c r="J107" s="29"/>
      <c r="K107" s="28" t="s">
        <v>819</v>
      </c>
      <c r="L107" s="28" t="s">
        <v>511</v>
      </c>
    </row>
    <row r="108" spans="1:12" ht="26.4" x14ac:dyDescent="0.3">
      <c r="A108" s="23" t="s">
        <v>110</v>
      </c>
      <c r="B108" s="24" t="s">
        <v>368</v>
      </c>
      <c r="C108" s="25" t="s">
        <v>577</v>
      </c>
      <c r="D108" s="26" t="s">
        <v>578</v>
      </c>
      <c r="E108" s="27">
        <v>2</v>
      </c>
      <c r="F108" s="28" t="s">
        <v>472</v>
      </c>
      <c r="G108" s="29">
        <v>13.43</v>
      </c>
      <c r="H108" s="29">
        <f>G108*191.09</f>
        <v>2566.3386999999998</v>
      </c>
      <c r="I108" s="29">
        <v>22.5</v>
      </c>
      <c r="J108" s="29">
        <f>H108*0.775*E108</f>
        <v>3977.8249849999997</v>
      </c>
      <c r="K108" s="28" t="s">
        <v>1055</v>
      </c>
      <c r="L108" s="28" t="s">
        <v>787</v>
      </c>
    </row>
    <row r="109" spans="1:12" ht="26.4" x14ac:dyDescent="0.3">
      <c r="A109" s="23" t="s">
        <v>111</v>
      </c>
      <c r="B109" s="24" t="s">
        <v>369</v>
      </c>
      <c r="C109" s="25" t="s">
        <v>583</v>
      </c>
      <c r="D109" s="26" t="s">
        <v>584</v>
      </c>
      <c r="E109" s="27">
        <v>5</v>
      </c>
      <c r="F109" s="28" t="s">
        <v>470</v>
      </c>
      <c r="G109" s="29">
        <v>569</v>
      </c>
      <c r="H109" s="29">
        <f>G109*2.58</f>
        <v>1468.02</v>
      </c>
      <c r="I109" s="29">
        <v>35</v>
      </c>
      <c r="J109" s="29">
        <f>H109*0.65*E109</f>
        <v>4771.0649999999996</v>
      </c>
      <c r="K109" s="28" t="s">
        <v>1055</v>
      </c>
      <c r="L109" s="28" t="s">
        <v>787</v>
      </c>
    </row>
    <row r="110" spans="1:12" ht="26.4" x14ac:dyDescent="0.3">
      <c r="A110" s="23" t="s">
        <v>112</v>
      </c>
      <c r="B110" s="24" t="s">
        <v>370</v>
      </c>
      <c r="C110" s="25" t="s">
        <v>618</v>
      </c>
      <c r="D110" s="26" t="s">
        <v>619</v>
      </c>
      <c r="E110" s="27">
        <v>4</v>
      </c>
      <c r="F110" s="28" t="s">
        <v>472</v>
      </c>
      <c r="G110" s="29">
        <v>5</v>
      </c>
      <c r="H110" s="29">
        <f>G110*191.09</f>
        <v>955.45</v>
      </c>
      <c r="I110" s="29">
        <v>35</v>
      </c>
      <c r="J110" s="29">
        <f>H110*0.65*E110</f>
        <v>2484.17</v>
      </c>
      <c r="K110" s="28" t="s">
        <v>1055</v>
      </c>
      <c r="L110" s="28" t="s">
        <v>799</v>
      </c>
    </row>
    <row r="111" spans="1:12" ht="26.4" x14ac:dyDescent="0.3">
      <c r="A111" s="23" t="s">
        <v>113</v>
      </c>
      <c r="B111" s="24" t="s">
        <v>371</v>
      </c>
      <c r="C111" s="25" t="s">
        <v>700</v>
      </c>
      <c r="D111" s="26" t="s">
        <v>701</v>
      </c>
      <c r="E111" s="27">
        <v>1</v>
      </c>
      <c r="F111" s="28" t="s">
        <v>472</v>
      </c>
      <c r="G111" s="29">
        <v>145</v>
      </c>
      <c r="H111" s="29">
        <f>G111*191.09</f>
        <v>27708.05</v>
      </c>
      <c r="I111" s="29">
        <v>22.5</v>
      </c>
      <c r="J111" s="42">
        <f>H111*0.775*E111</f>
        <v>21473.73875</v>
      </c>
      <c r="K111" s="28" t="s">
        <v>1051</v>
      </c>
      <c r="L111" s="28" t="s">
        <v>511</v>
      </c>
    </row>
    <row r="112" spans="1:12" x14ac:dyDescent="0.3">
      <c r="A112" s="23" t="s">
        <v>114</v>
      </c>
      <c r="B112" s="24" t="s">
        <v>384</v>
      </c>
      <c r="C112" s="25" t="s">
        <v>722</v>
      </c>
      <c r="D112" s="26" t="s">
        <v>723</v>
      </c>
      <c r="E112" s="27">
        <v>20</v>
      </c>
      <c r="F112" s="28"/>
      <c r="G112" s="29"/>
      <c r="H112" s="29"/>
      <c r="I112" s="29"/>
      <c r="J112" s="29"/>
      <c r="K112" s="28" t="s">
        <v>819</v>
      </c>
      <c r="L112" s="28" t="s">
        <v>795</v>
      </c>
    </row>
    <row r="113" spans="1:12" x14ac:dyDescent="0.3">
      <c r="A113" s="23" t="s">
        <v>115</v>
      </c>
      <c r="B113" s="30" t="s">
        <v>1088</v>
      </c>
      <c r="C113" s="30" t="s">
        <v>1089</v>
      </c>
      <c r="D113" s="30" t="s">
        <v>1090</v>
      </c>
      <c r="E113" s="27">
        <v>1</v>
      </c>
      <c r="F113" s="28" t="s">
        <v>472</v>
      </c>
      <c r="G113" s="29">
        <v>66.989999999999995</v>
      </c>
      <c r="H113" s="29">
        <f>G113*191.09</f>
        <v>12801.1191</v>
      </c>
      <c r="I113" s="29">
        <v>22.5</v>
      </c>
      <c r="J113" s="29">
        <f>H113*0.775*E113</f>
        <v>9920.8673025000007</v>
      </c>
      <c r="K113" s="28" t="s">
        <v>1051</v>
      </c>
      <c r="L113" s="28" t="s">
        <v>511</v>
      </c>
    </row>
    <row r="114" spans="1:12" x14ac:dyDescent="0.3">
      <c r="A114" s="23" t="s">
        <v>116</v>
      </c>
      <c r="B114" s="24" t="s">
        <v>977</v>
      </c>
      <c r="C114" s="25" t="s">
        <v>976</v>
      </c>
      <c r="D114" s="26" t="s">
        <v>978</v>
      </c>
      <c r="E114" s="27">
        <v>1</v>
      </c>
      <c r="F114" s="28" t="s">
        <v>504</v>
      </c>
      <c r="G114" s="29">
        <v>28.99</v>
      </c>
      <c r="H114" s="29">
        <f>G114*255.95</f>
        <v>7419.990499999999</v>
      </c>
      <c r="I114" s="29">
        <v>22.5</v>
      </c>
      <c r="J114" s="29">
        <f>H114*0.775*E114</f>
        <v>5750.4926374999995</v>
      </c>
      <c r="K114" s="28" t="s">
        <v>1051</v>
      </c>
      <c r="L114" s="28" t="s">
        <v>518</v>
      </c>
    </row>
    <row r="115" spans="1:12" x14ac:dyDescent="0.3">
      <c r="A115" s="23" t="s">
        <v>117</v>
      </c>
      <c r="B115" s="24" t="s">
        <v>372</v>
      </c>
      <c r="C115" s="25" t="s">
        <v>492</v>
      </c>
      <c r="D115" s="26" t="s">
        <v>493</v>
      </c>
      <c r="E115" s="27">
        <v>1</v>
      </c>
      <c r="F115" s="28" t="s">
        <v>504</v>
      </c>
      <c r="G115" s="29">
        <v>86</v>
      </c>
      <c r="H115" s="29">
        <f>G115*255.95</f>
        <v>22011.7</v>
      </c>
      <c r="I115" s="29">
        <v>22.5</v>
      </c>
      <c r="J115" s="42">
        <f>H115*0.775*E115</f>
        <v>17059.067500000001</v>
      </c>
      <c r="K115" s="28" t="s">
        <v>1051</v>
      </c>
      <c r="L115" s="28" t="s">
        <v>786</v>
      </c>
    </row>
    <row r="116" spans="1:12" x14ac:dyDescent="0.3">
      <c r="A116" s="23" t="s">
        <v>118</v>
      </c>
      <c r="B116" s="24" t="s">
        <v>373</v>
      </c>
      <c r="C116" s="25" t="s">
        <v>1113</v>
      </c>
      <c r="D116" s="26" t="s">
        <v>1114</v>
      </c>
      <c r="E116" s="27">
        <v>1</v>
      </c>
      <c r="F116" s="28" t="s">
        <v>472</v>
      </c>
      <c r="G116" s="29">
        <v>48.95</v>
      </c>
      <c r="H116" s="29">
        <f>G116*191.09</f>
        <v>9353.8555000000015</v>
      </c>
      <c r="I116" s="29">
        <v>22.5</v>
      </c>
      <c r="J116" s="42">
        <f>H116*0.775*E116</f>
        <v>7249.2380125000018</v>
      </c>
      <c r="K116" s="28" t="s">
        <v>1051</v>
      </c>
      <c r="L116" s="28" t="s">
        <v>785</v>
      </c>
    </row>
    <row r="117" spans="1:12" ht="26.4" x14ac:dyDescent="0.3">
      <c r="A117" s="23" t="s">
        <v>119</v>
      </c>
      <c r="B117" s="24" t="s">
        <v>393</v>
      </c>
      <c r="C117" s="25" t="s">
        <v>549</v>
      </c>
      <c r="D117" s="26" t="s">
        <v>550</v>
      </c>
      <c r="E117" s="27">
        <v>2</v>
      </c>
      <c r="F117" s="28"/>
      <c r="G117" s="29"/>
      <c r="H117" s="29"/>
      <c r="I117" s="29"/>
      <c r="J117" s="29"/>
      <c r="K117" s="28" t="s">
        <v>819</v>
      </c>
      <c r="L117" s="28" t="s">
        <v>787</v>
      </c>
    </row>
    <row r="118" spans="1:12" ht="26.4" x14ac:dyDescent="0.3">
      <c r="A118" s="23" t="s">
        <v>120</v>
      </c>
      <c r="B118" s="24" t="s">
        <v>333</v>
      </c>
      <c r="C118" s="25" t="s">
        <v>541</v>
      </c>
      <c r="D118" s="26" t="s">
        <v>542</v>
      </c>
      <c r="E118" s="27">
        <v>1</v>
      </c>
      <c r="F118" s="28" t="s">
        <v>470</v>
      </c>
      <c r="G118" s="29">
        <v>939</v>
      </c>
      <c r="H118" s="29">
        <f>G118*2.58</f>
        <v>2422.62</v>
      </c>
      <c r="I118" s="29">
        <v>35</v>
      </c>
      <c r="J118" s="29">
        <f>H118*0.65*E118</f>
        <v>1574.703</v>
      </c>
      <c r="K118" s="28" t="s">
        <v>1055</v>
      </c>
      <c r="L118" s="28" t="s">
        <v>799</v>
      </c>
    </row>
    <row r="119" spans="1:12" ht="26.4" x14ac:dyDescent="0.3">
      <c r="A119" s="23" t="s">
        <v>121</v>
      </c>
      <c r="B119" s="24" t="s">
        <v>843</v>
      </c>
      <c r="C119" s="25" t="s">
        <v>844</v>
      </c>
      <c r="D119" s="26" t="s">
        <v>842</v>
      </c>
      <c r="E119" s="27">
        <v>2</v>
      </c>
      <c r="F119" s="28"/>
      <c r="G119" s="29"/>
      <c r="H119" s="29"/>
      <c r="I119" s="29"/>
      <c r="J119" s="29"/>
      <c r="K119" s="28" t="s">
        <v>819</v>
      </c>
      <c r="L119" s="28" t="s">
        <v>908</v>
      </c>
    </row>
    <row r="120" spans="1:12" ht="26.4" x14ac:dyDescent="0.3">
      <c r="A120" s="23" t="s">
        <v>122</v>
      </c>
      <c r="B120" s="24"/>
      <c r="C120" s="25" t="s">
        <v>863</v>
      </c>
      <c r="D120" s="26" t="s">
        <v>862</v>
      </c>
      <c r="E120" s="27">
        <v>2</v>
      </c>
      <c r="F120" s="28"/>
      <c r="G120" s="29"/>
      <c r="H120" s="29"/>
      <c r="I120" s="29"/>
      <c r="J120" s="29"/>
      <c r="K120" s="28" t="s">
        <v>819</v>
      </c>
      <c r="L120" s="28" t="s">
        <v>803</v>
      </c>
    </row>
    <row r="121" spans="1:12" x14ac:dyDescent="0.3">
      <c r="A121" s="23" t="s">
        <v>123</v>
      </c>
      <c r="B121" s="24" t="s">
        <v>394</v>
      </c>
      <c r="C121" s="25" t="s">
        <v>644</v>
      </c>
      <c r="D121" s="26" t="s">
        <v>645</v>
      </c>
      <c r="E121" s="27">
        <v>2</v>
      </c>
      <c r="F121" s="28"/>
      <c r="G121" s="29"/>
      <c r="H121" s="29"/>
      <c r="I121" s="29"/>
      <c r="J121" s="29"/>
      <c r="K121" s="28" t="s">
        <v>819</v>
      </c>
      <c r="L121" s="28" t="s">
        <v>788</v>
      </c>
    </row>
    <row r="122" spans="1:12" ht="26.4" x14ac:dyDescent="0.3">
      <c r="A122" s="23" t="s">
        <v>124</v>
      </c>
      <c r="B122" s="24" t="s">
        <v>395</v>
      </c>
      <c r="C122" s="25" t="s">
        <v>557</v>
      </c>
      <c r="D122" s="26" t="s">
        <v>558</v>
      </c>
      <c r="E122" s="27">
        <v>20</v>
      </c>
      <c r="F122" s="28"/>
      <c r="G122" s="29"/>
      <c r="H122" s="29"/>
      <c r="I122" s="29"/>
      <c r="J122" s="29"/>
      <c r="K122" s="28" t="s">
        <v>819</v>
      </c>
      <c r="L122" s="28" t="s">
        <v>787</v>
      </c>
    </row>
    <row r="123" spans="1:12" ht="26.4" x14ac:dyDescent="0.3">
      <c r="A123" s="23" t="s">
        <v>125</v>
      </c>
      <c r="B123" s="24" t="s">
        <v>385</v>
      </c>
      <c r="C123" s="25" t="s">
        <v>622</v>
      </c>
      <c r="D123" s="26" t="s">
        <v>623</v>
      </c>
      <c r="E123" s="27">
        <v>2</v>
      </c>
      <c r="F123" s="28"/>
      <c r="G123" s="29"/>
      <c r="H123" s="29"/>
      <c r="I123" s="29"/>
      <c r="J123" s="29"/>
      <c r="K123" s="28" t="s">
        <v>819</v>
      </c>
      <c r="L123" s="28" t="s">
        <v>785</v>
      </c>
    </row>
    <row r="124" spans="1:12" ht="26.4" x14ac:dyDescent="0.3">
      <c r="A124" s="23" t="s">
        <v>126</v>
      </c>
      <c r="B124" s="24" t="s">
        <v>386</v>
      </c>
      <c r="C124" s="25" t="s">
        <v>526</v>
      </c>
      <c r="D124" s="26" t="s">
        <v>527</v>
      </c>
      <c r="E124" s="27">
        <v>10</v>
      </c>
      <c r="F124" s="28" t="s">
        <v>472</v>
      </c>
      <c r="G124" s="29">
        <v>13.5</v>
      </c>
      <c r="H124" s="29">
        <f>G124*191.09</f>
        <v>2579.7150000000001</v>
      </c>
      <c r="I124" s="29">
        <v>35</v>
      </c>
      <c r="J124" s="29">
        <f>H124*0.65*E124</f>
        <v>16768.147500000003</v>
      </c>
      <c r="K124" s="28" t="s">
        <v>1055</v>
      </c>
      <c r="L124" s="28" t="s">
        <v>785</v>
      </c>
    </row>
    <row r="125" spans="1:12" ht="26.4" x14ac:dyDescent="0.3">
      <c r="A125" s="23" t="s">
        <v>127</v>
      </c>
      <c r="B125" s="24" t="s">
        <v>396</v>
      </c>
      <c r="C125" s="25" t="s">
        <v>551</v>
      </c>
      <c r="D125" s="26" t="s">
        <v>552</v>
      </c>
      <c r="E125" s="27">
        <v>1</v>
      </c>
      <c r="F125" s="28" t="s">
        <v>470</v>
      </c>
      <c r="G125" s="29">
        <v>919</v>
      </c>
      <c r="H125" s="29">
        <f>G125*2.58</f>
        <v>2371.02</v>
      </c>
      <c r="I125" s="29">
        <v>35</v>
      </c>
      <c r="J125" s="29">
        <f>H125*0.65*E125</f>
        <v>1541.163</v>
      </c>
      <c r="K125" s="28" t="s">
        <v>1055</v>
      </c>
      <c r="L125" s="28" t="s">
        <v>787</v>
      </c>
    </row>
    <row r="126" spans="1:12" ht="26.4" x14ac:dyDescent="0.3">
      <c r="A126" s="23" t="s">
        <v>128</v>
      </c>
      <c r="B126" s="24" t="s">
        <v>387</v>
      </c>
      <c r="C126" s="25" t="s">
        <v>547</v>
      </c>
      <c r="D126" s="26" t="s">
        <v>548</v>
      </c>
      <c r="E126" s="27">
        <v>1</v>
      </c>
      <c r="F126" s="28"/>
      <c r="G126" s="29"/>
      <c r="H126" s="29"/>
      <c r="I126" s="29"/>
      <c r="J126" s="29"/>
      <c r="K126" s="28" t="s">
        <v>819</v>
      </c>
      <c r="L126" s="28" t="s">
        <v>787</v>
      </c>
    </row>
    <row r="127" spans="1:12" x14ac:dyDescent="0.3">
      <c r="A127" s="23" t="s">
        <v>129</v>
      </c>
      <c r="B127" s="24" t="s">
        <v>397</v>
      </c>
      <c r="C127" s="25" t="s">
        <v>767</v>
      </c>
      <c r="D127" s="26" t="s">
        <v>768</v>
      </c>
      <c r="E127" s="27">
        <v>20</v>
      </c>
      <c r="F127" s="28"/>
      <c r="G127" s="29"/>
      <c r="H127" s="29"/>
      <c r="I127" s="29"/>
      <c r="J127" s="29"/>
      <c r="K127" s="28" t="s">
        <v>819</v>
      </c>
      <c r="L127" s="28" t="s">
        <v>799</v>
      </c>
    </row>
    <row r="128" spans="1:12" ht="26.4" x14ac:dyDescent="0.3">
      <c r="A128" s="23" t="s">
        <v>130</v>
      </c>
      <c r="B128" s="24" t="s">
        <v>388</v>
      </c>
      <c r="C128" s="25" t="s">
        <v>765</v>
      </c>
      <c r="D128" s="26" t="s">
        <v>766</v>
      </c>
      <c r="E128" s="27">
        <v>20</v>
      </c>
      <c r="F128" s="28"/>
      <c r="G128" s="29"/>
      <c r="H128" s="29"/>
      <c r="I128" s="29"/>
      <c r="J128" s="29"/>
      <c r="K128" s="28" t="s">
        <v>819</v>
      </c>
      <c r="L128" s="28" t="s">
        <v>908</v>
      </c>
    </row>
    <row r="129" spans="1:12" ht="26.4" x14ac:dyDescent="0.3">
      <c r="A129" s="23" t="s">
        <v>131</v>
      </c>
      <c r="B129" s="24" t="s">
        <v>398</v>
      </c>
      <c r="C129" s="25" t="s">
        <v>468</v>
      </c>
      <c r="D129" s="26" t="s">
        <v>469</v>
      </c>
      <c r="E129" s="27">
        <v>2</v>
      </c>
      <c r="F129" s="28" t="s">
        <v>470</v>
      </c>
      <c r="G129" s="29">
        <v>650</v>
      </c>
      <c r="H129" s="29">
        <f>G129*2.58</f>
        <v>1677</v>
      </c>
      <c r="I129" s="29">
        <v>35</v>
      </c>
      <c r="J129" s="29">
        <f>H129*0.65*E129</f>
        <v>2180.1</v>
      </c>
      <c r="K129" s="28" t="s">
        <v>1055</v>
      </c>
      <c r="L129" s="28" t="s">
        <v>785</v>
      </c>
    </row>
    <row r="130" spans="1:12" ht="26.4" x14ac:dyDescent="0.3">
      <c r="A130" s="23" t="s">
        <v>132</v>
      </c>
      <c r="B130" s="24" t="s">
        <v>872</v>
      </c>
      <c r="C130" s="25" t="s">
        <v>874</v>
      </c>
      <c r="D130" s="26" t="s">
        <v>873</v>
      </c>
      <c r="E130" s="27">
        <v>1</v>
      </c>
      <c r="F130" s="28" t="s">
        <v>504</v>
      </c>
      <c r="G130" s="29">
        <v>196.99</v>
      </c>
      <c r="H130" s="29">
        <f>G130*255.95</f>
        <v>50419.590499999998</v>
      </c>
      <c r="I130" s="29">
        <v>22.5</v>
      </c>
      <c r="J130" s="42">
        <f>H130*0.775*E130</f>
        <v>39075.182637500002</v>
      </c>
      <c r="K130" s="28" t="s">
        <v>1051</v>
      </c>
      <c r="L130" s="28" t="s">
        <v>787</v>
      </c>
    </row>
    <row r="131" spans="1:12" x14ac:dyDescent="0.3">
      <c r="A131" s="23" t="s">
        <v>133</v>
      </c>
      <c r="B131" s="24" t="s">
        <v>399</v>
      </c>
      <c r="C131" s="25" t="s">
        <v>630</v>
      </c>
      <c r="D131" s="26" t="s">
        <v>631</v>
      </c>
      <c r="E131" s="27">
        <v>2</v>
      </c>
      <c r="F131" s="28"/>
      <c r="G131" s="29"/>
      <c r="H131" s="29"/>
      <c r="I131" s="29"/>
      <c r="J131" s="29"/>
      <c r="K131" s="28" t="s">
        <v>819</v>
      </c>
      <c r="L131" s="28" t="s">
        <v>786</v>
      </c>
    </row>
    <row r="132" spans="1:12" x14ac:dyDescent="0.3">
      <c r="A132" s="23" t="s">
        <v>134</v>
      </c>
      <c r="B132" s="24" t="s">
        <v>400</v>
      </c>
      <c r="C132" s="25" t="s">
        <v>539</v>
      </c>
      <c r="D132" s="26" t="s">
        <v>540</v>
      </c>
      <c r="E132" s="27">
        <v>20</v>
      </c>
      <c r="F132" s="28"/>
      <c r="G132" s="29"/>
      <c r="H132" s="29"/>
      <c r="I132" s="29"/>
      <c r="J132" s="29"/>
      <c r="K132" s="28" t="s">
        <v>819</v>
      </c>
      <c r="L132" s="28" t="s">
        <v>799</v>
      </c>
    </row>
    <row r="133" spans="1:12" ht="26.4" x14ac:dyDescent="0.3">
      <c r="A133" s="23" t="s">
        <v>135</v>
      </c>
      <c r="B133" s="24" t="s">
        <v>369</v>
      </c>
      <c r="C133" s="25" t="s">
        <v>583</v>
      </c>
      <c r="D133" s="26" t="s">
        <v>584</v>
      </c>
      <c r="E133" s="27">
        <v>10</v>
      </c>
      <c r="F133" s="28" t="s">
        <v>470</v>
      </c>
      <c r="G133" s="29">
        <v>569</v>
      </c>
      <c r="H133" s="29">
        <f>G133*2.58</f>
        <v>1468.02</v>
      </c>
      <c r="I133" s="29">
        <v>35</v>
      </c>
      <c r="J133" s="29">
        <f>H133*0.65*E133</f>
        <v>9542.1299999999992</v>
      </c>
      <c r="K133" s="28" t="s">
        <v>1055</v>
      </c>
      <c r="L133" s="28" t="s">
        <v>787</v>
      </c>
    </row>
    <row r="134" spans="1:12" ht="26.4" x14ac:dyDescent="0.3">
      <c r="A134" s="23" t="s">
        <v>136</v>
      </c>
      <c r="B134" s="24" t="s">
        <v>371</v>
      </c>
      <c r="C134" s="25" t="s">
        <v>700</v>
      </c>
      <c r="D134" s="26" t="s">
        <v>701</v>
      </c>
      <c r="E134" s="27">
        <v>3</v>
      </c>
      <c r="F134" s="28" t="s">
        <v>472</v>
      </c>
      <c r="G134" s="29">
        <v>145</v>
      </c>
      <c r="H134" s="29">
        <f>G134*191.09</f>
        <v>27708.05</v>
      </c>
      <c r="I134" s="29">
        <v>22.5</v>
      </c>
      <c r="J134" s="42">
        <f>H134*0.775*E134</f>
        <v>64421.216249999998</v>
      </c>
      <c r="K134" s="28" t="s">
        <v>1051</v>
      </c>
      <c r="L134" s="28" t="s">
        <v>511</v>
      </c>
    </row>
    <row r="135" spans="1:12" x14ac:dyDescent="0.3">
      <c r="A135" s="23" t="s">
        <v>137</v>
      </c>
      <c r="B135" s="24" t="s">
        <v>401</v>
      </c>
      <c r="C135" s="25" t="s">
        <v>706</v>
      </c>
      <c r="D135" s="26" t="s">
        <v>707</v>
      </c>
      <c r="E135" s="27">
        <v>3</v>
      </c>
      <c r="F135" s="28" t="s">
        <v>472</v>
      </c>
      <c r="G135" s="29">
        <v>56.99</v>
      </c>
      <c r="H135" s="29">
        <f>G135*191.09</f>
        <v>10890.2191</v>
      </c>
      <c r="I135" s="29">
        <v>22.5</v>
      </c>
      <c r="J135" s="42">
        <f>H135*0.775*E135</f>
        <v>25319.759407500002</v>
      </c>
      <c r="K135" s="28" t="s">
        <v>1051</v>
      </c>
      <c r="L135" s="28" t="s">
        <v>511</v>
      </c>
    </row>
    <row r="136" spans="1:12" ht="26.4" x14ac:dyDescent="0.3">
      <c r="A136" s="23" t="s">
        <v>138</v>
      </c>
      <c r="B136" s="24" t="s">
        <v>402</v>
      </c>
      <c r="C136" s="25" t="s">
        <v>575</v>
      </c>
      <c r="D136" s="26" t="s">
        <v>576</v>
      </c>
      <c r="E136" s="27">
        <v>3</v>
      </c>
      <c r="F136" s="28" t="s">
        <v>472</v>
      </c>
      <c r="G136" s="29">
        <v>13.96</v>
      </c>
      <c r="H136" s="29">
        <f>G136*191.09</f>
        <v>2667.6164000000003</v>
      </c>
      <c r="I136" s="29">
        <v>22.5</v>
      </c>
      <c r="J136" s="29">
        <f>H136*0.775*E136</f>
        <v>6202.2081300000009</v>
      </c>
      <c r="K136" s="28" t="s">
        <v>1055</v>
      </c>
      <c r="L136" s="28" t="s">
        <v>787</v>
      </c>
    </row>
    <row r="137" spans="1:12" ht="39.6" x14ac:dyDescent="0.3">
      <c r="A137" s="23" t="s">
        <v>139</v>
      </c>
      <c r="B137" s="24" t="s">
        <v>403</v>
      </c>
      <c r="C137" s="25" t="s">
        <v>763</v>
      </c>
      <c r="D137" s="26" t="s">
        <v>764</v>
      </c>
      <c r="E137" s="27">
        <v>1</v>
      </c>
      <c r="F137" s="28" t="s">
        <v>784</v>
      </c>
      <c r="G137" s="29">
        <v>109.99</v>
      </c>
      <c r="H137" s="29">
        <f>G137*230.59</f>
        <v>25362.594099999998</v>
      </c>
      <c r="I137" s="29">
        <v>22.5</v>
      </c>
      <c r="J137" s="29">
        <f>H137*0.775*E137</f>
        <v>19656.010427499998</v>
      </c>
      <c r="K137" s="28" t="s">
        <v>1051</v>
      </c>
      <c r="L137" s="28" t="s">
        <v>790</v>
      </c>
    </row>
    <row r="138" spans="1:12" ht="26.4" x14ac:dyDescent="0.3">
      <c r="A138" s="23" t="s">
        <v>140</v>
      </c>
      <c r="B138" s="32" t="s">
        <v>939</v>
      </c>
      <c r="C138" s="25" t="s">
        <v>938</v>
      </c>
      <c r="D138" s="26" t="s">
        <v>940</v>
      </c>
      <c r="E138" s="27">
        <v>20</v>
      </c>
      <c r="F138" s="28"/>
      <c r="G138" s="29"/>
      <c r="H138" s="29"/>
      <c r="I138" s="29"/>
      <c r="J138" s="29"/>
      <c r="K138" s="28" t="s">
        <v>819</v>
      </c>
      <c r="L138" s="28" t="s">
        <v>785</v>
      </c>
    </row>
    <row r="139" spans="1:12" x14ac:dyDescent="0.3">
      <c r="A139" s="23" t="s">
        <v>141</v>
      </c>
      <c r="B139" s="24" t="s">
        <v>961</v>
      </c>
      <c r="C139" s="25" t="s">
        <v>960</v>
      </c>
      <c r="D139" s="26" t="s">
        <v>963</v>
      </c>
      <c r="E139" s="27">
        <v>20</v>
      </c>
      <c r="F139" s="28"/>
      <c r="G139" s="29"/>
      <c r="H139" s="29"/>
      <c r="I139" s="29"/>
      <c r="J139" s="29"/>
      <c r="K139" s="28" t="s">
        <v>819</v>
      </c>
      <c r="L139" s="28" t="s">
        <v>962</v>
      </c>
    </row>
    <row r="140" spans="1:12" x14ac:dyDescent="0.3">
      <c r="A140" s="23" t="s">
        <v>142</v>
      </c>
      <c r="B140" s="24" t="s">
        <v>404</v>
      </c>
      <c r="C140" s="25" t="s">
        <v>708</v>
      </c>
      <c r="D140" s="26" t="s">
        <v>709</v>
      </c>
      <c r="E140" s="27">
        <v>1</v>
      </c>
      <c r="F140" s="28" t="s">
        <v>504</v>
      </c>
      <c r="G140" s="29">
        <v>64.989999999999995</v>
      </c>
      <c r="H140" s="29">
        <f>G140*255.95</f>
        <v>16634.190499999997</v>
      </c>
      <c r="I140" s="29">
        <v>22.5</v>
      </c>
      <c r="J140" s="29">
        <f>H140*0.775*E140</f>
        <v>12891.497637499999</v>
      </c>
      <c r="K140" s="28" t="s">
        <v>1051</v>
      </c>
      <c r="L140" s="28" t="s">
        <v>518</v>
      </c>
    </row>
    <row r="141" spans="1:12" ht="26.4" x14ac:dyDescent="0.3">
      <c r="A141" s="23" t="s">
        <v>143</v>
      </c>
      <c r="B141" s="24" t="s">
        <v>405</v>
      </c>
      <c r="C141" s="25" t="s">
        <v>628</v>
      </c>
      <c r="D141" s="26" t="s">
        <v>629</v>
      </c>
      <c r="E141" s="27">
        <v>2</v>
      </c>
      <c r="F141" s="28"/>
      <c r="G141" s="29"/>
      <c r="H141" s="29"/>
      <c r="I141" s="29"/>
      <c r="J141" s="29"/>
      <c r="K141" s="28" t="s">
        <v>819</v>
      </c>
      <c r="L141" s="28" t="s">
        <v>786</v>
      </c>
    </row>
    <row r="142" spans="1:12" ht="26.4" x14ac:dyDescent="0.3">
      <c r="A142" s="23" t="s">
        <v>144</v>
      </c>
      <c r="B142" s="24" t="s">
        <v>406</v>
      </c>
      <c r="C142" s="25" t="s">
        <v>726</v>
      </c>
      <c r="D142" s="26" t="s">
        <v>727</v>
      </c>
      <c r="E142" s="27">
        <v>2</v>
      </c>
      <c r="F142" s="28"/>
      <c r="G142" s="29"/>
      <c r="H142" s="29"/>
      <c r="I142" s="29"/>
      <c r="J142" s="29"/>
      <c r="K142" s="28" t="s">
        <v>819</v>
      </c>
      <c r="L142" s="28" t="s">
        <v>790</v>
      </c>
    </row>
    <row r="143" spans="1:12" ht="26.4" x14ac:dyDescent="0.3">
      <c r="A143" s="23" t="s">
        <v>145</v>
      </c>
      <c r="B143" s="24" t="s">
        <v>389</v>
      </c>
      <c r="C143" s="25" t="s">
        <v>494</v>
      </c>
      <c r="D143" s="26" t="s">
        <v>495</v>
      </c>
      <c r="E143" s="27">
        <v>1</v>
      </c>
      <c r="F143" s="28" t="s">
        <v>472</v>
      </c>
      <c r="G143" s="29">
        <v>129.94999999999999</v>
      </c>
      <c r="H143" s="29">
        <f>G143*191.09</f>
        <v>24832.145499999999</v>
      </c>
      <c r="I143" s="29">
        <v>35</v>
      </c>
      <c r="J143" s="29">
        <f>H143*0.65*E143</f>
        <v>16140.894575</v>
      </c>
      <c r="K143" s="28" t="s">
        <v>1055</v>
      </c>
      <c r="L143" s="28" t="s">
        <v>786</v>
      </c>
    </row>
    <row r="144" spans="1:12" x14ac:dyDescent="0.3">
      <c r="A144" s="23" t="s">
        <v>146</v>
      </c>
      <c r="B144" s="24" t="s">
        <v>886</v>
      </c>
      <c r="C144" s="28" t="s">
        <v>885</v>
      </c>
      <c r="D144" s="26" t="s">
        <v>887</v>
      </c>
      <c r="E144" s="27">
        <v>1</v>
      </c>
      <c r="F144" s="28" t="s">
        <v>784</v>
      </c>
      <c r="G144" s="29">
        <v>179.99</v>
      </c>
      <c r="H144" s="29">
        <f>G144*230.59</f>
        <v>41503.894100000005</v>
      </c>
      <c r="I144" s="29">
        <v>22.5</v>
      </c>
      <c r="J144" s="42">
        <f>H144*0.775*E144</f>
        <v>32165.517927500005</v>
      </c>
      <c r="K144" s="28" t="s">
        <v>1051</v>
      </c>
      <c r="L144" s="28" t="s">
        <v>790</v>
      </c>
    </row>
    <row r="145" spans="1:12" ht="26.4" x14ac:dyDescent="0.3">
      <c r="A145" s="23" t="s">
        <v>147</v>
      </c>
      <c r="B145" s="24" t="s">
        <v>407</v>
      </c>
      <c r="C145" s="25" t="s">
        <v>650</v>
      </c>
      <c r="D145" s="26" t="s">
        <v>651</v>
      </c>
      <c r="E145" s="27">
        <v>2</v>
      </c>
      <c r="F145" s="28"/>
      <c r="G145" s="29"/>
      <c r="H145" s="29"/>
      <c r="I145" s="29"/>
      <c r="J145" s="29"/>
      <c r="K145" s="28" t="s">
        <v>819</v>
      </c>
      <c r="L145" s="28" t="s">
        <v>790</v>
      </c>
    </row>
    <row r="146" spans="1:12" x14ac:dyDescent="0.3">
      <c r="A146" s="23" t="s">
        <v>148</v>
      </c>
      <c r="B146" s="24" t="s">
        <v>408</v>
      </c>
      <c r="C146" s="25" t="s">
        <v>512</v>
      </c>
      <c r="D146" s="26" t="s">
        <v>513</v>
      </c>
      <c r="E146" s="27">
        <v>2</v>
      </c>
      <c r="F146" s="28" t="s">
        <v>472</v>
      </c>
      <c r="G146" s="29">
        <v>460</v>
      </c>
      <c r="H146" s="29">
        <f>G146*191.09</f>
        <v>87901.400000000009</v>
      </c>
      <c r="I146" s="29">
        <v>22.5</v>
      </c>
      <c r="J146" s="42">
        <f>H146*0.775*E146</f>
        <v>136247.17000000001</v>
      </c>
      <c r="K146" s="28" t="s">
        <v>1051</v>
      </c>
      <c r="L146" s="28" t="s">
        <v>511</v>
      </c>
    </row>
    <row r="147" spans="1:12" ht="26.4" x14ac:dyDescent="0.3">
      <c r="A147" s="23" t="s">
        <v>149</v>
      </c>
      <c r="B147" s="24" t="s">
        <v>903</v>
      </c>
      <c r="C147" s="25" t="s">
        <v>902</v>
      </c>
      <c r="D147" s="26" t="s">
        <v>904</v>
      </c>
      <c r="E147" s="27">
        <v>2</v>
      </c>
      <c r="F147" s="28"/>
      <c r="G147" s="29"/>
      <c r="H147" s="29"/>
      <c r="I147" s="29"/>
      <c r="J147" s="29"/>
      <c r="K147" s="28" t="s">
        <v>819</v>
      </c>
      <c r="L147" s="28" t="s">
        <v>511</v>
      </c>
    </row>
    <row r="148" spans="1:12" x14ac:dyDescent="0.3">
      <c r="A148" s="23" t="s">
        <v>150</v>
      </c>
      <c r="B148" s="24" t="s">
        <v>409</v>
      </c>
      <c r="C148" s="25" t="s">
        <v>509</v>
      </c>
      <c r="D148" s="26" t="s">
        <v>510</v>
      </c>
      <c r="E148" s="27">
        <v>1</v>
      </c>
      <c r="F148" s="28" t="s">
        <v>472</v>
      </c>
      <c r="G148" s="29">
        <v>195.5</v>
      </c>
      <c r="H148" s="29">
        <f>G148*191.09</f>
        <v>37358.095000000001</v>
      </c>
      <c r="I148" s="29">
        <v>22.5</v>
      </c>
      <c r="J148" s="29">
        <f>H148*0.775*E148</f>
        <v>28952.523625000002</v>
      </c>
      <c r="K148" s="28" t="s">
        <v>1051</v>
      </c>
      <c r="L148" s="28" t="s">
        <v>511</v>
      </c>
    </row>
    <row r="149" spans="1:12" x14ac:dyDescent="0.3">
      <c r="A149" s="23" t="s">
        <v>151</v>
      </c>
      <c r="B149" s="24" t="s">
        <v>410</v>
      </c>
      <c r="C149" s="25" t="s">
        <v>516</v>
      </c>
      <c r="D149" s="26" t="s">
        <v>517</v>
      </c>
      <c r="E149" s="27">
        <v>1</v>
      </c>
      <c r="F149" s="28" t="s">
        <v>504</v>
      </c>
      <c r="G149" s="29">
        <v>150</v>
      </c>
      <c r="H149" s="29">
        <f>G149*255.95</f>
        <v>38392.5</v>
      </c>
      <c r="I149" s="29">
        <v>22.5</v>
      </c>
      <c r="J149" s="29">
        <f>H149*0.775*E149</f>
        <v>29754.1875</v>
      </c>
      <c r="K149" s="28" t="s">
        <v>1051</v>
      </c>
      <c r="L149" s="28" t="s">
        <v>518</v>
      </c>
    </row>
    <row r="150" spans="1:12" x14ac:dyDescent="0.3">
      <c r="A150" s="23" t="s">
        <v>152</v>
      </c>
      <c r="B150" s="24" t="s">
        <v>411</v>
      </c>
      <c r="C150" s="25" t="s">
        <v>710</v>
      </c>
      <c r="D150" s="26" t="s">
        <v>711</v>
      </c>
      <c r="E150" s="27">
        <v>1</v>
      </c>
      <c r="F150" s="28" t="s">
        <v>504</v>
      </c>
      <c r="G150" s="29">
        <v>160</v>
      </c>
      <c r="H150" s="29">
        <f>G150*255.95</f>
        <v>40952</v>
      </c>
      <c r="I150" s="29">
        <v>22.5</v>
      </c>
      <c r="J150" s="42">
        <f>H150*0.775*E150</f>
        <v>31737.8</v>
      </c>
      <c r="K150" s="28" t="s">
        <v>1051</v>
      </c>
      <c r="L150" s="28" t="s">
        <v>518</v>
      </c>
    </row>
    <row r="151" spans="1:12" ht="26.4" x14ac:dyDescent="0.3">
      <c r="A151" s="23" t="s">
        <v>153</v>
      </c>
      <c r="B151" s="24" t="s">
        <v>918</v>
      </c>
      <c r="C151" s="25" t="s">
        <v>920</v>
      </c>
      <c r="D151" s="26" t="s">
        <v>921</v>
      </c>
      <c r="E151" s="27">
        <v>3</v>
      </c>
      <c r="F151" s="28"/>
      <c r="G151" s="29"/>
      <c r="H151" s="29"/>
      <c r="I151" s="29"/>
      <c r="J151" s="29"/>
      <c r="K151" s="28" t="s">
        <v>819</v>
      </c>
      <c r="L151" s="28" t="s">
        <v>919</v>
      </c>
    </row>
    <row r="152" spans="1:12" ht="26.4" x14ac:dyDescent="0.3">
      <c r="A152" s="23" t="s">
        <v>154</v>
      </c>
      <c r="B152" s="24" t="s">
        <v>412</v>
      </c>
      <c r="C152" s="25" t="s">
        <v>498</v>
      </c>
      <c r="D152" s="26" t="s">
        <v>499</v>
      </c>
      <c r="E152" s="27">
        <v>1</v>
      </c>
      <c r="F152" s="28" t="s">
        <v>504</v>
      </c>
      <c r="G152" s="29">
        <v>171.99</v>
      </c>
      <c r="H152" s="29">
        <f>G152*255.95</f>
        <v>44020.840499999998</v>
      </c>
      <c r="I152" s="29">
        <v>22.5</v>
      </c>
      <c r="J152" s="42">
        <f>H152*0.775*E152</f>
        <v>34116.151387500002</v>
      </c>
      <c r="K152" s="28" t="s">
        <v>1051</v>
      </c>
      <c r="L152" s="28" t="s">
        <v>787</v>
      </c>
    </row>
    <row r="153" spans="1:12" ht="26.4" x14ac:dyDescent="0.3">
      <c r="A153" s="23" t="s">
        <v>155</v>
      </c>
      <c r="B153" s="24" t="s">
        <v>1100</v>
      </c>
      <c r="C153" s="25" t="s">
        <v>719</v>
      </c>
      <c r="D153" s="26" t="s">
        <v>1101</v>
      </c>
      <c r="E153" s="27">
        <v>1</v>
      </c>
      <c r="F153" s="28" t="s">
        <v>472</v>
      </c>
      <c r="G153" s="29">
        <v>90.95</v>
      </c>
      <c r="H153" s="29">
        <f>G153*191.09</f>
        <v>17379.6355</v>
      </c>
      <c r="I153" s="29">
        <v>22.5</v>
      </c>
      <c r="J153" s="42">
        <f>H153*0.775*E153</f>
        <v>13469.217512500001</v>
      </c>
      <c r="K153" s="28" t="s">
        <v>1051</v>
      </c>
      <c r="L153" s="28" t="s">
        <v>794</v>
      </c>
    </row>
    <row r="154" spans="1:12" ht="26.4" x14ac:dyDescent="0.3">
      <c r="A154" s="23" t="s">
        <v>156</v>
      </c>
      <c r="B154" s="24" t="s">
        <v>1066</v>
      </c>
      <c r="C154" s="25" t="s">
        <v>820</v>
      </c>
      <c r="D154" s="26" t="s">
        <v>821</v>
      </c>
      <c r="E154" s="27">
        <v>1</v>
      </c>
      <c r="F154" s="28" t="s">
        <v>472</v>
      </c>
      <c r="G154" s="29">
        <v>265</v>
      </c>
      <c r="H154" s="29">
        <f>G154*191.09</f>
        <v>50638.85</v>
      </c>
      <c r="I154" s="29">
        <v>22.5</v>
      </c>
      <c r="J154" s="29">
        <f>H154*0.775*E154</f>
        <v>39245.108749999999</v>
      </c>
      <c r="K154" s="28" t="s">
        <v>1051</v>
      </c>
      <c r="L154" s="28" t="s">
        <v>822</v>
      </c>
    </row>
    <row r="155" spans="1:12" ht="26.4" x14ac:dyDescent="0.3">
      <c r="A155" s="23" t="s">
        <v>157</v>
      </c>
      <c r="B155" s="24" t="s">
        <v>907</v>
      </c>
      <c r="C155" s="25" t="s">
        <v>905</v>
      </c>
      <c r="D155" s="26" t="s">
        <v>906</v>
      </c>
      <c r="E155" s="27">
        <v>2</v>
      </c>
      <c r="F155" s="28"/>
      <c r="G155" s="29"/>
      <c r="H155" s="29"/>
      <c r="I155" s="29"/>
      <c r="J155" s="29"/>
      <c r="K155" s="28" t="s">
        <v>819</v>
      </c>
      <c r="L155" s="28" t="s">
        <v>908</v>
      </c>
    </row>
    <row r="156" spans="1:12" ht="26.4" x14ac:dyDescent="0.3">
      <c r="A156" s="23" t="s">
        <v>158</v>
      </c>
      <c r="B156" s="24" t="s">
        <v>413</v>
      </c>
      <c r="C156" s="25" t="s">
        <v>566</v>
      </c>
      <c r="D156" s="26" t="s">
        <v>567</v>
      </c>
      <c r="E156" s="27">
        <v>2</v>
      </c>
      <c r="F156" s="28"/>
      <c r="G156" s="29"/>
      <c r="H156" s="29"/>
      <c r="I156" s="29"/>
      <c r="J156" s="29"/>
      <c r="K156" s="28" t="s">
        <v>819</v>
      </c>
      <c r="L156" s="28" t="s">
        <v>807</v>
      </c>
    </row>
    <row r="157" spans="1:12" ht="26.4" x14ac:dyDescent="0.3">
      <c r="A157" s="23" t="s">
        <v>159</v>
      </c>
      <c r="B157" s="24" t="s">
        <v>1102</v>
      </c>
      <c r="C157" s="25" t="s">
        <v>1103</v>
      </c>
      <c r="D157" s="26" t="s">
        <v>1104</v>
      </c>
      <c r="E157" s="27">
        <v>3</v>
      </c>
      <c r="F157" s="28" t="s">
        <v>472</v>
      </c>
      <c r="G157" s="29">
        <v>199.99</v>
      </c>
      <c r="H157" s="29">
        <f>G157*191.09</f>
        <v>38216.089100000005</v>
      </c>
      <c r="I157" s="29">
        <v>22.5</v>
      </c>
      <c r="J157" s="42">
        <f>H157*0.775*E157</f>
        <v>88852.407157500013</v>
      </c>
      <c r="K157" s="28" t="s">
        <v>1051</v>
      </c>
      <c r="L157" s="28" t="s">
        <v>808</v>
      </c>
    </row>
    <row r="158" spans="1:12" x14ac:dyDescent="0.3">
      <c r="A158" s="23" t="s">
        <v>160</v>
      </c>
      <c r="B158" s="24" t="s">
        <v>414</v>
      </c>
      <c r="C158" s="25" t="s">
        <v>669</v>
      </c>
      <c r="D158" s="26" t="s">
        <v>670</v>
      </c>
      <c r="E158" s="27">
        <v>1</v>
      </c>
      <c r="F158" s="28" t="s">
        <v>472</v>
      </c>
      <c r="G158" s="29">
        <v>244.5</v>
      </c>
      <c r="H158" s="29">
        <f>G158*191.09</f>
        <v>46721.504999999997</v>
      </c>
      <c r="I158" s="29">
        <v>22.5</v>
      </c>
      <c r="J158" s="42">
        <f>H158*0.775*E158</f>
        <v>36209.166375000001</v>
      </c>
      <c r="K158" s="28" t="s">
        <v>1051</v>
      </c>
      <c r="L158" s="28" t="s">
        <v>511</v>
      </c>
    </row>
    <row r="159" spans="1:12" ht="26.4" x14ac:dyDescent="0.3">
      <c r="A159" s="23" t="s">
        <v>161</v>
      </c>
      <c r="B159" s="24" t="s">
        <v>415</v>
      </c>
      <c r="C159" s="25" t="s">
        <v>519</v>
      </c>
      <c r="D159" s="26" t="s">
        <v>520</v>
      </c>
      <c r="E159" s="27">
        <v>1</v>
      </c>
      <c r="F159" s="28" t="s">
        <v>504</v>
      </c>
      <c r="G159" s="29">
        <v>150</v>
      </c>
      <c r="H159" s="29">
        <f>G159*255.95</f>
        <v>38392.5</v>
      </c>
      <c r="I159" s="29">
        <v>22.5</v>
      </c>
      <c r="J159" s="42">
        <f>H159*0.775*E159</f>
        <v>29754.1875</v>
      </c>
      <c r="K159" s="28" t="s">
        <v>1051</v>
      </c>
      <c r="L159" s="28" t="s">
        <v>518</v>
      </c>
    </row>
    <row r="160" spans="1:12" x14ac:dyDescent="0.3">
      <c r="A160" s="23" t="s">
        <v>162</v>
      </c>
      <c r="B160" s="24" t="s">
        <v>860</v>
      </c>
      <c r="C160" s="25" t="s">
        <v>859</v>
      </c>
      <c r="D160" s="26" t="s">
        <v>861</v>
      </c>
      <c r="E160" s="27">
        <v>1</v>
      </c>
      <c r="F160" s="28" t="s">
        <v>504</v>
      </c>
      <c r="G160" s="29">
        <v>82</v>
      </c>
      <c r="H160" s="29">
        <f>G160*255.95</f>
        <v>20987.899999999998</v>
      </c>
      <c r="I160" s="29">
        <v>22.5</v>
      </c>
      <c r="J160" s="29">
        <f>H160*0.775*E160</f>
        <v>16265.622499999999</v>
      </c>
      <c r="K160" s="28" t="s">
        <v>1051</v>
      </c>
      <c r="L160" s="28" t="s">
        <v>791</v>
      </c>
    </row>
    <row r="161" spans="1:12" x14ac:dyDescent="0.3">
      <c r="A161" s="23" t="s">
        <v>182</v>
      </c>
      <c r="B161" s="24" t="s">
        <v>950</v>
      </c>
      <c r="C161" s="25" t="s">
        <v>953</v>
      </c>
      <c r="D161" s="26" t="s">
        <v>952</v>
      </c>
      <c r="E161" s="27">
        <v>20</v>
      </c>
      <c r="F161" s="28"/>
      <c r="G161" s="29"/>
      <c r="H161" s="29"/>
      <c r="I161" s="29"/>
      <c r="J161" s="29"/>
      <c r="K161" s="28" t="s">
        <v>819</v>
      </c>
      <c r="L161" s="28" t="s">
        <v>951</v>
      </c>
    </row>
    <row r="162" spans="1:12" ht="26.4" x14ac:dyDescent="0.3">
      <c r="A162" s="23" t="s">
        <v>183</v>
      </c>
      <c r="B162" s="24" t="s">
        <v>1003</v>
      </c>
      <c r="C162" s="25" t="s">
        <v>1002</v>
      </c>
      <c r="D162" s="26" t="s">
        <v>1001</v>
      </c>
      <c r="E162" s="27">
        <v>2</v>
      </c>
      <c r="F162" s="28"/>
      <c r="G162" s="29"/>
      <c r="H162" s="29"/>
      <c r="I162" s="29"/>
      <c r="J162" s="29"/>
      <c r="K162" s="28" t="s">
        <v>819</v>
      </c>
      <c r="L162" s="28" t="s">
        <v>1046</v>
      </c>
    </row>
    <row r="163" spans="1:12" x14ac:dyDescent="0.3">
      <c r="A163" s="23" t="s">
        <v>184</v>
      </c>
      <c r="B163" s="24" t="s">
        <v>1026</v>
      </c>
      <c r="C163" s="25" t="s">
        <v>1025</v>
      </c>
      <c r="D163" s="26" t="s">
        <v>1024</v>
      </c>
      <c r="E163" s="27">
        <v>2</v>
      </c>
      <c r="F163" s="28"/>
      <c r="G163" s="29"/>
      <c r="H163" s="29"/>
      <c r="I163" s="29"/>
      <c r="J163" s="29"/>
      <c r="K163" s="28" t="s">
        <v>819</v>
      </c>
      <c r="L163" s="28" t="s">
        <v>789</v>
      </c>
    </row>
    <row r="164" spans="1:12" x14ac:dyDescent="0.3">
      <c r="A164" s="23" t="s">
        <v>185</v>
      </c>
      <c r="B164" s="24" t="s">
        <v>1108</v>
      </c>
      <c r="C164" s="25" t="s">
        <v>1109</v>
      </c>
      <c r="D164" s="26" t="s">
        <v>1110</v>
      </c>
      <c r="E164" s="27">
        <v>1</v>
      </c>
      <c r="F164" s="28" t="s">
        <v>472</v>
      </c>
      <c r="G164" s="29">
        <v>56.95</v>
      </c>
      <c r="H164" s="29">
        <f>G164*191.09</f>
        <v>10882.575500000001</v>
      </c>
      <c r="I164" s="29">
        <v>22.5</v>
      </c>
      <c r="J164" s="29">
        <f>H164*0.775*E164</f>
        <v>8433.9960125000016</v>
      </c>
      <c r="K164" s="28" t="s">
        <v>1051</v>
      </c>
      <c r="L164" s="28" t="s">
        <v>785</v>
      </c>
    </row>
    <row r="165" spans="1:12" ht="26.4" x14ac:dyDescent="0.3">
      <c r="A165" s="23" t="s">
        <v>186</v>
      </c>
      <c r="B165" s="24" t="s">
        <v>390</v>
      </c>
      <c r="C165" s="25" t="s">
        <v>514</v>
      </c>
      <c r="D165" s="26" t="s">
        <v>515</v>
      </c>
      <c r="E165" s="27">
        <v>2</v>
      </c>
      <c r="F165" s="28" t="s">
        <v>472</v>
      </c>
      <c r="G165" s="29">
        <v>40</v>
      </c>
      <c r="H165" s="29">
        <f>G165*191.09</f>
        <v>7643.6</v>
      </c>
      <c r="I165" s="29">
        <v>35</v>
      </c>
      <c r="J165" s="29">
        <f>H165*0.65*E165</f>
        <v>9936.68</v>
      </c>
      <c r="K165" s="28" t="s">
        <v>1055</v>
      </c>
      <c r="L165" s="28" t="s">
        <v>795</v>
      </c>
    </row>
    <row r="166" spans="1:12" ht="26.4" x14ac:dyDescent="0.3">
      <c r="A166" s="23" t="s">
        <v>187</v>
      </c>
      <c r="B166" s="24" t="s">
        <v>1015</v>
      </c>
      <c r="C166" s="25" t="s">
        <v>1014</v>
      </c>
      <c r="D166" s="26" t="s">
        <v>1016</v>
      </c>
      <c r="E166" s="27">
        <v>2</v>
      </c>
      <c r="F166" s="28"/>
      <c r="G166" s="29"/>
      <c r="H166" s="29"/>
      <c r="I166" s="29"/>
      <c r="J166" s="29"/>
      <c r="K166" s="28" t="s">
        <v>819</v>
      </c>
      <c r="L166" s="28" t="s">
        <v>795</v>
      </c>
    </row>
    <row r="167" spans="1:12" x14ac:dyDescent="0.3">
      <c r="A167" s="23" t="s">
        <v>188</v>
      </c>
      <c r="B167" s="24" t="s">
        <v>391</v>
      </c>
      <c r="C167" s="25" t="s">
        <v>702</v>
      </c>
      <c r="D167" s="26" t="s">
        <v>703</v>
      </c>
      <c r="E167" s="27">
        <v>1</v>
      </c>
      <c r="F167" s="28" t="s">
        <v>472</v>
      </c>
      <c r="G167" s="29">
        <v>62.99</v>
      </c>
      <c r="H167" s="29">
        <f>G167*191.09</f>
        <v>12036.759100000001</v>
      </c>
      <c r="I167" s="29">
        <v>22.5</v>
      </c>
      <c r="J167" s="29">
        <f>H167*0.775*E167</f>
        <v>9328.4883025000017</v>
      </c>
      <c r="K167" s="28" t="s">
        <v>1051</v>
      </c>
      <c r="L167" s="28" t="s">
        <v>511</v>
      </c>
    </row>
    <row r="168" spans="1:12" x14ac:dyDescent="0.3">
      <c r="A168" s="23" t="s">
        <v>189</v>
      </c>
      <c r="B168" s="24" t="s">
        <v>392</v>
      </c>
      <c r="C168" s="25" t="s">
        <v>1111</v>
      </c>
      <c r="D168" s="26" t="s">
        <v>1112</v>
      </c>
      <c r="E168" s="27">
        <v>1</v>
      </c>
      <c r="F168" s="28" t="s">
        <v>472</v>
      </c>
      <c r="G168" s="29">
        <v>67.56</v>
      </c>
      <c r="H168" s="29">
        <f>G168*191.09</f>
        <v>12910.0404</v>
      </c>
      <c r="I168" s="29">
        <v>22.5</v>
      </c>
      <c r="J168" s="29">
        <f>H168*0.775*E168</f>
        <v>10005.28131</v>
      </c>
      <c r="K168" s="28" t="s">
        <v>1051</v>
      </c>
      <c r="L168" s="28" t="s">
        <v>785</v>
      </c>
    </row>
    <row r="169" spans="1:12" x14ac:dyDescent="0.3">
      <c r="A169" s="23" t="s">
        <v>190</v>
      </c>
      <c r="B169" s="24" t="s">
        <v>416</v>
      </c>
      <c r="C169" s="25" t="s">
        <v>714</v>
      </c>
      <c r="D169" s="26" t="s">
        <v>715</v>
      </c>
      <c r="E169" s="27">
        <v>1</v>
      </c>
      <c r="F169" s="28"/>
      <c r="G169" s="29"/>
      <c r="H169" s="29"/>
      <c r="I169" s="29"/>
      <c r="J169" s="29"/>
      <c r="K169" s="28" t="s">
        <v>819</v>
      </c>
      <c r="L169" s="28" t="s">
        <v>785</v>
      </c>
    </row>
    <row r="170" spans="1:12" ht="26.4" x14ac:dyDescent="0.3">
      <c r="A170" s="23" t="s">
        <v>191</v>
      </c>
      <c r="B170" s="30" t="s">
        <v>1078</v>
      </c>
      <c r="C170" s="30" t="s">
        <v>1079</v>
      </c>
      <c r="D170" s="30" t="s">
        <v>1080</v>
      </c>
      <c r="E170" s="27">
        <v>1</v>
      </c>
      <c r="F170" s="28" t="s">
        <v>472</v>
      </c>
      <c r="G170" s="29">
        <v>292</v>
      </c>
      <c r="H170" s="29">
        <f t="shared" ref="H170:H175" si="0">G170*191.09</f>
        <v>55798.28</v>
      </c>
      <c r="I170" s="29">
        <v>22.5</v>
      </c>
      <c r="J170" s="42">
        <f>H170*0.775*E170</f>
        <v>43243.667000000001</v>
      </c>
      <c r="K170" s="28" t="s">
        <v>1051</v>
      </c>
      <c r="L170" s="28" t="s">
        <v>511</v>
      </c>
    </row>
    <row r="171" spans="1:12" ht="26.4" x14ac:dyDescent="0.3">
      <c r="A171" s="23" t="s">
        <v>192</v>
      </c>
      <c r="B171" s="24" t="s">
        <v>417</v>
      </c>
      <c r="C171" s="25" t="s">
        <v>585</v>
      </c>
      <c r="D171" s="26" t="s">
        <v>586</v>
      </c>
      <c r="E171" s="27">
        <v>1</v>
      </c>
      <c r="F171" s="28" t="s">
        <v>472</v>
      </c>
      <c r="G171" s="29">
        <v>18.059999999999999</v>
      </c>
      <c r="H171" s="29">
        <f t="shared" si="0"/>
        <v>3451.0853999999999</v>
      </c>
      <c r="I171" s="29">
        <v>22.5</v>
      </c>
      <c r="J171" s="29">
        <f>H171*0.775*E171</f>
        <v>2674.5911850000002</v>
      </c>
      <c r="K171" s="28" t="s">
        <v>1055</v>
      </c>
      <c r="L171" s="28" t="s">
        <v>787</v>
      </c>
    </row>
    <row r="172" spans="1:12" ht="39.6" x14ac:dyDescent="0.3">
      <c r="A172" s="23" t="s">
        <v>193</v>
      </c>
      <c r="B172" s="24" t="s">
        <v>418</v>
      </c>
      <c r="C172" s="25" t="s">
        <v>473</v>
      </c>
      <c r="D172" s="26" t="s">
        <v>474</v>
      </c>
      <c r="E172" s="27">
        <v>2</v>
      </c>
      <c r="F172" s="28" t="s">
        <v>472</v>
      </c>
      <c r="G172" s="29">
        <v>6.95</v>
      </c>
      <c r="H172" s="29">
        <f t="shared" si="0"/>
        <v>1328.0755000000001</v>
      </c>
      <c r="I172" s="29">
        <v>35</v>
      </c>
      <c r="J172" s="29">
        <f>H172*0.65*E172</f>
        <v>1726.4981500000004</v>
      </c>
      <c r="K172" s="28" t="s">
        <v>1055</v>
      </c>
      <c r="L172" s="28" t="s">
        <v>785</v>
      </c>
    </row>
    <row r="173" spans="1:12" x14ac:dyDescent="0.3">
      <c r="A173" s="23" t="s">
        <v>194</v>
      </c>
      <c r="B173" s="24" t="s">
        <v>428</v>
      </c>
      <c r="C173" s="25" t="s">
        <v>685</v>
      </c>
      <c r="D173" s="26" t="s">
        <v>686</v>
      </c>
      <c r="E173" s="27">
        <v>2</v>
      </c>
      <c r="F173" s="28" t="s">
        <v>472</v>
      </c>
      <c r="G173" s="29">
        <v>186</v>
      </c>
      <c r="H173" s="29">
        <f t="shared" si="0"/>
        <v>35542.74</v>
      </c>
      <c r="I173" s="29">
        <v>22.5</v>
      </c>
      <c r="J173" s="29">
        <f>H173*0.775*E173</f>
        <v>55091.246999999996</v>
      </c>
      <c r="K173" s="28" t="s">
        <v>1051</v>
      </c>
      <c r="L173" s="28" t="s">
        <v>511</v>
      </c>
    </row>
    <row r="174" spans="1:12" ht="39.6" x14ac:dyDescent="0.3">
      <c r="A174" s="23" t="s">
        <v>195</v>
      </c>
      <c r="B174" s="24" t="s">
        <v>429</v>
      </c>
      <c r="C174" s="25" t="s">
        <v>471</v>
      </c>
      <c r="D174" s="26" t="s">
        <v>1130</v>
      </c>
      <c r="E174" s="27">
        <v>1</v>
      </c>
      <c r="F174" s="28" t="s">
        <v>472</v>
      </c>
      <c r="G174" s="29">
        <v>7.95</v>
      </c>
      <c r="H174" s="29">
        <f t="shared" si="0"/>
        <v>1519.1655000000001</v>
      </c>
      <c r="I174" s="29">
        <v>35</v>
      </c>
      <c r="J174" s="29">
        <f>H174*0.65*E174</f>
        <v>987.45757500000002</v>
      </c>
      <c r="K174" s="28" t="s">
        <v>1055</v>
      </c>
      <c r="L174" s="28" t="s">
        <v>785</v>
      </c>
    </row>
    <row r="175" spans="1:12" x14ac:dyDescent="0.3">
      <c r="A175" s="23" t="s">
        <v>196</v>
      </c>
      <c r="B175" s="24" t="s">
        <v>419</v>
      </c>
      <c r="C175" s="25" t="s">
        <v>648</v>
      </c>
      <c r="D175" s="26" t="s">
        <v>649</v>
      </c>
      <c r="E175" s="27">
        <v>1</v>
      </c>
      <c r="F175" s="28" t="s">
        <v>472</v>
      </c>
      <c r="G175" s="29">
        <v>150</v>
      </c>
      <c r="H175" s="29">
        <f t="shared" si="0"/>
        <v>28663.5</v>
      </c>
      <c r="I175" s="29">
        <v>22.5</v>
      </c>
      <c r="J175" s="29">
        <f t="shared" ref="J175:J180" si="1">H175*0.775*E175</f>
        <v>22214.212500000001</v>
      </c>
      <c r="K175" s="28" t="s">
        <v>1051</v>
      </c>
      <c r="L175" s="28" t="s">
        <v>789</v>
      </c>
    </row>
    <row r="176" spans="1:12" x14ac:dyDescent="0.3">
      <c r="A176" s="23" t="s">
        <v>197</v>
      </c>
      <c r="B176" s="24" t="s">
        <v>1011</v>
      </c>
      <c r="C176" s="25" t="s">
        <v>1012</v>
      </c>
      <c r="D176" s="26" t="s">
        <v>1013</v>
      </c>
      <c r="E176" s="27">
        <v>1</v>
      </c>
      <c r="F176" s="28" t="s">
        <v>504</v>
      </c>
      <c r="G176" s="29">
        <v>56.99</v>
      </c>
      <c r="H176" s="29">
        <f>G176*255.95</f>
        <v>14586.5905</v>
      </c>
      <c r="I176" s="29">
        <v>22.5</v>
      </c>
      <c r="J176" s="29">
        <f t="shared" si="1"/>
        <v>11304.607637500001</v>
      </c>
      <c r="K176" s="28" t="s">
        <v>1051</v>
      </c>
      <c r="L176" s="28" t="s">
        <v>789</v>
      </c>
    </row>
    <row r="177" spans="1:12" x14ac:dyDescent="0.3">
      <c r="A177" s="23" t="s">
        <v>198</v>
      </c>
      <c r="B177" s="24" t="s">
        <v>430</v>
      </c>
      <c r="C177" s="25" t="s">
        <v>681</v>
      </c>
      <c r="D177" s="26" t="s">
        <v>682</v>
      </c>
      <c r="E177" s="27">
        <v>1</v>
      </c>
      <c r="F177" s="28" t="s">
        <v>504</v>
      </c>
      <c r="G177" s="29">
        <v>79.989999999999995</v>
      </c>
      <c r="H177" s="29">
        <f>G177*255.95</f>
        <v>20473.440499999997</v>
      </c>
      <c r="I177" s="29">
        <v>22.5</v>
      </c>
      <c r="J177" s="29">
        <f t="shared" si="1"/>
        <v>15866.916387499998</v>
      </c>
      <c r="K177" s="28" t="s">
        <v>1051</v>
      </c>
      <c r="L177" s="28" t="s">
        <v>518</v>
      </c>
    </row>
    <row r="178" spans="1:12" x14ac:dyDescent="0.3">
      <c r="A178" s="23" t="s">
        <v>199</v>
      </c>
      <c r="B178" s="24" t="s">
        <v>420</v>
      </c>
      <c r="C178" s="25">
        <v>0</v>
      </c>
      <c r="D178" s="26" t="s">
        <v>738</v>
      </c>
      <c r="E178" s="27">
        <v>1</v>
      </c>
      <c r="F178" s="28" t="s">
        <v>504</v>
      </c>
      <c r="G178" s="29">
        <v>110</v>
      </c>
      <c r="H178" s="29">
        <f>G178*255.95</f>
        <v>28154.5</v>
      </c>
      <c r="I178" s="29">
        <v>22.5</v>
      </c>
      <c r="J178" s="29">
        <f t="shared" si="1"/>
        <v>21819.737499999999</v>
      </c>
      <c r="K178" s="28" t="s">
        <v>1051</v>
      </c>
      <c r="L178" s="28" t="s">
        <v>518</v>
      </c>
    </row>
    <row r="179" spans="1:12" x14ac:dyDescent="0.3">
      <c r="A179" s="23" t="s">
        <v>200</v>
      </c>
      <c r="B179" s="24" t="s">
        <v>431</v>
      </c>
      <c r="C179" s="25" t="s">
        <v>781</v>
      </c>
      <c r="D179" s="26" t="s">
        <v>782</v>
      </c>
      <c r="E179" s="27">
        <v>1</v>
      </c>
      <c r="F179" s="28" t="s">
        <v>504</v>
      </c>
      <c r="G179" s="29">
        <v>115</v>
      </c>
      <c r="H179" s="29">
        <f>G179*255.95</f>
        <v>29434.25</v>
      </c>
      <c r="I179" s="29">
        <v>22.5</v>
      </c>
      <c r="J179" s="29">
        <f t="shared" si="1"/>
        <v>22811.543750000001</v>
      </c>
      <c r="K179" s="28" t="s">
        <v>1051</v>
      </c>
      <c r="L179" s="28" t="s">
        <v>518</v>
      </c>
    </row>
    <row r="180" spans="1:12" x14ac:dyDescent="0.3">
      <c r="A180" s="23" t="s">
        <v>201</v>
      </c>
      <c r="B180" s="24" t="s">
        <v>1060</v>
      </c>
      <c r="C180" s="25" t="s">
        <v>1058</v>
      </c>
      <c r="D180" s="26" t="s">
        <v>1059</v>
      </c>
      <c r="E180" s="27">
        <v>1</v>
      </c>
      <c r="F180" s="28" t="s">
        <v>472</v>
      </c>
      <c r="G180" s="29">
        <v>113</v>
      </c>
      <c r="H180" s="29">
        <f>G180*191.09</f>
        <v>21593.170000000002</v>
      </c>
      <c r="I180" s="29">
        <v>22.5</v>
      </c>
      <c r="J180" s="29">
        <f t="shared" si="1"/>
        <v>16734.706750000001</v>
      </c>
      <c r="K180" s="28" t="s">
        <v>1051</v>
      </c>
      <c r="L180" s="28" t="s">
        <v>786</v>
      </c>
    </row>
    <row r="181" spans="1:12" ht="26.4" x14ac:dyDescent="0.3">
      <c r="A181" s="23" t="s">
        <v>202</v>
      </c>
      <c r="B181" s="24" t="s">
        <v>910</v>
      </c>
      <c r="C181" s="25" t="s">
        <v>909</v>
      </c>
      <c r="D181" s="26" t="s">
        <v>911</v>
      </c>
      <c r="E181" s="27">
        <v>1</v>
      </c>
      <c r="F181" s="28"/>
      <c r="G181" s="29"/>
      <c r="H181" s="29"/>
      <c r="I181" s="29"/>
      <c r="J181" s="29"/>
      <c r="K181" s="28" t="s">
        <v>819</v>
      </c>
      <c r="L181" s="28" t="s">
        <v>1045</v>
      </c>
    </row>
    <row r="182" spans="1:12" x14ac:dyDescent="0.3">
      <c r="A182" s="23" t="s">
        <v>203</v>
      </c>
      <c r="B182" s="24" t="s">
        <v>1061</v>
      </c>
      <c r="C182" s="25" t="s">
        <v>1062</v>
      </c>
      <c r="D182" s="26" t="s">
        <v>1063</v>
      </c>
      <c r="E182" s="27">
        <v>1</v>
      </c>
      <c r="F182" s="28" t="s">
        <v>472</v>
      </c>
      <c r="G182" s="29">
        <v>135</v>
      </c>
      <c r="H182" s="29">
        <f>G182*191.09</f>
        <v>25797.15</v>
      </c>
      <c r="I182" s="29">
        <v>22.5</v>
      </c>
      <c r="J182" s="29">
        <f>H182*0.775*E182</f>
        <v>19992.791250000002</v>
      </c>
      <c r="K182" s="28" t="s">
        <v>1051</v>
      </c>
      <c r="L182" s="28" t="s">
        <v>786</v>
      </c>
    </row>
    <row r="183" spans="1:12" x14ac:dyDescent="0.3">
      <c r="A183" s="23" t="s">
        <v>204</v>
      </c>
      <c r="B183" s="24" t="s">
        <v>890</v>
      </c>
      <c r="C183" s="25" t="s">
        <v>892</v>
      </c>
      <c r="D183" s="26" t="s">
        <v>891</v>
      </c>
      <c r="E183" s="27">
        <v>1</v>
      </c>
      <c r="F183" s="28" t="s">
        <v>504</v>
      </c>
      <c r="G183" s="29">
        <v>38.99</v>
      </c>
      <c r="H183" s="29">
        <f>G183*255.95</f>
        <v>9979.4904999999999</v>
      </c>
      <c r="I183" s="29">
        <v>22.5</v>
      </c>
      <c r="J183" s="29">
        <f>H183*0.775*E183</f>
        <v>7734.1051374999997</v>
      </c>
      <c r="K183" s="28" t="s">
        <v>1051</v>
      </c>
      <c r="L183" s="28" t="s">
        <v>789</v>
      </c>
    </row>
    <row r="184" spans="1:12" x14ac:dyDescent="0.3">
      <c r="A184" s="23" t="s">
        <v>205</v>
      </c>
      <c r="B184" s="24" t="s">
        <v>432</v>
      </c>
      <c r="C184" s="25" t="s">
        <v>692</v>
      </c>
      <c r="D184" s="26" t="s">
        <v>693</v>
      </c>
      <c r="E184" s="27">
        <v>1</v>
      </c>
      <c r="F184" s="28" t="s">
        <v>472</v>
      </c>
      <c r="G184" s="29">
        <v>135.25</v>
      </c>
      <c r="H184" s="29">
        <f>G184*191.09</f>
        <v>25844.922500000001</v>
      </c>
      <c r="I184" s="29">
        <v>22.5</v>
      </c>
      <c r="J184" s="29">
        <f>H184*0.775*E184</f>
        <v>20029.814937499999</v>
      </c>
      <c r="K184" s="28" t="s">
        <v>1051</v>
      </c>
      <c r="L184" s="28" t="s">
        <v>511</v>
      </c>
    </row>
    <row r="185" spans="1:12" x14ac:dyDescent="0.3">
      <c r="A185" s="23" t="s">
        <v>206</v>
      </c>
      <c r="B185" s="24">
        <v>9781138071933</v>
      </c>
      <c r="C185" s="25" t="s">
        <v>801</v>
      </c>
      <c r="D185" s="26" t="s">
        <v>802</v>
      </c>
      <c r="E185" s="27">
        <v>1</v>
      </c>
      <c r="F185" s="28"/>
      <c r="G185" s="29"/>
      <c r="H185" s="29"/>
      <c r="I185" s="29"/>
      <c r="J185" s="29"/>
      <c r="K185" s="28" t="s">
        <v>819</v>
      </c>
      <c r="L185" s="28" t="s">
        <v>518</v>
      </c>
    </row>
    <row r="186" spans="1:12" ht="26.4" x14ac:dyDescent="0.3">
      <c r="A186" s="23" t="s">
        <v>207</v>
      </c>
      <c r="B186" s="24" t="s">
        <v>433</v>
      </c>
      <c r="C186" s="25" t="s">
        <v>591</v>
      </c>
      <c r="D186" s="26" t="s">
        <v>592</v>
      </c>
      <c r="E186" s="27">
        <v>1</v>
      </c>
      <c r="F186" s="28" t="s">
        <v>470</v>
      </c>
      <c r="G186" s="29">
        <v>879</v>
      </c>
      <c r="H186" s="29">
        <f>G186*2.58</f>
        <v>2267.8200000000002</v>
      </c>
      <c r="I186" s="29">
        <v>30</v>
      </c>
      <c r="J186" s="29">
        <f>H186*0.7*E186</f>
        <v>1587.4739999999999</v>
      </c>
      <c r="K186" s="28" t="s">
        <v>1055</v>
      </c>
      <c r="L186" s="28" t="s">
        <v>787</v>
      </c>
    </row>
    <row r="187" spans="1:12" x14ac:dyDescent="0.3">
      <c r="A187" s="23" t="s">
        <v>208</v>
      </c>
      <c r="B187" s="24" t="s">
        <v>860</v>
      </c>
      <c r="C187" s="25" t="s">
        <v>859</v>
      </c>
      <c r="D187" s="26" t="s">
        <v>861</v>
      </c>
      <c r="E187" s="27">
        <v>1</v>
      </c>
      <c r="F187" s="28" t="s">
        <v>504</v>
      </c>
      <c r="G187" s="29">
        <v>82</v>
      </c>
      <c r="H187" s="29">
        <f>G187*255.95</f>
        <v>20987.899999999998</v>
      </c>
      <c r="I187" s="29">
        <v>22.5</v>
      </c>
      <c r="J187" s="29">
        <f>H187*0.775*E187</f>
        <v>16265.622499999999</v>
      </c>
      <c r="K187" s="28" t="s">
        <v>1051</v>
      </c>
      <c r="L187" s="28" t="s">
        <v>791</v>
      </c>
    </row>
    <row r="188" spans="1:12" ht="26.4" x14ac:dyDescent="0.3">
      <c r="A188" s="23" t="s">
        <v>209</v>
      </c>
      <c r="B188" s="30" t="s">
        <v>1070</v>
      </c>
      <c r="C188" s="30" t="s">
        <v>1071</v>
      </c>
      <c r="D188" s="30" t="s">
        <v>1072</v>
      </c>
      <c r="E188" s="27">
        <v>1</v>
      </c>
      <c r="F188" s="28" t="s">
        <v>472</v>
      </c>
      <c r="G188" s="29">
        <v>130</v>
      </c>
      <c r="H188" s="29">
        <f>G188*191.09</f>
        <v>24841.7</v>
      </c>
      <c r="I188" s="29">
        <v>22.5</v>
      </c>
      <c r="J188" s="29">
        <f>H188*0.775*E188</f>
        <v>19252.317500000001</v>
      </c>
      <c r="K188" s="28" t="s">
        <v>1051</v>
      </c>
      <c r="L188" s="28" t="s">
        <v>511</v>
      </c>
    </row>
    <row r="189" spans="1:12" x14ac:dyDescent="0.3">
      <c r="A189" s="23" t="s">
        <v>210</v>
      </c>
      <c r="B189" s="24" t="s">
        <v>434</v>
      </c>
      <c r="C189" s="25" t="s">
        <v>667</v>
      </c>
      <c r="D189" s="26" t="s">
        <v>668</v>
      </c>
      <c r="E189" s="27">
        <v>1</v>
      </c>
      <c r="F189" s="28" t="s">
        <v>472</v>
      </c>
      <c r="G189" s="29">
        <v>90</v>
      </c>
      <c r="H189" s="29">
        <f>G189*191.09</f>
        <v>17198.099999999999</v>
      </c>
      <c r="I189" s="29">
        <v>22.5</v>
      </c>
      <c r="J189" s="29">
        <f>H189*0.775*E189</f>
        <v>13328.5275</v>
      </c>
      <c r="K189" s="28" t="s">
        <v>1051</v>
      </c>
      <c r="L189" s="28" t="s">
        <v>511</v>
      </c>
    </row>
    <row r="190" spans="1:12" ht="26.4" x14ac:dyDescent="0.3">
      <c r="A190" s="23" t="s">
        <v>211</v>
      </c>
      <c r="B190" s="24" t="s">
        <v>421</v>
      </c>
      <c r="C190" s="25" t="s">
        <v>677</v>
      </c>
      <c r="D190" s="26" t="s">
        <v>678</v>
      </c>
      <c r="E190" s="27">
        <v>1</v>
      </c>
      <c r="F190" s="28" t="s">
        <v>472</v>
      </c>
      <c r="G190" s="29">
        <v>78</v>
      </c>
      <c r="H190" s="29">
        <f>G190*191.09</f>
        <v>14905.02</v>
      </c>
      <c r="I190" s="29">
        <v>22.5</v>
      </c>
      <c r="J190" s="29">
        <f>H190*0.775*E190</f>
        <v>11551.390500000001</v>
      </c>
      <c r="K190" s="28" t="s">
        <v>1051</v>
      </c>
      <c r="L190" s="28" t="s">
        <v>511</v>
      </c>
    </row>
    <row r="191" spans="1:12" ht="39.6" x14ac:dyDescent="0.3">
      <c r="A191" s="23" t="s">
        <v>212</v>
      </c>
      <c r="B191" s="24" t="s">
        <v>422</v>
      </c>
      <c r="C191" s="25" t="s">
        <v>488</v>
      </c>
      <c r="D191" s="26" t="s">
        <v>489</v>
      </c>
      <c r="E191" s="27">
        <v>1</v>
      </c>
      <c r="F191" s="28" t="s">
        <v>475</v>
      </c>
      <c r="G191" s="29">
        <v>125</v>
      </c>
      <c r="H191" s="29">
        <v>125</v>
      </c>
      <c r="I191" s="29">
        <v>35</v>
      </c>
      <c r="J191" s="29">
        <f>H191*0.65*E191</f>
        <v>81.25</v>
      </c>
      <c r="K191" s="28" t="s">
        <v>1055</v>
      </c>
      <c r="L191" s="28" t="s">
        <v>805</v>
      </c>
    </row>
    <row r="192" spans="1:12" x14ac:dyDescent="0.3">
      <c r="A192" s="23" t="s">
        <v>213</v>
      </c>
      <c r="B192" s="24" t="s">
        <v>1056</v>
      </c>
      <c r="C192" s="25" t="s">
        <v>776</v>
      </c>
      <c r="D192" s="26" t="s">
        <v>1057</v>
      </c>
      <c r="E192" s="27">
        <v>1</v>
      </c>
      <c r="F192" s="28" t="s">
        <v>472</v>
      </c>
      <c r="G192" s="29">
        <v>106</v>
      </c>
      <c r="H192" s="29">
        <f>G192*191.09</f>
        <v>20255.54</v>
      </c>
      <c r="I192" s="29">
        <v>22.5</v>
      </c>
      <c r="J192" s="29">
        <f>H192*0.775*E192</f>
        <v>15698.043500000002</v>
      </c>
      <c r="K192" s="28" t="s">
        <v>1051</v>
      </c>
      <c r="L192" s="28" t="s">
        <v>786</v>
      </c>
    </row>
    <row r="193" spans="1:12" ht="26.4" x14ac:dyDescent="0.3">
      <c r="A193" s="23" t="s">
        <v>214</v>
      </c>
      <c r="B193" s="24" t="s">
        <v>999</v>
      </c>
      <c r="C193" s="25" t="s">
        <v>998</v>
      </c>
      <c r="D193" s="26" t="s">
        <v>1000</v>
      </c>
      <c r="E193" s="27">
        <v>2</v>
      </c>
      <c r="F193" s="28"/>
      <c r="G193" s="29"/>
      <c r="H193" s="29"/>
      <c r="I193" s="29"/>
      <c r="J193" s="29"/>
      <c r="K193" s="28" t="s">
        <v>819</v>
      </c>
      <c r="L193" s="25" t="s">
        <v>968</v>
      </c>
    </row>
    <row r="194" spans="1:12" ht="26.4" x14ac:dyDescent="0.3">
      <c r="A194" s="23" t="s">
        <v>215</v>
      </c>
      <c r="B194" s="24" t="s">
        <v>867</v>
      </c>
      <c r="C194" s="25" t="s">
        <v>866</v>
      </c>
      <c r="D194" s="26" t="s">
        <v>868</v>
      </c>
      <c r="E194" s="27">
        <v>1</v>
      </c>
      <c r="F194" s="28" t="s">
        <v>504</v>
      </c>
      <c r="G194" s="29">
        <v>105</v>
      </c>
      <c r="H194" s="29">
        <f>G194*255.95</f>
        <v>26874.75</v>
      </c>
      <c r="I194" s="29">
        <v>22.5</v>
      </c>
      <c r="J194" s="29">
        <f>H194*0.775*E194</f>
        <v>20827.931250000001</v>
      </c>
      <c r="K194" s="28" t="s">
        <v>1051</v>
      </c>
      <c r="L194" s="28" t="s">
        <v>789</v>
      </c>
    </row>
    <row r="195" spans="1:12" x14ac:dyDescent="0.3">
      <c r="A195" s="23" t="s">
        <v>216</v>
      </c>
      <c r="B195" s="24" t="s">
        <v>423</v>
      </c>
      <c r="C195" s="25" t="s">
        <v>741</v>
      </c>
      <c r="D195" s="26" t="s">
        <v>742</v>
      </c>
      <c r="E195" s="27">
        <v>2</v>
      </c>
      <c r="F195" s="28"/>
      <c r="G195" s="29"/>
      <c r="H195" s="29"/>
      <c r="I195" s="29"/>
      <c r="J195" s="29"/>
      <c r="K195" s="28" t="s">
        <v>819</v>
      </c>
      <c r="L195" s="28" t="s">
        <v>798</v>
      </c>
    </row>
    <row r="196" spans="1:12" x14ac:dyDescent="0.3">
      <c r="A196" s="23" t="s">
        <v>217</v>
      </c>
      <c r="B196" s="24" t="s">
        <v>424</v>
      </c>
      <c r="C196" s="25" t="s">
        <v>673</v>
      </c>
      <c r="D196" s="26" t="s">
        <v>674</v>
      </c>
      <c r="E196" s="27">
        <v>1</v>
      </c>
      <c r="F196" s="28" t="s">
        <v>504</v>
      </c>
      <c r="G196" s="29">
        <v>38.99</v>
      </c>
      <c r="H196" s="29">
        <f>G196*255.95</f>
        <v>9979.4904999999999</v>
      </c>
      <c r="I196" s="29">
        <v>22.5</v>
      </c>
      <c r="J196" s="29">
        <f>H196*0.775*E196</f>
        <v>7734.1051374999997</v>
      </c>
      <c r="K196" s="28" t="s">
        <v>1051</v>
      </c>
      <c r="L196" s="28" t="s">
        <v>791</v>
      </c>
    </row>
    <row r="197" spans="1:12" x14ac:dyDescent="0.3">
      <c r="A197" s="23" t="s">
        <v>218</v>
      </c>
      <c r="B197" s="24" t="s">
        <v>409</v>
      </c>
      <c r="C197" s="25" t="s">
        <v>509</v>
      </c>
      <c r="D197" s="26" t="s">
        <v>510</v>
      </c>
      <c r="E197" s="27">
        <v>1</v>
      </c>
      <c r="F197" s="28" t="s">
        <v>472</v>
      </c>
      <c r="G197" s="29">
        <v>195.5</v>
      </c>
      <c r="H197" s="29">
        <f>G197*191.09</f>
        <v>37358.095000000001</v>
      </c>
      <c r="I197" s="29">
        <v>22.5</v>
      </c>
      <c r="J197" s="29">
        <f>H197*0.775*E197</f>
        <v>28952.523625000002</v>
      </c>
      <c r="K197" s="28" t="s">
        <v>1051</v>
      </c>
      <c r="L197" s="28" t="s">
        <v>511</v>
      </c>
    </row>
    <row r="198" spans="1:12" ht="39.6" x14ac:dyDescent="0.3">
      <c r="A198" s="23" t="s">
        <v>219</v>
      </c>
      <c r="B198" s="24" t="s">
        <v>1068</v>
      </c>
      <c r="C198" s="25" t="s">
        <v>817</v>
      </c>
      <c r="D198" s="26" t="s">
        <v>818</v>
      </c>
      <c r="E198" s="27">
        <v>2</v>
      </c>
      <c r="F198" s="28"/>
      <c r="G198" s="29"/>
      <c r="H198" s="29"/>
      <c r="I198" s="29"/>
      <c r="J198" s="29"/>
      <c r="K198" s="28" t="s">
        <v>819</v>
      </c>
      <c r="L198" s="28" t="s">
        <v>1007</v>
      </c>
    </row>
    <row r="199" spans="1:12" ht="26.4" x14ac:dyDescent="0.3">
      <c r="A199" s="23" t="s">
        <v>220</v>
      </c>
      <c r="B199" s="24" t="s">
        <v>435</v>
      </c>
      <c r="C199" s="25" t="s">
        <v>732</v>
      </c>
      <c r="D199" s="26" t="s">
        <v>733</v>
      </c>
      <c r="E199" s="27">
        <v>2</v>
      </c>
      <c r="F199" s="28"/>
      <c r="G199" s="29"/>
      <c r="H199" s="29"/>
      <c r="I199" s="29"/>
      <c r="J199" s="29"/>
      <c r="K199" s="28" t="s">
        <v>819</v>
      </c>
      <c r="L199" s="28" t="s">
        <v>790</v>
      </c>
    </row>
    <row r="200" spans="1:12" x14ac:dyDescent="0.3">
      <c r="A200" s="23" t="s">
        <v>221</v>
      </c>
      <c r="B200" s="24" t="s">
        <v>1006</v>
      </c>
      <c r="C200" s="25" t="s">
        <v>1005</v>
      </c>
      <c r="D200" s="26" t="s">
        <v>1004</v>
      </c>
      <c r="E200" s="27">
        <v>2</v>
      </c>
      <c r="F200" s="28"/>
      <c r="G200" s="29"/>
      <c r="H200" s="29"/>
      <c r="I200" s="29"/>
      <c r="J200" s="29"/>
      <c r="K200" s="28" t="s">
        <v>819</v>
      </c>
      <c r="L200" s="28" t="s">
        <v>1007</v>
      </c>
    </row>
    <row r="201" spans="1:12" x14ac:dyDescent="0.3">
      <c r="A201" s="23" t="s">
        <v>222</v>
      </c>
      <c r="B201" s="24" t="s">
        <v>1037</v>
      </c>
      <c r="C201" s="25" t="s">
        <v>1036</v>
      </c>
      <c r="D201" s="26" t="s">
        <v>1035</v>
      </c>
      <c r="E201" s="27">
        <v>2</v>
      </c>
      <c r="F201" s="28"/>
      <c r="G201" s="29"/>
      <c r="H201" s="29"/>
      <c r="I201" s="29"/>
      <c r="J201" s="29"/>
      <c r="K201" s="28" t="s">
        <v>819</v>
      </c>
      <c r="L201" s="28" t="s">
        <v>1007</v>
      </c>
    </row>
    <row r="202" spans="1:12" ht="26.4" x14ac:dyDescent="0.3">
      <c r="A202" s="23" t="s">
        <v>223</v>
      </c>
      <c r="B202" s="24" t="s">
        <v>389</v>
      </c>
      <c r="C202" s="25" t="s">
        <v>494</v>
      </c>
      <c r="D202" s="26" t="s">
        <v>495</v>
      </c>
      <c r="E202" s="27">
        <v>1</v>
      </c>
      <c r="F202" s="28" t="s">
        <v>472</v>
      </c>
      <c r="G202" s="29">
        <v>129.94999999999999</v>
      </c>
      <c r="H202" s="29">
        <f>G202*191.09</f>
        <v>24832.145499999999</v>
      </c>
      <c r="I202" s="29">
        <v>35</v>
      </c>
      <c r="J202" s="29">
        <f>H202*0.65*E202</f>
        <v>16140.894575</v>
      </c>
      <c r="K202" s="28" t="s">
        <v>1055</v>
      </c>
      <c r="L202" s="28" t="s">
        <v>786</v>
      </c>
    </row>
    <row r="203" spans="1:12" x14ac:dyDescent="0.3">
      <c r="A203" s="23" t="s">
        <v>224</v>
      </c>
      <c r="B203" s="24" t="s">
        <v>886</v>
      </c>
      <c r="C203" s="28" t="s">
        <v>885</v>
      </c>
      <c r="D203" s="26" t="s">
        <v>887</v>
      </c>
      <c r="E203" s="27">
        <v>1</v>
      </c>
      <c r="F203" s="28" t="s">
        <v>784</v>
      </c>
      <c r="G203" s="29">
        <v>179.99</v>
      </c>
      <c r="H203" s="29">
        <f>G203*230.59</f>
        <v>41503.894100000005</v>
      </c>
      <c r="I203" s="29">
        <v>22.5</v>
      </c>
      <c r="J203" s="29">
        <f>H203*0.775*E203</f>
        <v>32165.517927500005</v>
      </c>
      <c r="K203" s="28" t="s">
        <v>1051</v>
      </c>
      <c r="L203" s="28" t="s">
        <v>790</v>
      </c>
    </row>
    <row r="204" spans="1:12" x14ac:dyDescent="0.3">
      <c r="A204" s="23" t="s">
        <v>225</v>
      </c>
      <c r="B204" s="24" t="s">
        <v>408</v>
      </c>
      <c r="C204" s="25" t="s">
        <v>512</v>
      </c>
      <c r="D204" s="26" t="s">
        <v>513</v>
      </c>
      <c r="E204" s="27">
        <v>1</v>
      </c>
      <c r="F204" s="28" t="s">
        <v>472</v>
      </c>
      <c r="G204" s="29">
        <v>460</v>
      </c>
      <c r="H204" s="29">
        <f>G204*191.09</f>
        <v>87901.400000000009</v>
      </c>
      <c r="I204" s="29">
        <v>22.5</v>
      </c>
      <c r="J204" s="42">
        <f>H204*0.775*E204</f>
        <v>68123.585000000006</v>
      </c>
      <c r="K204" s="28" t="s">
        <v>1051</v>
      </c>
      <c r="L204" s="28" t="s">
        <v>511</v>
      </c>
    </row>
    <row r="205" spans="1:12" ht="26.4" x14ac:dyDescent="0.3">
      <c r="A205" s="23" t="s">
        <v>226</v>
      </c>
      <c r="B205" s="24" t="s">
        <v>903</v>
      </c>
      <c r="C205" s="25" t="s">
        <v>902</v>
      </c>
      <c r="D205" s="26" t="s">
        <v>904</v>
      </c>
      <c r="E205" s="27">
        <v>2</v>
      </c>
      <c r="F205" s="28"/>
      <c r="G205" s="29"/>
      <c r="H205" s="29"/>
      <c r="I205" s="29"/>
      <c r="J205" s="29"/>
      <c r="K205" s="28" t="s">
        <v>819</v>
      </c>
      <c r="L205" s="28" t="s">
        <v>511</v>
      </c>
    </row>
    <row r="206" spans="1:12" x14ac:dyDescent="0.3">
      <c r="A206" s="23" t="s">
        <v>227</v>
      </c>
      <c r="B206" s="24" t="s">
        <v>409</v>
      </c>
      <c r="C206" s="25" t="s">
        <v>509</v>
      </c>
      <c r="D206" s="26" t="s">
        <v>510</v>
      </c>
      <c r="E206" s="27">
        <v>1</v>
      </c>
      <c r="F206" s="28" t="s">
        <v>472</v>
      </c>
      <c r="G206" s="29">
        <v>195.5</v>
      </c>
      <c r="H206" s="29">
        <f>G206*191.09</f>
        <v>37358.095000000001</v>
      </c>
      <c r="I206" s="29">
        <v>22.5</v>
      </c>
      <c r="J206" s="42">
        <f>H206*0.775*E206</f>
        <v>28952.523625000002</v>
      </c>
      <c r="K206" s="28" t="s">
        <v>1051</v>
      </c>
      <c r="L206" s="28" t="s">
        <v>511</v>
      </c>
    </row>
    <row r="207" spans="1:12" x14ac:dyDescent="0.3">
      <c r="A207" s="23" t="s">
        <v>228</v>
      </c>
      <c r="B207" s="24" t="s">
        <v>1006</v>
      </c>
      <c r="C207" s="25" t="s">
        <v>1005</v>
      </c>
      <c r="D207" s="26" t="s">
        <v>1004</v>
      </c>
      <c r="E207" s="27">
        <v>2</v>
      </c>
      <c r="F207" s="28"/>
      <c r="G207" s="29"/>
      <c r="H207" s="29"/>
      <c r="I207" s="29"/>
      <c r="J207" s="29"/>
      <c r="K207" s="28" t="s">
        <v>819</v>
      </c>
      <c r="L207" s="28" t="s">
        <v>1007</v>
      </c>
    </row>
    <row r="208" spans="1:12" x14ac:dyDescent="0.3">
      <c r="A208" s="23" t="s">
        <v>229</v>
      </c>
      <c r="B208" s="24" t="s">
        <v>835</v>
      </c>
      <c r="C208" s="25" t="s">
        <v>836</v>
      </c>
      <c r="D208" s="26" t="s">
        <v>837</v>
      </c>
      <c r="E208" s="27">
        <v>2</v>
      </c>
      <c r="F208" s="28"/>
      <c r="G208" s="29"/>
      <c r="H208" s="29"/>
      <c r="I208" s="29"/>
      <c r="J208" s="29"/>
      <c r="K208" s="28" t="s">
        <v>819</v>
      </c>
      <c r="L208" s="28" t="s">
        <v>511</v>
      </c>
    </row>
    <row r="209" spans="1:12" x14ac:dyDescent="0.3">
      <c r="A209" s="23" t="s">
        <v>230</v>
      </c>
      <c r="B209" s="30" t="s">
        <v>1086</v>
      </c>
      <c r="C209" s="30" t="s">
        <v>1050</v>
      </c>
      <c r="D209" s="30" t="s">
        <v>1087</v>
      </c>
      <c r="E209" s="27">
        <v>1</v>
      </c>
      <c r="F209" s="28" t="s">
        <v>472</v>
      </c>
      <c r="G209" s="29">
        <v>100</v>
      </c>
      <c r="H209" s="29">
        <f>G209*191.09</f>
        <v>19109</v>
      </c>
      <c r="I209" s="29">
        <v>22.5</v>
      </c>
      <c r="J209" s="29">
        <f>H209*0.775*E209</f>
        <v>14809.475</v>
      </c>
      <c r="K209" s="28" t="s">
        <v>1051</v>
      </c>
      <c r="L209" s="28" t="s">
        <v>511</v>
      </c>
    </row>
    <row r="210" spans="1:12" ht="26.4" x14ac:dyDescent="0.3">
      <c r="A210" s="23" t="s">
        <v>231</v>
      </c>
      <c r="B210" s="24" t="s">
        <v>1069</v>
      </c>
      <c r="C210" s="25" t="s">
        <v>838</v>
      </c>
      <c r="D210" s="26" t="s">
        <v>839</v>
      </c>
      <c r="E210" s="27">
        <v>1</v>
      </c>
      <c r="F210" s="28" t="s">
        <v>472</v>
      </c>
      <c r="G210" s="29">
        <v>162.25</v>
      </c>
      <c r="H210" s="29">
        <f>G210*191.09</f>
        <v>31004.352500000001</v>
      </c>
      <c r="I210" s="29">
        <v>22.5</v>
      </c>
      <c r="J210" s="29">
        <f>H210*0.775*E210</f>
        <v>24028.373187500001</v>
      </c>
      <c r="K210" s="28" t="s">
        <v>1051</v>
      </c>
      <c r="L210" s="28" t="s">
        <v>511</v>
      </c>
    </row>
    <row r="211" spans="1:12" x14ac:dyDescent="0.3">
      <c r="A211" s="23" t="s">
        <v>232</v>
      </c>
      <c r="B211" s="30" t="s">
        <v>1069</v>
      </c>
      <c r="C211" s="30" t="s">
        <v>1081</v>
      </c>
      <c r="D211" s="30" t="s">
        <v>1082</v>
      </c>
      <c r="E211" s="27">
        <v>1</v>
      </c>
      <c r="F211" s="28" t="s">
        <v>472</v>
      </c>
      <c r="G211" s="29">
        <v>162.65</v>
      </c>
      <c r="H211" s="29">
        <f>G211*191.09</f>
        <v>31080.788500000002</v>
      </c>
      <c r="I211" s="29">
        <v>22.5</v>
      </c>
      <c r="J211" s="29">
        <f>H211*0.775*E211</f>
        <v>24087.611087500001</v>
      </c>
      <c r="K211" s="28" t="s">
        <v>1051</v>
      </c>
      <c r="L211" s="28" t="s">
        <v>511</v>
      </c>
    </row>
    <row r="212" spans="1:12" ht="26.4" x14ac:dyDescent="0.3">
      <c r="A212" s="23" t="s">
        <v>233</v>
      </c>
      <c r="B212" s="30" t="s">
        <v>1091</v>
      </c>
      <c r="C212" s="30" t="s">
        <v>1092</v>
      </c>
      <c r="D212" s="30" t="s">
        <v>1093</v>
      </c>
      <c r="E212" s="27">
        <v>1</v>
      </c>
      <c r="F212" s="28" t="s">
        <v>472</v>
      </c>
      <c r="G212" s="29">
        <v>110</v>
      </c>
      <c r="H212" s="29">
        <f>G212*191.09</f>
        <v>21019.9</v>
      </c>
      <c r="I212" s="29">
        <v>22.5</v>
      </c>
      <c r="J212" s="29">
        <f>H212*0.775*E212</f>
        <v>16290.422500000002</v>
      </c>
      <c r="K212" s="28" t="s">
        <v>1051</v>
      </c>
      <c r="L212" s="28" t="s">
        <v>511</v>
      </c>
    </row>
    <row r="213" spans="1:12" ht="26.4" x14ac:dyDescent="0.3">
      <c r="A213" s="23" t="s">
        <v>234</v>
      </c>
      <c r="B213" s="24" t="s">
        <v>1065</v>
      </c>
      <c r="C213" s="25" t="s">
        <v>880</v>
      </c>
      <c r="D213" s="26" t="s">
        <v>881</v>
      </c>
      <c r="E213" s="27">
        <v>1</v>
      </c>
      <c r="F213" s="28" t="s">
        <v>784</v>
      </c>
      <c r="G213" s="29">
        <v>169.99</v>
      </c>
      <c r="H213" s="29">
        <f>G213*230.59</f>
        <v>39197.994100000004</v>
      </c>
      <c r="I213" s="29">
        <v>22.5</v>
      </c>
      <c r="J213" s="42">
        <f>H213*0.775*E213</f>
        <v>30378.445427500003</v>
      </c>
      <c r="K213" s="28" t="s">
        <v>1051</v>
      </c>
      <c r="L213" s="28" t="s">
        <v>1042</v>
      </c>
    </row>
    <row r="214" spans="1:12" ht="26.4" x14ac:dyDescent="0.3">
      <c r="A214" s="23" t="s">
        <v>235</v>
      </c>
      <c r="B214" s="24"/>
      <c r="C214" s="25" t="s">
        <v>1053</v>
      </c>
      <c r="D214" s="26" t="s">
        <v>1054</v>
      </c>
      <c r="E214" s="27">
        <v>1</v>
      </c>
      <c r="F214" s="28"/>
      <c r="G214" s="29"/>
      <c r="H214" s="29"/>
      <c r="I214" s="29"/>
      <c r="J214" s="29"/>
      <c r="K214" s="28" t="s">
        <v>1052</v>
      </c>
      <c r="L214" s="28"/>
    </row>
    <row r="215" spans="1:12" ht="26.4" x14ac:dyDescent="0.3">
      <c r="A215" s="23" t="s">
        <v>236</v>
      </c>
      <c r="B215" s="24" t="s">
        <v>425</v>
      </c>
      <c r="C215" s="25" t="s">
        <v>755</v>
      </c>
      <c r="D215" s="26" t="s">
        <v>756</v>
      </c>
      <c r="E215" s="27">
        <v>1</v>
      </c>
      <c r="F215" s="28" t="s">
        <v>472</v>
      </c>
      <c r="G215" s="29">
        <v>125</v>
      </c>
      <c r="H215" s="29">
        <f>G215*191.09</f>
        <v>23886.25</v>
      </c>
      <c r="I215" s="29">
        <v>22.5</v>
      </c>
      <c r="J215" s="29">
        <f>H215*0.775*E215</f>
        <v>18511.84375</v>
      </c>
      <c r="K215" s="28" t="s">
        <v>1051</v>
      </c>
      <c r="L215" s="28" t="s">
        <v>511</v>
      </c>
    </row>
    <row r="216" spans="1:12" x14ac:dyDescent="0.3">
      <c r="A216" s="23" t="s">
        <v>237</v>
      </c>
      <c r="B216" s="24" t="s">
        <v>436</v>
      </c>
      <c r="C216" s="25"/>
      <c r="D216" s="26" t="s">
        <v>783</v>
      </c>
      <c r="E216" s="27">
        <v>1</v>
      </c>
      <c r="F216" s="28" t="s">
        <v>504</v>
      </c>
      <c r="G216" s="29">
        <v>116</v>
      </c>
      <c r="H216" s="29">
        <f>G216*255.95</f>
        <v>29690.199999999997</v>
      </c>
      <c r="I216" s="29">
        <v>22.5</v>
      </c>
      <c r="J216" s="42">
        <f>H216*0.775*E216</f>
        <v>23009.904999999999</v>
      </c>
      <c r="K216" s="28" t="s">
        <v>1051</v>
      </c>
      <c r="L216" s="28" t="s">
        <v>518</v>
      </c>
    </row>
    <row r="217" spans="1:12" x14ac:dyDescent="0.3">
      <c r="A217" s="23" t="s">
        <v>238</v>
      </c>
      <c r="B217" s="24" t="s">
        <v>426</v>
      </c>
      <c r="C217" s="25" t="s">
        <v>777</v>
      </c>
      <c r="D217" s="26" t="s">
        <v>778</v>
      </c>
      <c r="E217" s="27">
        <v>2</v>
      </c>
      <c r="F217" s="28"/>
      <c r="G217" s="29"/>
      <c r="H217" s="29"/>
      <c r="I217" s="29"/>
      <c r="J217" s="29"/>
      <c r="K217" s="28" t="s">
        <v>819</v>
      </c>
      <c r="L217" s="28" t="s">
        <v>1007</v>
      </c>
    </row>
    <row r="218" spans="1:12" ht="26.4" x14ac:dyDescent="0.3">
      <c r="A218" s="23" t="s">
        <v>239</v>
      </c>
      <c r="B218" s="24" t="s">
        <v>426</v>
      </c>
      <c r="C218" s="25" t="s">
        <v>965</v>
      </c>
      <c r="D218" s="26" t="s">
        <v>964</v>
      </c>
      <c r="E218" s="27">
        <v>2</v>
      </c>
      <c r="F218" s="28"/>
      <c r="G218" s="29"/>
      <c r="H218" s="29"/>
      <c r="I218" s="29"/>
      <c r="J218" s="29"/>
      <c r="K218" s="28" t="s">
        <v>819</v>
      </c>
      <c r="L218" s="28" t="s">
        <v>1007</v>
      </c>
    </row>
    <row r="219" spans="1:12" x14ac:dyDescent="0.3">
      <c r="A219" s="23" t="s">
        <v>240</v>
      </c>
      <c r="B219" s="24" t="s">
        <v>382</v>
      </c>
      <c r="C219" s="25" t="s">
        <v>751</v>
      </c>
      <c r="D219" s="26" t="s">
        <v>752</v>
      </c>
      <c r="E219" s="27">
        <v>1</v>
      </c>
      <c r="F219" s="28" t="s">
        <v>784</v>
      </c>
      <c r="G219" s="29">
        <v>84.99</v>
      </c>
      <c r="H219" s="29">
        <f>G219*230.59</f>
        <v>19597.844099999998</v>
      </c>
      <c r="I219" s="29">
        <v>22.5</v>
      </c>
      <c r="J219" s="29">
        <f>H219*0.775*E219</f>
        <v>15188.3291775</v>
      </c>
      <c r="K219" s="28" t="s">
        <v>1051</v>
      </c>
      <c r="L219" s="28" t="s">
        <v>790</v>
      </c>
    </row>
    <row r="220" spans="1:12" x14ac:dyDescent="0.3">
      <c r="A220" s="23" t="s">
        <v>241</v>
      </c>
      <c r="B220" s="24" t="s">
        <v>437</v>
      </c>
      <c r="C220" s="25" t="s">
        <v>759</v>
      </c>
      <c r="D220" s="26" t="s">
        <v>760</v>
      </c>
      <c r="E220" s="27">
        <v>1</v>
      </c>
      <c r="F220" s="28"/>
      <c r="G220" s="29"/>
      <c r="H220" s="29"/>
      <c r="I220" s="29"/>
      <c r="J220" s="29"/>
      <c r="K220" s="28" t="s">
        <v>819</v>
      </c>
      <c r="L220" s="28" t="s">
        <v>807</v>
      </c>
    </row>
    <row r="221" spans="1:12" x14ac:dyDescent="0.3">
      <c r="A221" s="23" t="s">
        <v>242</v>
      </c>
      <c r="B221" s="24" t="s">
        <v>427</v>
      </c>
      <c r="C221" s="25" t="s">
        <v>657</v>
      </c>
      <c r="D221" s="26" t="s">
        <v>658</v>
      </c>
      <c r="E221" s="27">
        <v>2</v>
      </c>
      <c r="F221" s="28"/>
      <c r="G221" s="29"/>
      <c r="H221" s="29"/>
      <c r="I221" s="29"/>
      <c r="J221" s="29"/>
      <c r="K221" s="28" t="s">
        <v>819</v>
      </c>
      <c r="L221" s="28" t="s">
        <v>518</v>
      </c>
    </row>
    <row r="222" spans="1:12" ht="26.4" x14ac:dyDescent="0.3">
      <c r="A222" s="23" t="s">
        <v>243</v>
      </c>
      <c r="B222" s="24" t="s">
        <v>438</v>
      </c>
      <c r="C222" s="25" t="s">
        <v>675</v>
      </c>
      <c r="D222" s="26" t="s">
        <v>676</v>
      </c>
      <c r="E222" s="27">
        <v>2</v>
      </c>
      <c r="F222" s="28"/>
      <c r="G222" s="29"/>
      <c r="H222" s="29"/>
      <c r="I222" s="29"/>
      <c r="J222" s="29"/>
      <c r="K222" s="28" t="s">
        <v>819</v>
      </c>
      <c r="L222" s="28" t="s">
        <v>922</v>
      </c>
    </row>
    <row r="223" spans="1:12" ht="26.4" x14ac:dyDescent="0.3">
      <c r="A223" s="23" t="s">
        <v>244</v>
      </c>
      <c r="B223" s="24" t="s">
        <v>923</v>
      </c>
      <c r="C223" s="25" t="s">
        <v>924</v>
      </c>
      <c r="D223" s="26" t="s">
        <v>925</v>
      </c>
      <c r="E223" s="27">
        <v>1</v>
      </c>
      <c r="F223" s="28"/>
      <c r="G223" s="29"/>
      <c r="H223" s="29"/>
      <c r="I223" s="29"/>
      <c r="J223" s="29"/>
      <c r="K223" s="28" t="s">
        <v>819</v>
      </c>
      <c r="L223" s="28" t="s">
        <v>922</v>
      </c>
    </row>
    <row r="224" spans="1:12" x14ac:dyDescent="0.3">
      <c r="A224" s="23" t="s">
        <v>245</v>
      </c>
      <c r="B224" s="24" t="s">
        <v>439</v>
      </c>
      <c r="C224" s="25" t="s">
        <v>743</v>
      </c>
      <c r="D224" s="26" t="s">
        <v>744</v>
      </c>
      <c r="E224" s="27">
        <v>1</v>
      </c>
      <c r="F224" s="28" t="s">
        <v>784</v>
      </c>
      <c r="G224" s="29">
        <v>69.989999999999995</v>
      </c>
      <c r="H224" s="29">
        <f>G224*230.59</f>
        <v>16138.9941</v>
      </c>
      <c r="I224" s="29">
        <v>22.5</v>
      </c>
      <c r="J224" s="29">
        <f t="shared" ref="J224:J230" si="2">H224*0.775*E224</f>
        <v>12507.7204275</v>
      </c>
      <c r="K224" s="28" t="s">
        <v>1051</v>
      </c>
      <c r="L224" s="28" t="s">
        <v>790</v>
      </c>
    </row>
    <row r="225" spans="1:12" x14ac:dyDescent="0.3">
      <c r="A225" s="23" t="s">
        <v>246</v>
      </c>
      <c r="B225" s="24" t="s">
        <v>439</v>
      </c>
      <c r="C225" s="25" t="s">
        <v>987</v>
      </c>
      <c r="D225" s="26" t="s">
        <v>988</v>
      </c>
      <c r="E225" s="27">
        <v>1</v>
      </c>
      <c r="F225" s="28" t="s">
        <v>784</v>
      </c>
      <c r="G225" s="29">
        <v>69.989999999999995</v>
      </c>
      <c r="H225" s="29">
        <f>G225*230.59</f>
        <v>16138.9941</v>
      </c>
      <c r="I225" s="29">
        <v>22.5</v>
      </c>
      <c r="J225" s="29">
        <f t="shared" si="2"/>
        <v>12507.7204275</v>
      </c>
      <c r="K225" s="28" t="s">
        <v>1051</v>
      </c>
      <c r="L225" s="28" t="s">
        <v>790</v>
      </c>
    </row>
    <row r="226" spans="1:12" ht="26.4" x14ac:dyDescent="0.3">
      <c r="A226" s="23" t="s">
        <v>247</v>
      </c>
      <c r="B226" s="30" t="s">
        <v>1097</v>
      </c>
      <c r="C226" s="30" t="s">
        <v>1098</v>
      </c>
      <c r="D226" s="30" t="s">
        <v>1099</v>
      </c>
      <c r="E226" s="27">
        <v>1</v>
      </c>
      <c r="F226" s="28" t="s">
        <v>472</v>
      </c>
      <c r="G226" s="29">
        <v>0</v>
      </c>
      <c r="H226" s="29">
        <v>0</v>
      </c>
      <c r="I226" s="29">
        <v>0</v>
      </c>
      <c r="J226" s="29">
        <f t="shared" si="2"/>
        <v>0</v>
      </c>
      <c r="K226" s="28" t="s">
        <v>1051</v>
      </c>
      <c r="L226" s="28" t="s">
        <v>511</v>
      </c>
    </row>
    <row r="227" spans="1:12" ht="26.4" x14ac:dyDescent="0.3">
      <c r="A227" s="23" t="s">
        <v>248</v>
      </c>
      <c r="B227" s="33" t="s">
        <v>915</v>
      </c>
      <c r="C227" s="25" t="s">
        <v>1039</v>
      </c>
      <c r="D227" s="26" t="s">
        <v>914</v>
      </c>
      <c r="E227" s="27">
        <v>1</v>
      </c>
      <c r="F227" s="28" t="s">
        <v>784</v>
      </c>
      <c r="G227" s="29">
        <v>74.989999999999995</v>
      </c>
      <c r="H227" s="29">
        <f>G227*230.59</f>
        <v>17291.944100000001</v>
      </c>
      <c r="I227" s="29">
        <v>22.5</v>
      </c>
      <c r="J227" s="29">
        <f t="shared" si="2"/>
        <v>13401.256677500001</v>
      </c>
      <c r="K227" s="28" t="s">
        <v>1051</v>
      </c>
      <c r="L227" s="28" t="s">
        <v>790</v>
      </c>
    </row>
    <row r="228" spans="1:12" x14ac:dyDescent="0.3">
      <c r="A228" s="23" t="s">
        <v>249</v>
      </c>
      <c r="B228" s="24" t="s">
        <v>1120</v>
      </c>
      <c r="C228" s="25" t="s">
        <v>771</v>
      </c>
      <c r="D228" s="26" t="s">
        <v>1121</v>
      </c>
      <c r="E228" s="27">
        <v>1</v>
      </c>
      <c r="F228" s="28" t="s">
        <v>504</v>
      </c>
      <c r="G228" s="29">
        <v>53.99</v>
      </c>
      <c r="H228" s="29">
        <f>G228*255.95</f>
        <v>13818.7405</v>
      </c>
      <c r="I228" s="29">
        <v>22.5</v>
      </c>
      <c r="J228" s="29">
        <f t="shared" si="2"/>
        <v>10709.5238875</v>
      </c>
      <c r="K228" s="28" t="s">
        <v>1051</v>
      </c>
      <c r="L228" s="28" t="s">
        <v>787</v>
      </c>
    </row>
    <row r="229" spans="1:12" x14ac:dyDescent="0.3">
      <c r="A229" s="23" t="s">
        <v>250</v>
      </c>
      <c r="B229" s="24" t="s">
        <v>448</v>
      </c>
      <c r="C229" s="25" t="s">
        <v>753</v>
      </c>
      <c r="D229" s="26" t="s">
        <v>754</v>
      </c>
      <c r="E229" s="27">
        <v>1</v>
      </c>
      <c r="F229" s="28" t="s">
        <v>472</v>
      </c>
      <c r="G229" s="29">
        <v>0</v>
      </c>
      <c r="H229" s="29">
        <v>0</v>
      </c>
      <c r="I229" s="29">
        <v>0</v>
      </c>
      <c r="J229" s="29">
        <f t="shared" si="2"/>
        <v>0</v>
      </c>
      <c r="K229" s="28" t="s">
        <v>1051</v>
      </c>
      <c r="L229" s="28" t="s">
        <v>511</v>
      </c>
    </row>
    <row r="230" spans="1:12" x14ac:dyDescent="0.3">
      <c r="A230" s="23" t="s">
        <v>251</v>
      </c>
      <c r="B230" s="24" t="s">
        <v>440</v>
      </c>
      <c r="C230" s="25" t="s">
        <v>665</v>
      </c>
      <c r="D230" s="26" t="s">
        <v>666</v>
      </c>
      <c r="E230" s="27">
        <v>2</v>
      </c>
      <c r="F230" s="28" t="s">
        <v>472</v>
      </c>
      <c r="G230" s="29">
        <v>163.25</v>
      </c>
      <c r="H230" s="29">
        <f>G230*191.09</f>
        <v>31195.442500000001</v>
      </c>
      <c r="I230" s="29">
        <v>22.5</v>
      </c>
      <c r="J230" s="29">
        <f t="shared" si="2"/>
        <v>48352.935875000003</v>
      </c>
      <c r="K230" s="28" t="s">
        <v>1051</v>
      </c>
      <c r="L230" s="28" t="s">
        <v>511</v>
      </c>
    </row>
    <row r="231" spans="1:12" x14ac:dyDescent="0.3">
      <c r="A231" s="23" t="s">
        <v>252</v>
      </c>
      <c r="B231" s="24" t="s">
        <v>449</v>
      </c>
      <c r="C231" s="25" t="s">
        <v>579</v>
      </c>
      <c r="D231" s="26" t="s">
        <v>580</v>
      </c>
      <c r="E231" s="27">
        <v>2</v>
      </c>
      <c r="F231" s="28"/>
      <c r="G231" s="29"/>
      <c r="H231" s="29"/>
      <c r="I231" s="29"/>
      <c r="J231" s="29"/>
      <c r="K231" s="28" t="s">
        <v>819</v>
      </c>
      <c r="L231" s="28" t="s">
        <v>787</v>
      </c>
    </row>
    <row r="232" spans="1:12" x14ac:dyDescent="0.3">
      <c r="A232" s="23" t="s">
        <v>253</v>
      </c>
      <c r="B232" s="30" t="s">
        <v>1083</v>
      </c>
      <c r="C232" s="30" t="s">
        <v>1084</v>
      </c>
      <c r="D232" s="30" t="s">
        <v>1085</v>
      </c>
      <c r="E232" s="27">
        <v>1</v>
      </c>
      <c r="F232" s="28" t="s">
        <v>472</v>
      </c>
      <c r="G232" s="29">
        <v>55</v>
      </c>
      <c r="H232" s="29">
        <f>G232*191.09</f>
        <v>10509.95</v>
      </c>
      <c r="I232" s="29">
        <v>22.5</v>
      </c>
      <c r="J232" s="29">
        <f>H232*0.775*E232</f>
        <v>8145.2112500000012</v>
      </c>
      <c r="K232" s="28" t="s">
        <v>1051</v>
      </c>
      <c r="L232" s="28" t="s">
        <v>511</v>
      </c>
    </row>
    <row r="233" spans="1:12" ht="26.4" x14ac:dyDescent="0.3">
      <c r="A233" s="23" t="s">
        <v>254</v>
      </c>
      <c r="B233" s="24" t="s">
        <v>957</v>
      </c>
      <c r="C233" s="25" t="s">
        <v>958</v>
      </c>
      <c r="D233" s="26" t="s">
        <v>959</v>
      </c>
      <c r="E233" s="27">
        <v>2</v>
      </c>
      <c r="F233" s="28"/>
      <c r="G233" s="29"/>
      <c r="H233" s="29"/>
      <c r="I233" s="29"/>
      <c r="J233" s="29"/>
      <c r="K233" s="28" t="s">
        <v>819</v>
      </c>
      <c r="L233" s="28" t="s">
        <v>791</v>
      </c>
    </row>
    <row r="234" spans="1:12" ht="26.4" x14ac:dyDescent="0.3">
      <c r="A234" s="23" t="s">
        <v>255</v>
      </c>
      <c r="B234" s="24" t="s">
        <v>441</v>
      </c>
      <c r="C234" s="25" t="s">
        <v>659</v>
      </c>
      <c r="D234" s="26" t="s">
        <v>660</v>
      </c>
      <c r="E234" s="27">
        <v>1</v>
      </c>
      <c r="F234" s="28" t="s">
        <v>472</v>
      </c>
      <c r="G234" s="29">
        <v>139.25</v>
      </c>
      <c r="H234" s="29">
        <f>G234*191.09</f>
        <v>26609.282500000001</v>
      </c>
      <c r="I234" s="29">
        <v>22.5</v>
      </c>
      <c r="J234" s="29">
        <f>H234*0.775*E234</f>
        <v>20622.1939375</v>
      </c>
      <c r="K234" s="28" t="s">
        <v>1051</v>
      </c>
      <c r="L234" s="28" t="s">
        <v>511</v>
      </c>
    </row>
    <row r="235" spans="1:12" ht="26.4" x14ac:dyDescent="0.3">
      <c r="A235" s="23" t="s">
        <v>256</v>
      </c>
      <c r="B235" s="24" t="s">
        <v>450</v>
      </c>
      <c r="C235" s="25" t="s">
        <v>720</v>
      </c>
      <c r="D235" s="26" t="s">
        <v>721</v>
      </c>
      <c r="E235" s="27">
        <v>1</v>
      </c>
      <c r="F235" s="28" t="s">
        <v>472</v>
      </c>
      <c r="G235" s="29">
        <v>229.95</v>
      </c>
      <c r="H235" s="29">
        <f>G235*191.09</f>
        <v>43941.145499999999</v>
      </c>
      <c r="I235" s="29">
        <v>22.5</v>
      </c>
      <c r="J235" s="29">
        <f>H235*0.775*E235</f>
        <v>34054.387762500002</v>
      </c>
      <c r="K235" s="28" t="s">
        <v>1051</v>
      </c>
      <c r="L235" s="28" t="s">
        <v>794</v>
      </c>
    </row>
    <row r="236" spans="1:12" x14ac:dyDescent="0.3">
      <c r="A236" s="23" t="s">
        <v>257</v>
      </c>
      <c r="B236" s="24" t="s">
        <v>442</v>
      </c>
      <c r="C236" s="25" t="s">
        <v>478</v>
      </c>
      <c r="D236" s="26" t="s">
        <v>479</v>
      </c>
      <c r="E236" s="27">
        <v>2</v>
      </c>
      <c r="F236" s="28" t="s">
        <v>470</v>
      </c>
      <c r="G236" s="29">
        <v>1395</v>
      </c>
      <c r="H236" s="29">
        <f>G236*2.58</f>
        <v>3599.1</v>
      </c>
      <c r="I236" s="29">
        <v>35</v>
      </c>
      <c r="J236" s="29">
        <f>H236*0.65*E236</f>
        <v>4678.83</v>
      </c>
      <c r="K236" s="28" t="s">
        <v>1055</v>
      </c>
      <c r="L236" s="28" t="s">
        <v>804</v>
      </c>
    </row>
    <row r="237" spans="1:12" ht="26.4" x14ac:dyDescent="0.3">
      <c r="A237" s="23" t="s">
        <v>258</v>
      </c>
      <c r="B237" s="24" t="s">
        <v>451</v>
      </c>
      <c r="C237" s="25" t="s">
        <v>734</v>
      </c>
      <c r="D237" s="26" t="s">
        <v>735</v>
      </c>
      <c r="E237" s="27">
        <v>2</v>
      </c>
      <c r="F237" s="28" t="s">
        <v>504</v>
      </c>
      <c r="G237" s="29">
        <v>74.989999999999995</v>
      </c>
      <c r="H237" s="29">
        <f>G237*255.95</f>
        <v>19193.690499999997</v>
      </c>
      <c r="I237" s="29">
        <v>22.5</v>
      </c>
      <c r="J237" s="29">
        <f>H237*0.775*E237</f>
        <v>29750.220274999996</v>
      </c>
      <c r="K237" s="28" t="s">
        <v>1051</v>
      </c>
      <c r="L237" s="28" t="s">
        <v>518</v>
      </c>
    </row>
    <row r="238" spans="1:12" x14ac:dyDescent="0.3">
      <c r="A238" s="23" t="s">
        <v>259</v>
      </c>
      <c r="B238" s="24" t="s">
        <v>452</v>
      </c>
      <c r="C238" s="25" t="s">
        <v>757</v>
      </c>
      <c r="D238" s="26" t="s">
        <v>758</v>
      </c>
      <c r="E238" s="27">
        <v>2</v>
      </c>
      <c r="F238" s="28" t="s">
        <v>472</v>
      </c>
      <c r="G238" s="29">
        <v>125</v>
      </c>
      <c r="H238" s="29">
        <f>G238*191.09</f>
        <v>23886.25</v>
      </c>
      <c r="I238" s="29">
        <v>22.5</v>
      </c>
      <c r="J238" s="29">
        <f>H238*0.775*E238</f>
        <v>37023.6875</v>
      </c>
      <c r="K238" s="28" t="s">
        <v>1051</v>
      </c>
      <c r="L238" s="28" t="s">
        <v>511</v>
      </c>
    </row>
    <row r="239" spans="1:12" ht="26.4" x14ac:dyDescent="0.3">
      <c r="A239" s="23" t="s">
        <v>260</v>
      </c>
      <c r="B239" s="24" t="s">
        <v>452</v>
      </c>
      <c r="C239" s="25" t="s">
        <v>888</v>
      </c>
      <c r="D239" s="26" t="s">
        <v>889</v>
      </c>
      <c r="E239" s="27">
        <v>2</v>
      </c>
      <c r="F239" s="28" t="s">
        <v>472</v>
      </c>
      <c r="G239" s="29">
        <v>125</v>
      </c>
      <c r="H239" s="29">
        <f>G239*191.09</f>
        <v>23886.25</v>
      </c>
      <c r="I239" s="29">
        <v>22.5</v>
      </c>
      <c r="J239" s="29">
        <f>H239*0.775*E239</f>
        <v>37023.6875</v>
      </c>
      <c r="K239" s="28" t="s">
        <v>1051</v>
      </c>
      <c r="L239" s="28" t="s">
        <v>511</v>
      </c>
    </row>
    <row r="240" spans="1:12" x14ac:dyDescent="0.3">
      <c r="A240" s="23" t="s">
        <v>261</v>
      </c>
      <c r="B240" s="24" t="s">
        <v>453</v>
      </c>
      <c r="C240" s="25" t="s">
        <v>769</v>
      </c>
      <c r="D240" s="26" t="s">
        <v>770</v>
      </c>
      <c r="E240" s="27">
        <v>2</v>
      </c>
      <c r="F240" s="28"/>
      <c r="G240" s="29"/>
      <c r="H240" s="29"/>
      <c r="I240" s="29"/>
      <c r="J240" s="29"/>
      <c r="K240" s="28" t="s">
        <v>819</v>
      </c>
      <c r="L240" s="28" t="s">
        <v>786</v>
      </c>
    </row>
    <row r="241" spans="1:12" ht="26.4" x14ac:dyDescent="0.3">
      <c r="A241" s="23" t="s">
        <v>262</v>
      </c>
      <c r="B241" s="24" t="s">
        <v>443</v>
      </c>
      <c r="C241" s="25" t="s">
        <v>679</v>
      </c>
      <c r="D241" s="26" t="s">
        <v>680</v>
      </c>
      <c r="E241" s="27">
        <v>1</v>
      </c>
      <c r="F241" s="28"/>
      <c r="G241" s="29"/>
      <c r="H241" s="29"/>
      <c r="I241" s="29"/>
      <c r="J241" s="29"/>
      <c r="K241" s="28" t="s">
        <v>819</v>
      </c>
      <c r="L241" s="28" t="s">
        <v>792</v>
      </c>
    </row>
    <row r="242" spans="1:12" ht="52.8" x14ac:dyDescent="0.3">
      <c r="A242" s="23" t="s">
        <v>263</v>
      </c>
      <c r="B242" s="24" t="s">
        <v>841</v>
      </c>
      <c r="C242" s="25" t="s">
        <v>840</v>
      </c>
      <c r="D242" s="26" t="s">
        <v>1064</v>
      </c>
      <c r="E242" s="27">
        <v>1</v>
      </c>
      <c r="F242" s="28" t="s">
        <v>472</v>
      </c>
      <c r="G242" s="29">
        <v>83.95</v>
      </c>
      <c r="H242" s="29">
        <f>G242*191.09</f>
        <v>16042.005500000001</v>
      </c>
      <c r="I242" s="29">
        <v>22.5</v>
      </c>
      <c r="J242" s="29">
        <f>H242*0.775*E242</f>
        <v>12432.554262500002</v>
      </c>
      <c r="K242" s="28" t="s">
        <v>1051</v>
      </c>
      <c r="L242" s="28" t="s">
        <v>1041</v>
      </c>
    </row>
    <row r="243" spans="1:12" x14ac:dyDescent="0.3">
      <c r="A243" s="23" t="s">
        <v>264</v>
      </c>
      <c r="B243" s="24" t="s">
        <v>454</v>
      </c>
      <c r="C243" s="25" t="s">
        <v>698</v>
      </c>
      <c r="D243" s="26" t="s">
        <v>699</v>
      </c>
      <c r="E243" s="27">
        <v>2</v>
      </c>
      <c r="F243" s="28"/>
      <c r="G243" s="29"/>
      <c r="H243" s="29"/>
      <c r="I243" s="29"/>
      <c r="J243" s="29"/>
      <c r="K243" s="28" t="s">
        <v>819</v>
      </c>
      <c r="L243" s="28" t="s">
        <v>511</v>
      </c>
    </row>
    <row r="244" spans="1:12" x14ac:dyDescent="0.3">
      <c r="A244" s="23" t="s">
        <v>265</v>
      </c>
      <c r="B244" s="24" t="s">
        <v>833</v>
      </c>
      <c r="C244" s="25" t="s">
        <v>832</v>
      </c>
      <c r="D244" s="26" t="s">
        <v>834</v>
      </c>
      <c r="E244" s="27">
        <v>2</v>
      </c>
      <c r="F244" s="28"/>
      <c r="G244" s="29"/>
      <c r="H244" s="29"/>
      <c r="I244" s="29"/>
      <c r="J244" s="29"/>
      <c r="K244" s="28" t="s">
        <v>819</v>
      </c>
      <c r="L244" s="28" t="s">
        <v>511</v>
      </c>
    </row>
    <row r="245" spans="1:12" x14ac:dyDescent="0.3">
      <c r="A245" s="23" t="s">
        <v>266</v>
      </c>
      <c r="B245" s="24" t="s">
        <v>444</v>
      </c>
      <c r="C245" s="25" t="s">
        <v>524</v>
      </c>
      <c r="D245" s="26" t="s">
        <v>525</v>
      </c>
      <c r="E245" s="27">
        <v>1</v>
      </c>
      <c r="F245" s="28" t="s">
        <v>472</v>
      </c>
      <c r="G245" s="29">
        <v>140</v>
      </c>
      <c r="H245" s="29">
        <f>G245*191.09</f>
        <v>26752.600000000002</v>
      </c>
      <c r="I245" s="29">
        <v>22.5</v>
      </c>
      <c r="J245" s="29">
        <f>H245*0.775*E245</f>
        <v>20733.265000000003</v>
      </c>
      <c r="K245" s="28" t="s">
        <v>1051</v>
      </c>
      <c r="L245" s="28" t="s">
        <v>511</v>
      </c>
    </row>
    <row r="246" spans="1:12" x14ac:dyDescent="0.3">
      <c r="A246" s="23" t="s">
        <v>267</v>
      </c>
      <c r="B246" s="24" t="s">
        <v>445</v>
      </c>
      <c r="C246" s="25" t="s">
        <v>774</v>
      </c>
      <c r="D246" s="26" t="s">
        <v>775</v>
      </c>
      <c r="E246" s="27">
        <v>2</v>
      </c>
      <c r="F246" s="28"/>
      <c r="G246" s="29"/>
      <c r="H246" s="29"/>
      <c r="I246" s="29"/>
      <c r="J246" s="29"/>
      <c r="K246" s="28" t="s">
        <v>819</v>
      </c>
      <c r="L246" s="28" t="s">
        <v>809</v>
      </c>
    </row>
    <row r="247" spans="1:12" ht="26.4" x14ac:dyDescent="0.3">
      <c r="A247" s="23" t="s">
        <v>268</v>
      </c>
      <c r="B247" s="24" t="s">
        <v>455</v>
      </c>
      <c r="C247" s="25" t="s">
        <v>634</v>
      </c>
      <c r="D247" s="26" t="s">
        <v>635</v>
      </c>
      <c r="E247" s="27">
        <v>1</v>
      </c>
      <c r="F247" s="28" t="s">
        <v>504</v>
      </c>
      <c r="G247" s="29">
        <v>138</v>
      </c>
      <c r="H247" s="29">
        <f>G247*255.95</f>
        <v>35321.1</v>
      </c>
      <c r="I247" s="29">
        <v>22.5</v>
      </c>
      <c r="J247" s="29">
        <f>H247*0.775*E247</f>
        <v>27373.852500000001</v>
      </c>
      <c r="K247" s="28" t="s">
        <v>1051</v>
      </c>
      <c r="L247" s="28" t="s">
        <v>786</v>
      </c>
    </row>
    <row r="248" spans="1:12" ht="26.4" x14ac:dyDescent="0.3">
      <c r="A248" s="23" t="s">
        <v>269</v>
      </c>
      <c r="B248" s="24" t="s">
        <v>455</v>
      </c>
      <c r="C248" s="25" t="s">
        <v>823</v>
      </c>
      <c r="D248" s="26" t="s">
        <v>824</v>
      </c>
      <c r="E248" s="27">
        <v>1</v>
      </c>
      <c r="F248" s="28" t="s">
        <v>504</v>
      </c>
      <c r="G248" s="29">
        <v>0</v>
      </c>
      <c r="H248" s="29">
        <v>0</v>
      </c>
      <c r="I248" s="29">
        <v>0</v>
      </c>
      <c r="J248" s="29">
        <f>H248*0.775*E248</f>
        <v>0</v>
      </c>
      <c r="K248" s="28" t="s">
        <v>1051</v>
      </c>
      <c r="L248" s="28" t="s">
        <v>786</v>
      </c>
    </row>
    <row r="249" spans="1:12" ht="26.4" x14ac:dyDescent="0.3">
      <c r="A249" s="23" t="s">
        <v>270</v>
      </c>
      <c r="B249" s="24" t="s">
        <v>996</v>
      </c>
      <c r="C249" s="25" t="s">
        <v>995</v>
      </c>
      <c r="D249" s="26" t="s">
        <v>997</v>
      </c>
      <c r="E249" s="27">
        <v>1</v>
      </c>
      <c r="F249" s="28" t="s">
        <v>504</v>
      </c>
      <c r="G249" s="29">
        <v>155</v>
      </c>
      <c r="H249" s="29">
        <f>G249*255.95</f>
        <v>39672.25</v>
      </c>
      <c r="I249" s="29">
        <v>22.5</v>
      </c>
      <c r="J249" s="29">
        <f>H249*0.775*E249</f>
        <v>30745.993750000001</v>
      </c>
      <c r="K249" s="28" t="s">
        <v>1051</v>
      </c>
      <c r="L249" s="28" t="s">
        <v>786</v>
      </c>
    </row>
    <row r="250" spans="1:12" x14ac:dyDescent="0.3">
      <c r="A250" s="23" t="s">
        <v>271</v>
      </c>
      <c r="B250" s="24" t="s">
        <v>456</v>
      </c>
      <c r="C250" s="25" t="s">
        <v>779</v>
      </c>
      <c r="D250" s="26" t="s">
        <v>780</v>
      </c>
      <c r="E250" s="27">
        <v>1</v>
      </c>
      <c r="F250" s="28" t="s">
        <v>784</v>
      </c>
      <c r="G250" s="29">
        <v>84.99</v>
      </c>
      <c r="H250" s="29">
        <f>G250*230.59</f>
        <v>19597.844099999998</v>
      </c>
      <c r="I250" s="29">
        <v>22.5</v>
      </c>
      <c r="J250" s="29">
        <f>H250*0.775*E250</f>
        <v>15188.3291775</v>
      </c>
      <c r="K250" s="28" t="s">
        <v>1051</v>
      </c>
      <c r="L250" s="28" t="s">
        <v>790</v>
      </c>
    </row>
    <row r="251" spans="1:12" ht="26.4" x14ac:dyDescent="0.3">
      <c r="A251" s="23" t="s">
        <v>272</v>
      </c>
      <c r="B251" s="24" t="s">
        <v>456</v>
      </c>
      <c r="C251" s="25" t="s">
        <v>878</v>
      </c>
      <c r="D251" s="26" t="s">
        <v>879</v>
      </c>
      <c r="E251" s="27">
        <v>1</v>
      </c>
      <c r="F251" s="28" t="s">
        <v>784</v>
      </c>
      <c r="G251" s="29">
        <v>84.99</v>
      </c>
      <c r="H251" s="29">
        <f>G251*230.59</f>
        <v>19597.844099999998</v>
      </c>
      <c r="I251" s="29">
        <v>22.5</v>
      </c>
      <c r="J251" s="29">
        <f>H251*0.775*E251</f>
        <v>15188.3291775</v>
      </c>
      <c r="K251" s="28" t="s">
        <v>1051</v>
      </c>
      <c r="L251" s="28" t="s">
        <v>790</v>
      </c>
    </row>
    <row r="252" spans="1:12" ht="26.4" x14ac:dyDescent="0.3">
      <c r="A252" s="23" t="s">
        <v>273</v>
      </c>
      <c r="B252" s="24" t="s">
        <v>1067</v>
      </c>
      <c r="C252" s="25" t="s">
        <v>825</v>
      </c>
      <c r="D252" s="26" t="s">
        <v>826</v>
      </c>
      <c r="E252" s="27">
        <v>2</v>
      </c>
      <c r="F252" s="28"/>
      <c r="G252" s="29"/>
      <c r="H252" s="29"/>
      <c r="I252" s="29"/>
      <c r="J252" s="29"/>
      <c r="K252" s="28" t="s">
        <v>819</v>
      </c>
      <c r="L252" s="28" t="s">
        <v>827</v>
      </c>
    </row>
    <row r="253" spans="1:12" x14ac:dyDescent="0.3">
      <c r="A253" s="23" t="s">
        <v>274</v>
      </c>
      <c r="B253" s="24" t="s">
        <v>1125</v>
      </c>
      <c r="C253" s="25" t="s">
        <v>831</v>
      </c>
      <c r="D253" s="26" t="s">
        <v>830</v>
      </c>
      <c r="E253" s="27">
        <v>1</v>
      </c>
      <c r="F253" s="28" t="s">
        <v>784</v>
      </c>
      <c r="G253" s="29">
        <v>179.99</v>
      </c>
      <c r="H253" s="29">
        <f>G253*230.59</f>
        <v>41503.894100000005</v>
      </c>
      <c r="I253" s="29">
        <v>22.5</v>
      </c>
      <c r="J253" s="29">
        <f>H253*0.775*E253</f>
        <v>32165.517927500005</v>
      </c>
      <c r="K253" s="28" t="s">
        <v>1051</v>
      </c>
      <c r="L253" s="28" t="s">
        <v>790</v>
      </c>
    </row>
    <row r="254" spans="1:12" x14ac:dyDescent="0.3">
      <c r="A254" s="23" t="s">
        <v>275</v>
      </c>
      <c r="B254" s="24" t="s">
        <v>457</v>
      </c>
      <c r="C254" s="25" t="s">
        <v>739</v>
      </c>
      <c r="D254" s="26" t="s">
        <v>740</v>
      </c>
      <c r="E254" s="27">
        <v>1</v>
      </c>
      <c r="F254" s="28" t="s">
        <v>504</v>
      </c>
      <c r="G254" s="29">
        <v>150</v>
      </c>
      <c r="H254" s="29">
        <f>G254*255.95</f>
        <v>38392.5</v>
      </c>
      <c r="I254" s="29">
        <v>22.5</v>
      </c>
      <c r="J254" s="29">
        <f>H254*0.775*E254</f>
        <v>29754.1875</v>
      </c>
      <c r="K254" s="28" t="s">
        <v>1051</v>
      </c>
      <c r="L254" s="28" t="s">
        <v>518</v>
      </c>
    </row>
    <row r="255" spans="1:12" x14ac:dyDescent="0.3">
      <c r="A255" s="23" t="s">
        <v>276</v>
      </c>
      <c r="B255" s="24" t="s">
        <v>457</v>
      </c>
      <c r="C255" s="25" t="s">
        <v>942</v>
      </c>
      <c r="D255" s="26" t="s">
        <v>941</v>
      </c>
      <c r="E255" s="27">
        <v>1</v>
      </c>
      <c r="F255" s="28" t="s">
        <v>504</v>
      </c>
      <c r="G255" s="29">
        <v>150</v>
      </c>
      <c r="H255" s="29">
        <f>G255*255.95</f>
        <v>38392.5</v>
      </c>
      <c r="I255" s="29">
        <v>22.5</v>
      </c>
      <c r="J255" s="29">
        <f>H255*0.775*E255</f>
        <v>29754.1875</v>
      </c>
      <c r="K255" s="28" t="s">
        <v>1051</v>
      </c>
      <c r="L255" s="28" t="s">
        <v>518</v>
      </c>
    </row>
    <row r="256" spans="1:12" x14ac:dyDescent="0.3">
      <c r="A256" s="23" t="s">
        <v>277</v>
      </c>
      <c r="B256" s="24" t="s">
        <v>1124</v>
      </c>
      <c r="C256" s="25" t="s">
        <v>829</v>
      </c>
      <c r="D256" s="26" t="s">
        <v>828</v>
      </c>
      <c r="E256" s="27">
        <v>2</v>
      </c>
      <c r="F256" s="28"/>
      <c r="G256" s="29"/>
      <c r="H256" s="29"/>
      <c r="I256" s="29"/>
      <c r="J256" s="29"/>
      <c r="K256" s="28" t="s">
        <v>819</v>
      </c>
      <c r="L256" s="28" t="s">
        <v>790</v>
      </c>
    </row>
    <row r="257" spans="1:12" ht="26.4" x14ac:dyDescent="0.3">
      <c r="A257" s="23" t="s">
        <v>278</v>
      </c>
      <c r="B257" s="24" t="s">
        <v>458</v>
      </c>
      <c r="C257" s="25" t="s">
        <v>761</v>
      </c>
      <c r="D257" s="26" t="s">
        <v>762</v>
      </c>
      <c r="E257" s="27">
        <v>1</v>
      </c>
      <c r="F257" s="28" t="s">
        <v>784</v>
      </c>
      <c r="G257" s="29">
        <v>59.95</v>
      </c>
      <c r="H257" s="29">
        <f>G257*230.59</f>
        <v>13823.870500000001</v>
      </c>
      <c r="I257" s="29">
        <v>22.5</v>
      </c>
      <c r="J257" s="29">
        <f>H257*0.775*E257</f>
        <v>10713.499637500001</v>
      </c>
      <c r="K257" s="28" t="s">
        <v>1051</v>
      </c>
      <c r="L257" s="28" t="s">
        <v>790</v>
      </c>
    </row>
    <row r="258" spans="1:12" x14ac:dyDescent="0.3">
      <c r="A258" s="23" t="s">
        <v>279</v>
      </c>
      <c r="B258" s="24" t="s">
        <v>459</v>
      </c>
      <c r="C258" s="25" t="s">
        <v>749</v>
      </c>
      <c r="D258" s="26" t="s">
        <v>750</v>
      </c>
      <c r="E258" s="27">
        <v>1</v>
      </c>
      <c r="F258" s="28" t="s">
        <v>784</v>
      </c>
      <c r="G258" s="29">
        <v>326.17</v>
      </c>
      <c r="H258" s="29">
        <f>G258*230.59</f>
        <v>75211.540300000008</v>
      </c>
      <c r="I258" s="29">
        <v>22.5</v>
      </c>
      <c r="J258" s="29">
        <f>H258*0.775*E258</f>
        <v>58288.943732500011</v>
      </c>
      <c r="K258" s="28" t="s">
        <v>1051</v>
      </c>
      <c r="L258" s="28" t="s">
        <v>790</v>
      </c>
    </row>
    <row r="259" spans="1:12" ht="26.4" x14ac:dyDescent="0.3">
      <c r="A259" s="23" t="s">
        <v>280</v>
      </c>
      <c r="B259" s="24" t="s">
        <v>458</v>
      </c>
      <c r="C259" s="25" t="s">
        <v>973</v>
      </c>
      <c r="D259" s="26" t="s">
        <v>974</v>
      </c>
      <c r="E259" s="27">
        <v>1</v>
      </c>
      <c r="F259" s="28" t="s">
        <v>784</v>
      </c>
      <c r="G259" s="29">
        <v>59.95</v>
      </c>
      <c r="H259" s="29">
        <f>G259*230.59</f>
        <v>13823.870500000001</v>
      </c>
      <c r="I259" s="29">
        <v>22.5</v>
      </c>
      <c r="J259" s="29">
        <f>H259*0.775*E259</f>
        <v>10713.499637500001</v>
      </c>
      <c r="K259" s="28" t="s">
        <v>1051</v>
      </c>
      <c r="L259" s="28" t="s">
        <v>790</v>
      </c>
    </row>
    <row r="260" spans="1:12" ht="26.4" x14ac:dyDescent="0.3">
      <c r="A260" s="23" t="s">
        <v>281</v>
      </c>
      <c r="B260" s="24" t="s">
        <v>460</v>
      </c>
      <c r="C260" s="25" t="s">
        <v>683</v>
      </c>
      <c r="D260" s="26" t="s">
        <v>684</v>
      </c>
      <c r="E260" s="27">
        <v>1</v>
      </c>
      <c r="F260" s="28" t="s">
        <v>504</v>
      </c>
      <c r="G260" s="29">
        <v>159</v>
      </c>
      <c r="H260" s="29">
        <f>G260*255.95</f>
        <v>40696.049999999996</v>
      </c>
      <c r="I260" s="29">
        <v>22.5</v>
      </c>
      <c r="J260" s="29">
        <f>H260*0.775*E260</f>
        <v>31539.438749999998</v>
      </c>
      <c r="K260" s="28" t="s">
        <v>1051</v>
      </c>
      <c r="L260" s="28" t="s">
        <v>786</v>
      </c>
    </row>
    <row r="261" spans="1:12" ht="26.4" x14ac:dyDescent="0.3">
      <c r="A261" s="23" t="s">
        <v>282</v>
      </c>
      <c r="B261" s="24" t="s">
        <v>972</v>
      </c>
      <c r="C261" s="25" t="s">
        <v>970</v>
      </c>
      <c r="D261" s="26" t="s">
        <v>971</v>
      </c>
      <c r="E261" s="27">
        <v>1</v>
      </c>
      <c r="F261" s="28" t="s">
        <v>784</v>
      </c>
      <c r="G261" s="29">
        <v>99.99</v>
      </c>
      <c r="H261" s="29">
        <f>G261*230.59</f>
        <v>23056.694100000001</v>
      </c>
      <c r="I261" s="29">
        <v>22.5</v>
      </c>
      <c r="J261" s="29">
        <f>H261*0.775*E261</f>
        <v>17868.937927499999</v>
      </c>
      <c r="K261" s="28" t="s">
        <v>1051</v>
      </c>
      <c r="L261" s="28" t="s">
        <v>790</v>
      </c>
    </row>
    <row r="262" spans="1:12" ht="26.4" x14ac:dyDescent="0.3">
      <c r="A262" s="23" t="s">
        <v>283</v>
      </c>
      <c r="B262" s="24" t="s">
        <v>460</v>
      </c>
      <c r="C262" s="25" t="s">
        <v>929</v>
      </c>
      <c r="D262" s="26" t="s">
        <v>930</v>
      </c>
      <c r="E262" s="27">
        <v>1</v>
      </c>
      <c r="F262" s="28"/>
      <c r="G262" s="29"/>
      <c r="H262" s="29"/>
      <c r="I262" s="29"/>
      <c r="J262" s="29"/>
      <c r="K262" s="28" t="s">
        <v>819</v>
      </c>
      <c r="L262" s="28" t="s">
        <v>1049</v>
      </c>
    </row>
    <row r="263" spans="1:12" ht="26.4" x14ac:dyDescent="0.3">
      <c r="A263" s="23" t="s">
        <v>284</v>
      </c>
      <c r="B263" s="34" t="s">
        <v>926</v>
      </c>
      <c r="C263" s="25" t="s">
        <v>928</v>
      </c>
      <c r="D263" s="26" t="s">
        <v>927</v>
      </c>
      <c r="E263" s="27">
        <v>1</v>
      </c>
      <c r="F263" s="28" t="s">
        <v>784</v>
      </c>
      <c r="G263" s="29">
        <v>44.99</v>
      </c>
      <c r="H263" s="29">
        <f>G263*230.59</f>
        <v>10374.2441</v>
      </c>
      <c r="I263" s="29">
        <v>22.5</v>
      </c>
      <c r="J263" s="29">
        <f>H263*0.775*E263</f>
        <v>8040.0391774999998</v>
      </c>
      <c r="K263" s="28" t="s">
        <v>1051</v>
      </c>
      <c r="L263" s="28" t="s">
        <v>790</v>
      </c>
    </row>
    <row r="264" spans="1:12" ht="26.4" x14ac:dyDescent="0.3">
      <c r="A264" s="23" t="s">
        <v>285</v>
      </c>
      <c r="B264" s="24" t="s">
        <v>446</v>
      </c>
      <c r="C264" s="25" t="s">
        <v>572</v>
      </c>
      <c r="D264" s="26" t="s">
        <v>573</v>
      </c>
      <c r="E264" s="27">
        <v>1</v>
      </c>
      <c r="F264" s="28" t="s">
        <v>472</v>
      </c>
      <c r="G264" s="29">
        <v>16.45</v>
      </c>
      <c r="H264" s="29">
        <f>G264*191.09</f>
        <v>3143.4304999999999</v>
      </c>
      <c r="I264" s="29">
        <v>22.5</v>
      </c>
      <c r="J264" s="29">
        <f>H264*0.775*E264</f>
        <v>2436.1586375000002</v>
      </c>
      <c r="K264" s="28" t="s">
        <v>1055</v>
      </c>
      <c r="L264" s="28" t="s">
        <v>787</v>
      </c>
    </row>
    <row r="265" spans="1:12" ht="26.4" x14ac:dyDescent="0.3">
      <c r="A265" s="23" t="s">
        <v>286</v>
      </c>
      <c r="B265" s="24" t="s">
        <v>447</v>
      </c>
      <c r="C265" s="25" t="s">
        <v>555</v>
      </c>
      <c r="D265" s="26" t="s">
        <v>556</v>
      </c>
      <c r="E265" s="27">
        <v>1</v>
      </c>
      <c r="F265" s="28" t="s">
        <v>472</v>
      </c>
      <c r="G265" s="29">
        <v>17.87</v>
      </c>
      <c r="H265" s="29">
        <f>G265*191.09</f>
        <v>3414.7783000000004</v>
      </c>
      <c r="I265" s="29">
        <v>22.5</v>
      </c>
      <c r="J265" s="29">
        <f>H265*0.775*E265</f>
        <v>2646.4531825000004</v>
      </c>
      <c r="K265" s="28" t="s">
        <v>1055</v>
      </c>
      <c r="L265" s="28" t="s">
        <v>787</v>
      </c>
    </row>
    <row r="266" spans="1:12" ht="26.4" x14ac:dyDescent="0.3">
      <c r="A266" s="23" t="s">
        <v>287</v>
      </c>
      <c r="B266" s="24" t="s">
        <v>980</v>
      </c>
      <c r="C266" s="25" t="s">
        <v>979</v>
      </c>
      <c r="D266" s="26" t="s">
        <v>981</v>
      </c>
      <c r="E266" s="27">
        <v>1</v>
      </c>
      <c r="F266" s="28" t="s">
        <v>504</v>
      </c>
      <c r="G266" s="29">
        <v>149.99</v>
      </c>
      <c r="H266" s="29">
        <f>G266*255.95</f>
        <v>38389.940500000004</v>
      </c>
      <c r="I266" s="29">
        <v>22.5</v>
      </c>
      <c r="J266" s="29">
        <f>H266*0.775*E266</f>
        <v>29752.203887500003</v>
      </c>
      <c r="K266" s="28" t="s">
        <v>1051</v>
      </c>
      <c r="L266" s="28" t="s">
        <v>787</v>
      </c>
    </row>
    <row r="267" spans="1:12" ht="26.4" x14ac:dyDescent="0.3">
      <c r="A267" s="23" t="s">
        <v>288</v>
      </c>
      <c r="B267" s="24" t="s">
        <v>916</v>
      </c>
      <c r="C267" s="25" t="s">
        <v>1038</v>
      </c>
      <c r="D267" s="26" t="s">
        <v>917</v>
      </c>
      <c r="E267" s="27">
        <v>1</v>
      </c>
      <c r="F267" s="28" t="s">
        <v>504</v>
      </c>
      <c r="G267" s="29">
        <v>143.49</v>
      </c>
      <c r="H267" s="29">
        <f>G267*255.95</f>
        <v>36726.265500000001</v>
      </c>
      <c r="I267" s="29">
        <v>22.5</v>
      </c>
      <c r="J267" s="29">
        <f>H267*0.775*E267</f>
        <v>28462.855762500003</v>
      </c>
      <c r="K267" s="28" t="s">
        <v>1051</v>
      </c>
      <c r="L267" s="28" t="s">
        <v>787</v>
      </c>
    </row>
    <row r="268" spans="1:12" ht="26.4" x14ac:dyDescent="0.3">
      <c r="A268" s="23" t="s">
        <v>289</v>
      </c>
      <c r="B268" s="24" t="s">
        <v>990</v>
      </c>
      <c r="C268" s="25" t="s">
        <v>989</v>
      </c>
      <c r="D268" s="26" t="s">
        <v>991</v>
      </c>
      <c r="E268" s="27">
        <v>2</v>
      </c>
      <c r="F268" s="28"/>
      <c r="G268" s="29"/>
      <c r="H268" s="29"/>
      <c r="I268" s="29"/>
      <c r="J268" s="29"/>
      <c r="K268" s="28" t="s">
        <v>819</v>
      </c>
      <c r="L268" s="28" t="s">
        <v>790</v>
      </c>
    </row>
    <row r="269" spans="1:12" ht="26.4" x14ac:dyDescent="0.3">
      <c r="A269" s="23" t="s">
        <v>290</v>
      </c>
      <c r="B269" s="24" t="s">
        <v>463</v>
      </c>
      <c r="C269" s="25" t="s">
        <v>638</v>
      </c>
      <c r="D269" s="26" t="s">
        <v>639</v>
      </c>
      <c r="E269" s="27">
        <v>1</v>
      </c>
      <c r="F269" s="28" t="s">
        <v>504</v>
      </c>
      <c r="G269" s="29">
        <v>124.99</v>
      </c>
      <c r="H269" s="29">
        <f>G269*255.95</f>
        <v>31991.190499999997</v>
      </c>
      <c r="I269" s="29">
        <v>22.5</v>
      </c>
      <c r="J269" s="29">
        <f>H269*0.775*E269</f>
        <v>24793.1726375</v>
      </c>
      <c r="K269" s="28" t="s">
        <v>1051</v>
      </c>
      <c r="L269" s="28" t="s">
        <v>787</v>
      </c>
    </row>
    <row r="270" spans="1:12" ht="26.4" x14ac:dyDescent="0.3">
      <c r="A270" s="23" t="s">
        <v>291</v>
      </c>
      <c r="B270" s="24" t="s">
        <v>1009</v>
      </c>
      <c r="C270" s="25" t="s">
        <v>1008</v>
      </c>
      <c r="D270" s="26" t="s">
        <v>1010</v>
      </c>
      <c r="E270" s="27">
        <v>2</v>
      </c>
      <c r="F270" s="28"/>
      <c r="G270" s="29"/>
      <c r="H270" s="29"/>
      <c r="I270" s="29"/>
      <c r="J270" s="29"/>
      <c r="K270" s="28" t="s">
        <v>819</v>
      </c>
      <c r="L270" s="28" t="s">
        <v>790</v>
      </c>
    </row>
    <row r="271" spans="1:12" ht="26.4" x14ac:dyDescent="0.3">
      <c r="A271" s="23" t="s">
        <v>292</v>
      </c>
      <c r="B271" s="24" t="s">
        <v>464</v>
      </c>
      <c r="C271" s="25" t="s">
        <v>496</v>
      </c>
      <c r="D271" s="26" t="s">
        <v>497</v>
      </c>
      <c r="E271" s="27">
        <v>1</v>
      </c>
      <c r="F271" s="28" t="s">
        <v>504</v>
      </c>
      <c r="G271" s="29">
        <v>50</v>
      </c>
      <c r="H271" s="29">
        <f>G271*255.95</f>
        <v>12797.5</v>
      </c>
      <c r="I271" s="29">
        <v>22.5</v>
      </c>
      <c r="J271" s="29">
        <f>H271*0.775*E271</f>
        <v>9918.0625</v>
      </c>
      <c r="K271" s="28" t="s">
        <v>1051</v>
      </c>
      <c r="L271" s="28" t="s">
        <v>786</v>
      </c>
    </row>
    <row r="272" spans="1:12" x14ac:dyDescent="0.3">
      <c r="A272" s="23" t="s">
        <v>293</v>
      </c>
      <c r="B272" s="24" t="s">
        <v>461</v>
      </c>
      <c r="C272" s="25" t="s">
        <v>728</v>
      </c>
      <c r="D272" s="26" t="s">
        <v>729</v>
      </c>
      <c r="E272" s="27">
        <v>2</v>
      </c>
      <c r="F272" s="28"/>
      <c r="G272" s="29"/>
      <c r="H272" s="29"/>
      <c r="I272" s="29"/>
      <c r="J272" s="29"/>
      <c r="K272" s="28" t="s">
        <v>819</v>
      </c>
      <c r="L272" s="25" t="s">
        <v>968</v>
      </c>
    </row>
    <row r="273" spans="1:12" x14ac:dyDescent="0.3">
      <c r="A273" s="23" t="s">
        <v>294</v>
      </c>
      <c r="B273" s="24" t="s">
        <v>1126</v>
      </c>
      <c r="C273" s="25" t="s">
        <v>1127</v>
      </c>
      <c r="D273" s="26" t="s">
        <v>1128</v>
      </c>
      <c r="E273" s="27">
        <v>1</v>
      </c>
      <c r="F273" s="28" t="s">
        <v>472</v>
      </c>
      <c r="G273" s="29">
        <v>210</v>
      </c>
      <c r="H273" s="29">
        <f>G273*191.09</f>
        <v>40128.9</v>
      </c>
      <c r="I273" s="29">
        <v>22.5</v>
      </c>
      <c r="J273" s="29">
        <f>H273*0.775*E273</f>
        <v>31099.897500000003</v>
      </c>
      <c r="K273" s="28" t="s">
        <v>1051</v>
      </c>
      <c r="L273" s="28" t="s">
        <v>793</v>
      </c>
    </row>
    <row r="274" spans="1:12" x14ac:dyDescent="0.3">
      <c r="A274" s="23" t="s">
        <v>295</v>
      </c>
      <c r="B274" s="24" t="s">
        <v>884</v>
      </c>
      <c r="C274" s="25" t="s">
        <v>882</v>
      </c>
      <c r="D274" s="26" t="s">
        <v>883</v>
      </c>
      <c r="E274" s="27">
        <v>2</v>
      </c>
      <c r="F274" s="28"/>
      <c r="G274" s="29"/>
      <c r="H274" s="29"/>
      <c r="I274" s="29"/>
      <c r="J274" s="29"/>
      <c r="K274" s="28" t="s">
        <v>819</v>
      </c>
      <c r="L274" s="25" t="s">
        <v>968</v>
      </c>
    </row>
    <row r="275" spans="1:12" x14ac:dyDescent="0.3">
      <c r="A275" s="23" t="s">
        <v>296</v>
      </c>
      <c r="B275" s="24" t="s">
        <v>1126</v>
      </c>
      <c r="C275" s="25" t="s">
        <v>1127</v>
      </c>
      <c r="D275" s="26" t="s">
        <v>1128</v>
      </c>
      <c r="E275" s="27">
        <v>1</v>
      </c>
      <c r="F275" s="28" t="s">
        <v>472</v>
      </c>
      <c r="G275" s="29">
        <v>210</v>
      </c>
      <c r="H275" s="29">
        <f>G275*191.09</f>
        <v>40128.9</v>
      </c>
      <c r="I275" s="29">
        <v>22.5</v>
      </c>
      <c r="J275" s="42">
        <f>H275*0.775*E275</f>
        <v>31099.897500000003</v>
      </c>
      <c r="K275" s="28" t="s">
        <v>1051</v>
      </c>
      <c r="L275" s="28" t="s">
        <v>793</v>
      </c>
    </row>
    <row r="276" spans="1:12" ht="26.4" x14ac:dyDescent="0.3">
      <c r="A276" s="23" t="s">
        <v>297</v>
      </c>
      <c r="B276" s="24" t="s">
        <v>967</v>
      </c>
      <c r="C276" s="25" t="s">
        <v>969</v>
      </c>
      <c r="D276" s="26" t="s">
        <v>966</v>
      </c>
      <c r="E276" s="27">
        <v>2</v>
      </c>
      <c r="F276" s="28"/>
      <c r="G276" s="29"/>
      <c r="H276" s="29"/>
      <c r="I276" s="29"/>
      <c r="J276" s="29"/>
      <c r="K276" s="28" t="s">
        <v>819</v>
      </c>
      <c r="L276" s="25" t="s">
        <v>968</v>
      </c>
    </row>
    <row r="277" spans="1:12" x14ac:dyDescent="0.3">
      <c r="A277" s="23" t="s">
        <v>298</v>
      </c>
      <c r="B277" s="24" t="s">
        <v>956</v>
      </c>
      <c r="C277" s="25" t="s">
        <v>955</v>
      </c>
      <c r="D277" s="26" t="s">
        <v>954</v>
      </c>
      <c r="E277" s="27">
        <v>2</v>
      </c>
      <c r="F277" s="28"/>
      <c r="G277" s="29"/>
      <c r="H277" s="29"/>
      <c r="I277" s="29"/>
      <c r="J277" s="29"/>
      <c r="K277" s="28" t="s">
        <v>819</v>
      </c>
      <c r="L277" s="28" t="s">
        <v>789</v>
      </c>
    </row>
    <row r="278" spans="1:12" ht="26.4" x14ac:dyDescent="0.3">
      <c r="A278" s="23" t="s">
        <v>299</v>
      </c>
      <c r="B278" s="24" t="s">
        <v>876</v>
      </c>
      <c r="C278" s="25" t="s">
        <v>875</v>
      </c>
      <c r="D278" s="26" t="s">
        <v>877</v>
      </c>
      <c r="E278" s="27">
        <v>2</v>
      </c>
      <c r="F278" s="28"/>
      <c r="G278" s="29"/>
      <c r="H278" s="29"/>
      <c r="I278" s="29"/>
      <c r="J278" s="29"/>
      <c r="K278" s="28" t="s">
        <v>819</v>
      </c>
      <c r="L278" s="28" t="s">
        <v>808</v>
      </c>
    </row>
    <row r="279" spans="1:12" ht="26.4" x14ac:dyDescent="0.3">
      <c r="A279" s="23" t="s">
        <v>300</v>
      </c>
      <c r="B279" s="24" t="s">
        <v>853</v>
      </c>
      <c r="C279" s="25" t="s">
        <v>852</v>
      </c>
      <c r="D279" s="26" t="s">
        <v>854</v>
      </c>
      <c r="E279" s="27">
        <v>2</v>
      </c>
      <c r="F279" s="28"/>
      <c r="G279" s="29"/>
      <c r="H279" s="29"/>
      <c r="I279" s="29"/>
      <c r="J279" s="29"/>
      <c r="K279" s="28" t="s">
        <v>819</v>
      </c>
      <c r="L279" s="28" t="s">
        <v>1048</v>
      </c>
    </row>
    <row r="280" spans="1:12" x14ac:dyDescent="0.3">
      <c r="A280" s="23" t="s">
        <v>301</v>
      </c>
      <c r="B280" s="24" t="s">
        <v>462</v>
      </c>
      <c r="C280" s="25" t="s">
        <v>561</v>
      </c>
      <c r="D280" s="26" t="s">
        <v>562</v>
      </c>
      <c r="E280" s="27">
        <v>2</v>
      </c>
      <c r="F280" s="28"/>
      <c r="G280" s="29"/>
      <c r="H280" s="29"/>
      <c r="I280" s="29"/>
      <c r="J280" s="29"/>
      <c r="K280" s="28" t="s">
        <v>819</v>
      </c>
      <c r="L280" s="28" t="s">
        <v>787</v>
      </c>
    </row>
    <row r="281" spans="1:12" ht="26.4" x14ac:dyDescent="0.3">
      <c r="A281" s="23" t="s">
        <v>302</v>
      </c>
      <c r="B281" s="24" t="s">
        <v>465</v>
      </c>
      <c r="C281" s="25" t="s">
        <v>529</v>
      </c>
      <c r="D281" s="26" t="s">
        <v>530</v>
      </c>
      <c r="E281" s="27">
        <v>2</v>
      </c>
      <c r="F281" s="28"/>
      <c r="G281" s="29"/>
      <c r="H281" s="29"/>
      <c r="I281" s="29"/>
      <c r="J281" s="29"/>
      <c r="K281" s="28" t="s">
        <v>819</v>
      </c>
      <c r="L281" s="28" t="s">
        <v>785</v>
      </c>
    </row>
    <row r="282" spans="1:12" ht="26.4" x14ac:dyDescent="0.3">
      <c r="A282" s="23" t="s">
        <v>303</v>
      </c>
      <c r="B282" s="24" t="s">
        <v>466</v>
      </c>
      <c r="C282" s="25" t="s">
        <v>480</v>
      </c>
      <c r="D282" s="26" t="s">
        <v>481</v>
      </c>
      <c r="E282" s="27">
        <v>2</v>
      </c>
      <c r="F282" s="28"/>
      <c r="G282" s="29"/>
      <c r="H282" s="29"/>
      <c r="I282" s="29"/>
      <c r="J282" s="29"/>
      <c r="K282" s="28" t="s">
        <v>819</v>
      </c>
      <c r="L282" s="28" t="s">
        <v>810</v>
      </c>
    </row>
    <row r="283" spans="1:12" x14ac:dyDescent="0.3">
      <c r="A283" s="23" t="s">
        <v>304</v>
      </c>
      <c r="B283" s="24" t="s">
        <v>900</v>
      </c>
      <c r="C283" s="25" t="s">
        <v>899</v>
      </c>
      <c r="D283" s="26" t="s">
        <v>901</v>
      </c>
      <c r="E283" s="27">
        <v>2</v>
      </c>
      <c r="F283" s="28"/>
      <c r="G283" s="29"/>
      <c r="H283" s="29"/>
      <c r="I283" s="29"/>
      <c r="J283" s="29"/>
      <c r="K283" s="28" t="s">
        <v>819</v>
      </c>
      <c r="L283" s="28" t="s">
        <v>785</v>
      </c>
    </row>
    <row r="284" spans="1:12" ht="26.4" x14ac:dyDescent="0.3">
      <c r="A284" s="23" t="s">
        <v>305</v>
      </c>
      <c r="B284" s="24" t="s">
        <v>948</v>
      </c>
      <c r="C284" s="25" t="s">
        <v>946</v>
      </c>
      <c r="D284" s="26" t="s">
        <v>947</v>
      </c>
      <c r="E284" s="27">
        <v>2</v>
      </c>
      <c r="F284" s="28"/>
      <c r="G284" s="29"/>
      <c r="H284" s="29"/>
      <c r="I284" s="29"/>
      <c r="J284" s="29"/>
      <c r="K284" s="28" t="s">
        <v>819</v>
      </c>
      <c r="L284" s="28" t="s">
        <v>949</v>
      </c>
    </row>
    <row r="285" spans="1:12" ht="26.4" x14ac:dyDescent="0.3">
      <c r="A285" s="23" t="s">
        <v>306</v>
      </c>
      <c r="B285" s="24" t="s">
        <v>467</v>
      </c>
      <c r="C285" s="25" t="s">
        <v>476</v>
      </c>
      <c r="D285" s="26" t="s">
        <v>477</v>
      </c>
      <c r="E285" s="27">
        <v>1</v>
      </c>
      <c r="F285" s="28" t="s">
        <v>470</v>
      </c>
      <c r="G285" s="29">
        <v>495</v>
      </c>
      <c r="H285" s="29">
        <f>G285*2.58</f>
        <v>1277.1000000000001</v>
      </c>
      <c r="I285" s="29">
        <v>35</v>
      </c>
      <c r="J285" s="29">
        <f>H285*0.65*E285</f>
        <v>830.11500000000012</v>
      </c>
      <c r="K285" s="28" t="s">
        <v>1055</v>
      </c>
      <c r="L285" s="28" t="s">
        <v>518</v>
      </c>
    </row>
    <row r="286" spans="1:12" ht="26.4" x14ac:dyDescent="0.3">
      <c r="A286" s="23" t="s">
        <v>307</v>
      </c>
      <c r="B286" s="24" t="s">
        <v>898</v>
      </c>
      <c r="C286" s="25" t="s">
        <v>897</v>
      </c>
      <c r="D286" s="26" t="s">
        <v>896</v>
      </c>
      <c r="E286" s="27">
        <v>1</v>
      </c>
      <c r="F286" s="28" t="s">
        <v>504</v>
      </c>
      <c r="G286" s="29">
        <v>130</v>
      </c>
      <c r="H286" s="29">
        <f>G286*255.95</f>
        <v>33273.5</v>
      </c>
      <c r="I286" s="29">
        <v>22.5</v>
      </c>
      <c r="J286" s="29">
        <f>H286*0.775*E286</f>
        <v>25786.962500000001</v>
      </c>
      <c r="K286" s="28" t="s">
        <v>1051</v>
      </c>
      <c r="L286" s="28" t="s">
        <v>518</v>
      </c>
    </row>
    <row r="287" spans="1:12" ht="26.4" x14ac:dyDescent="0.3">
      <c r="A287" s="23" t="s">
        <v>308</v>
      </c>
      <c r="B287" s="24" t="s">
        <v>985</v>
      </c>
      <c r="C287" s="25" t="s">
        <v>984</v>
      </c>
      <c r="D287" s="26" t="s">
        <v>986</v>
      </c>
      <c r="E287" s="27">
        <v>1</v>
      </c>
      <c r="F287" s="28" t="s">
        <v>504</v>
      </c>
      <c r="G287" s="29">
        <v>210</v>
      </c>
      <c r="H287" s="29">
        <f>G287*255.95</f>
        <v>53749.5</v>
      </c>
      <c r="I287" s="29">
        <v>22.5</v>
      </c>
      <c r="J287" s="29">
        <f>H287*0.775*E287</f>
        <v>41655.862500000003</v>
      </c>
      <c r="K287" s="28" t="s">
        <v>1051</v>
      </c>
      <c r="L287" s="28" t="s">
        <v>518</v>
      </c>
    </row>
    <row r="288" spans="1:12" x14ac:dyDescent="0.3">
      <c r="A288" s="23" t="s">
        <v>309</v>
      </c>
      <c r="B288" s="24" t="s">
        <v>849</v>
      </c>
      <c r="C288" s="25" t="s">
        <v>848</v>
      </c>
      <c r="D288" s="26" t="s">
        <v>851</v>
      </c>
      <c r="E288" s="27">
        <v>2</v>
      </c>
      <c r="F288" s="28"/>
      <c r="G288" s="29"/>
      <c r="H288" s="29"/>
      <c r="I288" s="29"/>
      <c r="J288" s="29"/>
      <c r="K288" s="28" t="s">
        <v>819</v>
      </c>
      <c r="L288" s="28" t="s">
        <v>850</v>
      </c>
    </row>
    <row r="289" spans="1:12" x14ac:dyDescent="0.3">
      <c r="A289" s="8"/>
      <c r="B289" s="9"/>
      <c r="C289" s="10"/>
      <c r="D289" s="11"/>
      <c r="E289" s="19"/>
      <c r="F289" s="12"/>
      <c r="G289" s="13"/>
      <c r="H289" s="13"/>
      <c r="I289" s="13"/>
      <c r="J289" s="13"/>
      <c r="K289" s="12"/>
      <c r="L289" s="12"/>
    </row>
    <row r="290" spans="1:12" x14ac:dyDescent="0.3">
      <c r="A290" s="8"/>
      <c r="B290" s="9"/>
      <c r="C290" s="10"/>
      <c r="D290" s="57" t="s">
        <v>163</v>
      </c>
      <c r="E290" s="57"/>
      <c r="F290" s="57"/>
      <c r="G290" s="57"/>
      <c r="H290" s="57"/>
      <c r="I290" s="57"/>
      <c r="J290" s="14">
        <f>SUM(J11:J288)</f>
        <v>3078044.4483949994</v>
      </c>
      <c r="K290" s="12">
        <f>J290/1000000</f>
        <v>3.0780444483949996</v>
      </c>
      <c r="L290" s="12"/>
    </row>
    <row r="291" spans="1:12" x14ac:dyDescent="0.3">
      <c r="A291" s="44" t="s">
        <v>164</v>
      </c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</row>
    <row r="292" spans="1:12" x14ac:dyDescent="0.3">
      <c r="A292" s="44" t="s">
        <v>165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</row>
    <row r="293" spans="1:12" x14ac:dyDescent="0.3">
      <c r="A293" s="44" t="s">
        <v>174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</row>
    <row r="294" spans="1:12" x14ac:dyDescent="0.3">
      <c r="A294" s="44" t="s">
        <v>166</v>
      </c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</row>
    <row r="295" spans="1:12" x14ac:dyDescent="0.3">
      <c r="A295" s="44" t="s">
        <v>167</v>
      </c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</row>
    <row r="296" spans="1:12" x14ac:dyDescent="0.3">
      <c r="A296" s="44" t="s">
        <v>168</v>
      </c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</row>
    <row r="297" spans="1:12" x14ac:dyDescent="0.3">
      <c r="A297" s="44" t="s">
        <v>169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</row>
    <row r="298" spans="1:12" x14ac:dyDescent="0.3">
      <c r="A298" s="15"/>
      <c r="B298" s="15"/>
      <c r="C298" s="15"/>
      <c r="D298" s="15"/>
      <c r="E298" s="20"/>
      <c r="F298" s="15"/>
      <c r="G298" s="16"/>
      <c r="H298" s="16"/>
      <c r="I298" s="16"/>
      <c r="J298" s="16"/>
      <c r="K298" s="15"/>
      <c r="L298" s="1"/>
    </row>
    <row r="299" spans="1:12" x14ac:dyDescent="0.3">
      <c r="A299" s="43" t="s">
        <v>170</v>
      </c>
      <c r="B299" s="43"/>
      <c r="C299" s="43"/>
      <c r="D299" s="3"/>
      <c r="E299" s="17"/>
      <c r="F299" s="17"/>
      <c r="G299" s="5"/>
      <c r="H299" s="5"/>
      <c r="I299" s="5"/>
      <c r="J299" s="5"/>
      <c r="K299" s="5"/>
      <c r="L299" s="1"/>
    </row>
    <row r="300" spans="1:12" x14ac:dyDescent="0.3">
      <c r="A300" s="3"/>
      <c r="B300" s="3"/>
      <c r="C300" s="3"/>
      <c r="D300" s="3"/>
      <c r="E300" s="17"/>
      <c r="F300" s="17"/>
      <c r="G300" s="5"/>
      <c r="H300" s="5"/>
      <c r="I300" s="5"/>
      <c r="J300" s="5"/>
      <c r="K300" s="5"/>
      <c r="L300" s="1"/>
    </row>
    <row r="301" spans="1:12" x14ac:dyDescent="0.3">
      <c r="A301" s="3"/>
      <c r="B301" s="3"/>
      <c r="C301" s="4"/>
      <c r="D301" s="1"/>
      <c r="E301" s="18"/>
      <c r="F301" s="18"/>
      <c r="G301" s="5"/>
      <c r="H301" s="5"/>
      <c r="I301" s="5"/>
      <c r="J301" s="5"/>
      <c r="K301" s="5"/>
      <c r="L301" s="1"/>
    </row>
    <row r="302" spans="1:12" x14ac:dyDescent="0.3">
      <c r="A302" s="43" t="s">
        <v>171</v>
      </c>
      <c r="B302" s="43"/>
      <c r="C302" s="43"/>
      <c r="D302" s="3"/>
      <c r="E302" s="17"/>
      <c r="F302" s="17"/>
      <c r="G302" s="5"/>
      <c r="H302" s="5"/>
      <c r="I302" s="5"/>
      <c r="J302" s="5"/>
      <c r="K302" s="5"/>
      <c r="L302" s="1"/>
    </row>
    <row r="303" spans="1:12" x14ac:dyDescent="0.3">
      <c r="A303" s="43" t="s">
        <v>172</v>
      </c>
      <c r="B303" s="43"/>
      <c r="C303" s="43"/>
      <c r="D303" s="3"/>
      <c r="E303" s="17"/>
      <c r="F303" s="17"/>
      <c r="G303" s="5"/>
      <c r="H303" s="5"/>
      <c r="I303" s="5"/>
      <c r="J303" s="5"/>
      <c r="K303" s="5"/>
      <c r="L303" s="1"/>
    </row>
    <row r="304" spans="1:12" x14ac:dyDescent="0.3">
      <c r="A304" s="43" t="s">
        <v>173</v>
      </c>
      <c r="B304" s="43"/>
      <c r="C304" s="43"/>
      <c r="D304" s="3"/>
      <c r="E304" s="17"/>
      <c r="F304" s="17"/>
      <c r="G304" s="5"/>
      <c r="H304" s="5"/>
      <c r="I304" s="5"/>
      <c r="J304" s="5"/>
      <c r="K304" s="5"/>
      <c r="L304" s="1"/>
    </row>
  </sheetData>
  <sortState xmlns:xlrd2="http://schemas.microsoft.com/office/spreadsheetml/2017/richdata2" ref="A11:L288">
    <sortCondition ref="A11:A288"/>
  </sortState>
  <mergeCells count="30">
    <mergeCell ref="A6:L6"/>
    <mergeCell ref="A1:L1"/>
    <mergeCell ref="A2:L2"/>
    <mergeCell ref="A3:L3"/>
    <mergeCell ref="A4:L4"/>
    <mergeCell ref="A5:L5"/>
    <mergeCell ref="A291:L291"/>
    <mergeCell ref="A7:K7"/>
    <mergeCell ref="A8:A9"/>
    <mergeCell ref="B8:B9"/>
    <mergeCell ref="C8:C9"/>
    <mergeCell ref="D8:D9"/>
    <mergeCell ref="F8:H8"/>
    <mergeCell ref="K8:K9"/>
    <mergeCell ref="L8:L9"/>
    <mergeCell ref="F9:G9"/>
    <mergeCell ref="E8:E9"/>
    <mergeCell ref="I8:I9"/>
    <mergeCell ref="J8:J9"/>
    <mergeCell ref="D290:I290"/>
    <mergeCell ref="A299:C299"/>
    <mergeCell ref="A302:C302"/>
    <mergeCell ref="A303:C303"/>
    <mergeCell ref="A304:C304"/>
    <mergeCell ref="A292:L292"/>
    <mergeCell ref="A293:L293"/>
    <mergeCell ref="A294:L294"/>
    <mergeCell ref="A295:L295"/>
    <mergeCell ref="A296:L296"/>
    <mergeCell ref="A297:L297"/>
  </mergeCells>
  <phoneticPr fontId="13" type="noConversion"/>
  <pageMargins left="0.25" right="0.25" top="0.5" bottom="0.5" header="0.25" footer="0.25"/>
  <pageSetup paperSize="9" fitToHeight="0" orientation="landscape" verticalDpi="4294967295" r:id="rId1"/>
  <headerFooter>
    <oddFooter>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8"/>
  <sheetViews>
    <sheetView workbookViewId="0">
      <selection activeCell="A7" sqref="A7"/>
    </sheetView>
  </sheetViews>
  <sheetFormatPr defaultRowHeight="14.4" x14ac:dyDescent="0.3"/>
  <cols>
    <col min="1" max="1" width="134" customWidth="1"/>
  </cols>
  <sheetData>
    <row r="7" spans="1:1" x14ac:dyDescent="0.3">
      <c r="A7" s="22" t="s">
        <v>913</v>
      </c>
    </row>
    <row r="8" spans="1:1" x14ac:dyDescent="0.3">
      <c r="A8" t="s"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 Waseem</dc:creator>
  <cp:lastModifiedBy>Munezza Khan</cp:lastModifiedBy>
  <cp:lastPrinted>2021-02-03T10:59:28Z</cp:lastPrinted>
  <dcterms:created xsi:type="dcterms:W3CDTF">2019-07-23T07:34:10Z</dcterms:created>
  <dcterms:modified xsi:type="dcterms:W3CDTF">2021-02-15T11:21:17Z</dcterms:modified>
</cp:coreProperties>
</file>