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na\Downloads\unv-uae.com\"/>
    </mc:Choice>
  </mc:AlternateContent>
  <xr:revisionPtr revIDLastSave="0" documentId="13_ncr:1_{D90A4BC4-31C3-485A-B5BB-BC277D8D51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ries" sheetId="1" r:id="rId1"/>
    <sheet name="Pages" sheetId="2" r:id="rId2"/>
    <sheet name="Countries" sheetId="3" r:id="rId3"/>
    <sheet name="Town &amp; City" sheetId="10" r:id="rId4"/>
    <sheet name="Devices" sheetId="4" r:id="rId5"/>
    <sheet name="Impressions" sheetId="8" r:id="rId6"/>
    <sheet name="Dates" sheetId="6" r:id="rId7"/>
  </sheets>
  <definedNames>
    <definedName name="_xlnm._FilterDatabase" localSheetId="2" hidden="1">Countries!#REF!</definedName>
    <definedName name="_xlnm._FilterDatabase" localSheetId="6" hidden="1">Dates!$A$1:$E$29</definedName>
    <definedName name="_xlnm._FilterDatabase" localSheetId="5" hidden="1">Impressions!$A$1:$B$48</definedName>
    <definedName name="_xlnm._FilterDatabase" localSheetId="1" hidden="1">Pages!$A$1:$E$10</definedName>
    <definedName name="_xlnm._FilterDatabase" localSheetId="0" hidden="1">Queries!#REF!</definedName>
    <definedName name="_xlnm._FilterDatabase" localSheetId="3" hidden="1">'Town &amp; City'!$A$1:$H$10</definedName>
    <definedName name="HELLO" comment="Returns a greeting">_xlfn.LAMBDA(_xlpm.name, _xldudf_BOARDFLARE_EXEC("workbook-settings:hello", _xlpm.name))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C8" i="4"/>
  <c r="D8" i="4"/>
  <c r="E8" i="4"/>
  <c r="B7" i="4"/>
  <c r="C7" i="4"/>
  <c r="D7" i="4"/>
  <c r="E7" i="4"/>
  <c r="B6" i="4"/>
  <c r="C6" i="4"/>
  <c r="D6" i="4"/>
  <c r="E6" i="4"/>
  <c r="B5" i="4"/>
  <c r="C5" i="4"/>
  <c r="D5" i="4"/>
  <c r="E5" i="4"/>
  <c r="B4" i="4"/>
  <c r="C4" i="4"/>
  <c r="D4" i="4"/>
  <c r="E4" i="4"/>
  <c r="B31" i="3"/>
  <c r="C31" i="3"/>
  <c r="D31" i="3"/>
  <c r="E31" i="3"/>
  <c r="B30" i="3"/>
  <c r="C30" i="3"/>
  <c r="D30" i="3"/>
  <c r="E30" i="3"/>
  <c r="B29" i="3"/>
  <c r="C29" i="3"/>
  <c r="D29" i="3"/>
  <c r="E29" i="3"/>
  <c r="B28" i="3"/>
  <c r="C28" i="3"/>
  <c r="D28" i="3"/>
  <c r="E28" i="3"/>
  <c r="B27" i="3"/>
  <c r="C27" i="3"/>
  <c r="D27" i="3"/>
  <c r="E27" i="3"/>
  <c r="B22" i="1"/>
  <c r="C22" i="1"/>
  <c r="D22" i="1"/>
  <c r="E22" i="1"/>
  <c r="B21" i="1"/>
  <c r="C21" i="1"/>
  <c r="D21" i="1"/>
  <c r="E21" i="1"/>
  <c r="B20" i="1"/>
  <c r="C20" i="1"/>
  <c r="D20" i="1"/>
  <c r="E20" i="1"/>
  <c r="B19" i="1"/>
  <c r="C19" i="1"/>
  <c r="D19" i="1"/>
  <c r="E19" i="1"/>
  <c r="B18" i="1"/>
  <c r="C18" i="1"/>
  <c r="D18" i="1"/>
  <c r="E18" i="1"/>
  <c r="B53" i="8"/>
  <c r="B52" i="8"/>
  <c r="B51" i="8"/>
  <c r="B50" i="8"/>
  <c r="B49" i="8"/>
  <c r="H16" i="10"/>
  <c r="H15" i="10"/>
  <c r="G15" i="10"/>
  <c r="F15" i="10"/>
  <c r="E15" i="10"/>
  <c r="D15" i="10"/>
  <c r="C15" i="10"/>
  <c r="B15" i="10"/>
  <c r="H14" i="10"/>
  <c r="G14" i="10"/>
  <c r="F14" i="10"/>
  <c r="E14" i="10"/>
  <c r="D14" i="10"/>
  <c r="C14" i="10"/>
  <c r="B14" i="10"/>
  <c r="H13" i="10"/>
  <c r="G13" i="10"/>
  <c r="F13" i="10"/>
  <c r="E13" i="10"/>
  <c r="D13" i="10"/>
  <c r="C13" i="10"/>
  <c r="B13" i="10"/>
  <c r="H11" i="10"/>
  <c r="G11" i="10"/>
  <c r="F11" i="10"/>
  <c r="E11" i="10"/>
  <c r="D11" i="10"/>
  <c r="C11" i="10"/>
  <c r="B11" i="10"/>
  <c r="H12" i="10"/>
  <c r="G12" i="10"/>
  <c r="F12" i="10"/>
  <c r="E12" i="10"/>
  <c r="D12" i="10"/>
  <c r="C12" i="10"/>
  <c r="B12" i="10"/>
  <c r="B15" i="2"/>
  <c r="C15" i="2"/>
  <c r="D15" i="2"/>
  <c r="E15" i="2"/>
  <c r="B14" i="2"/>
  <c r="C14" i="2"/>
  <c r="D14" i="2"/>
  <c r="E14" i="2"/>
  <c r="B13" i="2"/>
  <c r="C13" i="2"/>
  <c r="D13" i="2"/>
  <c r="E13" i="2"/>
  <c r="B12" i="2"/>
  <c r="C12" i="2"/>
  <c r="D12" i="2"/>
  <c r="E12" i="2"/>
  <c r="B11" i="2"/>
  <c r="C11" i="2"/>
  <c r="D11" i="2"/>
  <c r="E11" i="2"/>
</calcChain>
</file>

<file path=xl/sharedStrings.xml><?xml version="1.0" encoding="utf-8"?>
<sst xmlns="http://schemas.openxmlformats.org/spreadsheetml/2006/main" count="572" uniqueCount="133">
  <si>
    <t>Top queries</t>
  </si>
  <si>
    <t>Clicks</t>
  </si>
  <si>
    <t>Impressions</t>
  </si>
  <si>
    <t>CTR</t>
  </si>
  <si>
    <t>Position</t>
  </si>
  <si>
    <t>uniview uae</t>
  </si>
  <si>
    <t>unv uae</t>
  </si>
  <si>
    <t>unv technology middle east fze</t>
  </si>
  <si>
    <t>uniview logo</t>
  </si>
  <si>
    <t>unv cctv</t>
  </si>
  <si>
    <t>unv</t>
  </si>
  <si>
    <t>unv distributor in dubai</t>
  </si>
  <si>
    <t>unv dubai</t>
  </si>
  <si>
    <t>unv camera</t>
  </si>
  <si>
    <t>unv tech support</t>
  </si>
  <si>
    <t>uniview</t>
  </si>
  <si>
    <t>unv technical support</t>
  </si>
  <si>
    <t>unv customer support</t>
  </si>
  <si>
    <t>unv техподдержка</t>
  </si>
  <si>
    <t>uniview support number</t>
  </si>
  <si>
    <t>unv support</t>
  </si>
  <si>
    <t>Top pages</t>
  </si>
  <si>
    <t>https://unv-uae.com/</t>
  </si>
  <si>
    <t>https://www.unv-uae.com/</t>
  </si>
  <si>
    <t>https://unv-uae.com/warehouse/</t>
  </si>
  <si>
    <t>https://unv-uae.com/contacts/contacts/</t>
  </si>
  <si>
    <t>https://unv-uae.com/products/product/IPC3615LB-AF2840-A2/</t>
  </si>
  <si>
    <t>https://unv-uae.com/products/category/</t>
  </si>
  <si>
    <t>https://unv-uae.com/products/search/</t>
  </si>
  <si>
    <t>https://unv-uae.com/products/product/IPC322LB-AF28K-A2/</t>
  </si>
  <si>
    <t>https://www.unv-uae.com/cookies/</t>
  </si>
  <si>
    <t>Country</t>
  </si>
  <si>
    <t>India</t>
  </si>
  <si>
    <t>Canada</t>
  </si>
  <si>
    <t>United Arab Emirates</t>
  </si>
  <si>
    <t>United States</t>
  </si>
  <si>
    <t>United Kingdom</t>
  </si>
  <si>
    <t>Brazil</t>
  </si>
  <si>
    <t>Georgia</t>
  </si>
  <si>
    <t>Philippines</t>
  </si>
  <si>
    <t>Yemen</t>
  </si>
  <si>
    <t>Singapore</t>
  </si>
  <si>
    <t>Lebanon</t>
  </si>
  <si>
    <t>Uganda</t>
  </si>
  <si>
    <t>Iran</t>
  </si>
  <si>
    <t>Ghana</t>
  </si>
  <si>
    <t>Sri Lanka</t>
  </si>
  <si>
    <t>Cambodia</t>
  </si>
  <si>
    <t>Tanzania</t>
  </si>
  <si>
    <t>New Zealand</t>
  </si>
  <si>
    <t>Qatar</t>
  </si>
  <si>
    <t>Kazakhstan</t>
  </si>
  <si>
    <t>Vietnam</t>
  </si>
  <si>
    <t>Iraq</t>
  </si>
  <si>
    <t>Device</t>
  </si>
  <si>
    <t>Desktop</t>
  </si>
  <si>
    <t>Mobile</t>
  </si>
  <si>
    <t>Date</t>
  </si>
  <si>
    <t/>
  </si>
  <si>
    <t>2025-03-10</t>
  </si>
  <si>
    <t>2025-03-09</t>
  </si>
  <si>
    <t>2025-03-08</t>
  </si>
  <si>
    <t>2025-03-07</t>
  </si>
  <si>
    <t>2025-03-06</t>
  </si>
  <si>
    <t>2025-03-05</t>
  </si>
  <si>
    <t>2025-03-04</t>
  </si>
  <si>
    <t>2025-03-03</t>
  </si>
  <si>
    <t>2025-03-02</t>
  </si>
  <si>
    <t>2025-03-01</t>
  </si>
  <si>
    <t>2025-02-28</t>
  </si>
  <si>
    <t>2025-02-27</t>
  </si>
  <si>
    <t>2025-02-26</t>
  </si>
  <si>
    <t>2025-02-25</t>
  </si>
  <si>
    <t>2025-02-24</t>
  </si>
  <si>
    <t>2025-02-23</t>
  </si>
  <si>
    <t>2025-02-22</t>
  </si>
  <si>
    <t>2025-02-21</t>
  </si>
  <si>
    <t>2025-02-20</t>
  </si>
  <si>
    <t>2025-02-19</t>
  </si>
  <si>
    <t>2025-02-18</t>
  </si>
  <si>
    <t>2025-02-17</t>
  </si>
  <si>
    <t>2025-02-16</t>
  </si>
  <si>
    <t>2025-02-15</t>
  </si>
  <si>
    <t>2025-02-14</t>
  </si>
  <si>
    <t>2025-02-13</t>
  </si>
  <si>
    <t>2025-02-12</t>
  </si>
  <si>
    <t>2025-02-11</t>
  </si>
  <si>
    <t>2025-02-10</t>
  </si>
  <si>
    <t>2025-02-09</t>
  </si>
  <si>
    <t>2025-02-08</t>
  </si>
  <si>
    <t>2025-02-07</t>
  </si>
  <si>
    <t>2025-02-06</t>
  </si>
  <si>
    <t>2025-02-05</t>
  </si>
  <si>
    <t>2025-02-04</t>
  </si>
  <si>
    <t>2025-02-03</t>
  </si>
  <si>
    <t>2025-02-02</t>
  </si>
  <si>
    <t>2025-02-01</t>
  </si>
  <si>
    <t>2025-01-31</t>
  </si>
  <si>
    <t>2025-01-30</t>
  </si>
  <si>
    <t>2025-01-29</t>
  </si>
  <si>
    <t>2025-01-28</t>
  </si>
  <si>
    <t>2025-01-27</t>
  </si>
  <si>
    <t>2025-01-26</t>
  </si>
  <si>
    <t>2025-01-25</t>
  </si>
  <si>
    <t>2025-01-24</t>
  </si>
  <si>
    <t>2025-01-23</t>
  </si>
  <si>
    <t>Sum</t>
  </si>
  <si>
    <t>Average</t>
  </si>
  <si>
    <t>Running Total</t>
  </si>
  <si>
    <t>Count</t>
  </si>
  <si>
    <t>% Total</t>
  </si>
  <si>
    <t>Column1</t>
  </si>
  <si>
    <t>Town/City</t>
  </si>
  <si>
    <t>Active users</t>
  </si>
  <si>
    <t>New users</t>
  </si>
  <si>
    <t>Engaged sessions</t>
  </si>
  <si>
    <t>Engagement rate</t>
  </si>
  <si>
    <t>Engaged sessions per active user</t>
  </si>
  <si>
    <t>Average engagement time per active user</t>
  </si>
  <si>
    <t>Event count</t>
  </si>
  <si>
    <t>Bengaluru</t>
  </si>
  <si>
    <t>Amsterdam</t>
  </si>
  <si>
    <t>Warsaw</t>
  </si>
  <si>
    <t>Frankfurt</t>
  </si>
  <si>
    <t>(not set)</t>
  </si>
  <si>
    <t>Airdrie</t>
  </si>
  <si>
    <t>London</t>
  </si>
  <si>
    <t>Montreal</t>
  </si>
  <si>
    <t>Shanghai</t>
  </si>
  <si>
    <t>Germany</t>
  </si>
  <si>
    <t>Mongolia</t>
  </si>
  <si>
    <t>Belarus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</si>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</sst>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NumberFormat="1" applyFont="1" applyBorder="1"/>
    <xf numFmtId="10" fontId="2" fillId="0" borderId="1" xfId="0" applyNumberFormat="1" applyFont="1" applyBorder="1"/>
    <xf numFmtId="0" fontId="0" fillId="0" borderId="0" xfId="0" applyFont="1"/>
    <xf numFmtId="0" fontId="0" fillId="0" borderId="1" xfId="0" applyBorder="1"/>
    <xf numFmtId="10" fontId="0" fillId="0" borderId="1" xfId="0" applyNumberFormat="1" applyBorder="1"/>
    <xf numFmtId="0" fontId="0" fillId="0" borderId="0" xfId="0" applyAlignment="1"/>
    <xf numFmtId="0" fontId="2" fillId="0" borderId="1" xfId="0" applyFont="1" applyBorder="1" applyAlignment="1"/>
    <xf numFmtId="0" fontId="2" fillId="0" borderId="1" xfId="0" applyNumberFormat="1" applyFont="1" applyBorder="1" applyAlignment="1"/>
    <xf numFmtId="10" fontId="2" fillId="0" borderId="1" xfId="0" applyNumberFormat="1" applyFont="1" applyBorder="1" applyAlignment="1"/>
    <xf numFmtId="0" fontId="2" fillId="0" borderId="2" xfId="0" applyFont="1" applyBorder="1"/>
    <xf numFmtId="0" fontId="3" fillId="2" borderId="3" xfId="0" applyFont="1" applyFill="1" applyBorder="1" applyAlignment="1"/>
    <xf numFmtId="0" fontId="3" fillId="2" borderId="0" xfId="0" applyFont="1" applyFill="1" applyBorder="1" applyAlignment="1"/>
    <xf numFmtId="0" fontId="3" fillId="2" borderId="4" xfId="0" applyFont="1" applyFill="1" applyBorder="1" applyAlignment="1"/>
    <xf numFmtId="0" fontId="1" fillId="3" borderId="1" xfId="0" applyFont="1" applyFill="1" applyBorder="1" applyAlignment="1"/>
    <xf numFmtId="10" fontId="1" fillId="3" borderId="1" xfId="0" applyNumberFormat="1" applyFont="1" applyFill="1" applyBorder="1" applyAlignment="1"/>
    <xf numFmtId="2" fontId="1" fillId="3" borderId="1" xfId="0" applyNumberFormat="1" applyFont="1" applyFill="1" applyBorder="1" applyAlignment="1"/>
    <xf numFmtId="0" fontId="1" fillId="0" borderId="1" xfId="0" applyFont="1" applyBorder="1" applyAlignment="1"/>
    <xf numFmtId="10" fontId="1" fillId="0" borderId="1" xfId="0" applyNumberFormat="1" applyFont="1" applyBorder="1" applyAlignment="1"/>
    <xf numFmtId="2" fontId="1" fillId="0" borderId="1" xfId="0" applyNumberFormat="1" applyFont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2" fillId="0" borderId="10" xfId="0" applyFont="1" applyBorder="1"/>
    <xf numFmtId="0" fontId="2" fillId="0" borderId="10" xfId="0" applyNumberFormat="1" applyFont="1" applyBorder="1"/>
    <xf numFmtId="10" fontId="2" fillId="0" borderId="10" xfId="0" applyNumberFormat="1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12" xfId="0" applyFont="1" applyBorder="1"/>
    <xf numFmtId="2" fontId="0" fillId="0" borderId="10" xfId="0" applyNumberFormat="1" applyBorder="1"/>
    <xf numFmtId="164" fontId="0" fillId="0" borderId="9" xfId="0" applyNumberFormat="1" applyBorder="1"/>
    <xf numFmtId="0" fontId="2" fillId="0" borderId="9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10" fontId="0" fillId="0" borderId="5" xfId="0" applyNumberFormat="1" applyBorder="1" applyAlignment="1">
      <alignment vertical="center" wrapText="1"/>
    </xf>
    <xf numFmtId="10" fontId="0" fillId="0" borderId="12" xfId="0" applyNumberFormat="1" applyBorder="1" applyAlignment="1">
      <alignment vertical="center" wrapText="1"/>
    </xf>
  </cellXfs>
  <cellStyles count="1">
    <cellStyle name="Normal" xfId="0" builtinId="0"/>
  </cellStyles>
  <dxfs count="77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Queries!$B$1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Queries!$A$2:$A$17</c:f>
              <c:strCache>
                <c:ptCount val="16"/>
                <c:pt idx="0">
                  <c:v>uniview uae</c:v>
                </c:pt>
                <c:pt idx="1">
                  <c:v>unv uae</c:v>
                </c:pt>
                <c:pt idx="2">
                  <c:v>unv dubai</c:v>
                </c:pt>
                <c:pt idx="3">
                  <c:v>unv technology middle east fze</c:v>
                </c:pt>
                <c:pt idx="4">
                  <c:v>uniview logo</c:v>
                </c:pt>
                <c:pt idx="5">
                  <c:v>unv cctv</c:v>
                </c:pt>
                <c:pt idx="6">
                  <c:v>unv camera</c:v>
                </c:pt>
                <c:pt idx="7">
                  <c:v>unv</c:v>
                </c:pt>
                <c:pt idx="8">
                  <c:v>uniview</c:v>
                </c:pt>
                <c:pt idx="9">
                  <c:v>unv distributor in dubai</c:v>
                </c:pt>
                <c:pt idx="10">
                  <c:v>unv tech support</c:v>
                </c:pt>
                <c:pt idx="11">
                  <c:v>unv technical support</c:v>
                </c:pt>
                <c:pt idx="12">
                  <c:v>unv customer support</c:v>
                </c:pt>
                <c:pt idx="13">
                  <c:v>unv техподдержка</c:v>
                </c:pt>
                <c:pt idx="14">
                  <c:v>uniview support number</c:v>
                </c:pt>
                <c:pt idx="15">
                  <c:v>unv support</c:v>
                </c:pt>
              </c:strCache>
            </c:strRef>
          </c:cat>
          <c:val>
            <c:numRef>
              <c:f>Queries!$B$2:$B$17</c:f>
              <c:numCache>
                <c:formatCode>General</c:formatCode>
                <c:ptCount val="16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1-49B7-903F-813ED5E6F291}"/>
            </c:ext>
          </c:extLst>
        </c:ser>
        <c:ser>
          <c:idx val="1"/>
          <c:order val="1"/>
          <c:tx>
            <c:strRef>
              <c:f>Queries!$C$1</c:f>
              <c:strCache>
                <c:ptCount val="1"/>
                <c:pt idx="0">
                  <c:v>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Queries!$A$2:$A$17</c:f>
              <c:strCache>
                <c:ptCount val="16"/>
                <c:pt idx="0">
                  <c:v>uniview uae</c:v>
                </c:pt>
                <c:pt idx="1">
                  <c:v>unv uae</c:v>
                </c:pt>
                <c:pt idx="2">
                  <c:v>unv dubai</c:v>
                </c:pt>
                <c:pt idx="3">
                  <c:v>unv technology middle east fze</c:v>
                </c:pt>
                <c:pt idx="4">
                  <c:v>uniview logo</c:v>
                </c:pt>
                <c:pt idx="5">
                  <c:v>unv cctv</c:v>
                </c:pt>
                <c:pt idx="6">
                  <c:v>unv camera</c:v>
                </c:pt>
                <c:pt idx="7">
                  <c:v>unv</c:v>
                </c:pt>
                <c:pt idx="8">
                  <c:v>uniview</c:v>
                </c:pt>
                <c:pt idx="9">
                  <c:v>unv distributor in dubai</c:v>
                </c:pt>
                <c:pt idx="10">
                  <c:v>unv tech support</c:v>
                </c:pt>
                <c:pt idx="11">
                  <c:v>unv technical support</c:v>
                </c:pt>
                <c:pt idx="12">
                  <c:v>unv customer support</c:v>
                </c:pt>
                <c:pt idx="13">
                  <c:v>unv техподдержка</c:v>
                </c:pt>
                <c:pt idx="14">
                  <c:v>uniview support number</c:v>
                </c:pt>
                <c:pt idx="15">
                  <c:v>unv support</c:v>
                </c:pt>
              </c:strCache>
            </c:strRef>
          </c:cat>
          <c:val>
            <c:numRef>
              <c:f>Queries!$C$2:$C$17</c:f>
              <c:numCache>
                <c:formatCode>General</c:formatCode>
                <c:ptCount val="16"/>
                <c:pt idx="0">
                  <c:v>21</c:v>
                </c:pt>
                <c:pt idx="1">
                  <c:v>11</c:v>
                </c:pt>
                <c:pt idx="2">
                  <c:v>4</c:v>
                </c:pt>
                <c:pt idx="3">
                  <c:v>13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1-49B7-903F-813ED5E6F291}"/>
            </c:ext>
          </c:extLst>
        </c:ser>
        <c:ser>
          <c:idx val="2"/>
          <c:order val="2"/>
          <c:tx>
            <c:strRef>
              <c:f>Queries!$D$1</c:f>
              <c:strCache>
                <c:ptCount val="1"/>
                <c:pt idx="0">
                  <c:v>CTR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Queries!$A$2:$A$17</c:f>
              <c:strCache>
                <c:ptCount val="16"/>
                <c:pt idx="0">
                  <c:v>uniview uae</c:v>
                </c:pt>
                <c:pt idx="1">
                  <c:v>unv uae</c:v>
                </c:pt>
                <c:pt idx="2">
                  <c:v>unv dubai</c:v>
                </c:pt>
                <c:pt idx="3">
                  <c:v>unv technology middle east fze</c:v>
                </c:pt>
                <c:pt idx="4">
                  <c:v>uniview logo</c:v>
                </c:pt>
                <c:pt idx="5">
                  <c:v>unv cctv</c:v>
                </c:pt>
                <c:pt idx="6">
                  <c:v>unv camera</c:v>
                </c:pt>
                <c:pt idx="7">
                  <c:v>unv</c:v>
                </c:pt>
                <c:pt idx="8">
                  <c:v>uniview</c:v>
                </c:pt>
                <c:pt idx="9">
                  <c:v>unv distributor in dubai</c:v>
                </c:pt>
                <c:pt idx="10">
                  <c:v>unv tech support</c:v>
                </c:pt>
                <c:pt idx="11">
                  <c:v>unv technical support</c:v>
                </c:pt>
                <c:pt idx="12">
                  <c:v>unv customer support</c:v>
                </c:pt>
                <c:pt idx="13">
                  <c:v>unv техподдержка</c:v>
                </c:pt>
                <c:pt idx="14">
                  <c:v>uniview support number</c:v>
                </c:pt>
                <c:pt idx="15">
                  <c:v>unv support</c:v>
                </c:pt>
              </c:strCache>
            </c:strRef>
          </c:cat>
          <c:val>
            <c:numRef>
              <c:f>Queries!$D$2:$D$17</c:f>
              <c:numCache>
                <c:formatCode>General</c:formatCode>
                <c:ptCount val="16"/>
                <c:pt idx="0">
                  <c:v>0.38100000000000001</c:v>
                </c:pt>
                <c:pt idx="1">
                  <c:v>0.2727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1-49B7-903F-813ED5E6F291}"/>
            </c:ext>
          </c:extLst>
        </c:ser>
        <c:ser>
          <c:idx val="3"/>
          <c:order val="3"/>
          <c:tx>
            <c:strRef>
              <c:f>Queries!$E$1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Queries!$A$2:$A$17</c:f>
              <c:strCache>
                <c:ptCount val="16"/>
                <c:pt idx="0">
                  <c:v>uniview uae</c:v>
                </c:pt>
                <c:pt idx="1">
                  <c:v>unv uae</c:v>
                </c:pt>
                <c:pt idx="2">
                  <c:v>unv dubai</c:v>
                </c:pt>
                <c:pt idx="3">
                  <c:v>unv technology middle east fze</c:v>
                </c:pt>
                <c:pt idx="4">
                  <c:v>uniview logo</c:v>
                </c:pt>
                <c:pt idx="5">
                  <c:v>unv cctv</c:v>
                </c:pt>
                <c:pt idx="6">
                  <c:v>unv camera</c:v>
                </c:pt>
                <c:pt idx="7">
                  <c:v>unv</c:v>
                </c:pt>
                <c:pt idx="8">
                  <c:v>uniview</c:v>
                </c:pt>
                <c:pt idx="9">
                  <c:v>unv distributor in dubai</c:v>
                </c:pt>
                <c:pt idx="10">
                  <c:v>unv tech support</c:v>
                </c:pt>
                <c:pt idx="11">
                  <c:v>unv technical support</c:v>
                </c:pt>
                <c:pt idx="12">
                  <c:v>unv customer support</c:v>
                </c:pt>
                <c:pt idx="13">
                  <c:v>unv техподдержка</c:v>
                </c:pt>
                <c:pt idx="14">
                  <c:v>uniview support number</c:v>
                </c:pt>
                <c:pt idx="15">
                  <c:v>unv support</c:v>
                </c:pt>
              </c:strCache>
            </c:strRef>
          </c:cat>
          <c:val>
            <c:numRef>
              <c:f>Queries!$E$2:$E$17</c:f>
              <c:numCache>
                <c:formatCode>General</c:formatCode>
                <c:ptCount val="16"/>
                <c:pt idx="0">
                  <c:v>3.71</c:v>
                </c:pt>
                <c:pt idx="1">
                  <c:v>5.45</c:v>
                </c:pt>
                <c:pt idx="2">
                  <c:v>58.25</c:v>
                </c:pt>
                <c:pt idx="3">
                  <c:v>4.08</c:v>
                </c:pt>
                <c:pt idx="4">
                  <c:v>7.88</c:v>
                </c:pt>
                <c:pt idx="5">
                  <c:v>63.38</c:v>
                </c:pt>
                <c:pt idx="6">
                  <c:v>72.17</c:v>
                </c:pt>
                <c:pt idx="7">
                  <c:v>35.75</c:v>
                </c:pt>
                <c:pt idx="8">
                  <c:v>52.5</c:v>
                </c:pt>
                <c:pt idx="9">
                  <c:v>44.33</c:v>
                </c:pt>
                <c:pt idx="10">
                  <c:v>24</c:v>
                </c:pt>
                <c:pt idx="11">
                  <c:v>18</c:v>
                </c:pt>
                <c:pt idx="12">
                  <c:v>22</c:v>
                </c:pt>
                <c:pt idx="13">
                  <c:v>34</c:v>
                </c:pt>
                <c:pt idx="14">
                  <c:v>35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B1-49B7-903F-813ED5E6F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4060928"/>
        <c:axId val="1264059008"/>
      </c:barChart>
      <c:catAx>
        <c:axId val="12640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9008"/>
        <c:crosses val="autoZero"/>
        <c:auto val="1"/>
        <c:lblAlgn val="ctr"/>
        <c:lblOffset val="100"/>
        <c:noMultiLvlLbl val="0"/>
      </c:catAx>
      <c:valAx>
        <c:axId val="12640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609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Pages!$B$1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Pages!$A$2:$A$10</c:f>
              <c:strCache>
                <c:ptCount val="9"/>
                <c:pt idx="0">
                  <c:v>https://unv-uae.com/</c:v>
                </c:pt>
                <c:pt idx="1">
                  <c:v>https://www.unv-uae.com/</c:v>
                </c:pt>
                <c:pt idx="2">
                  <c:v>https://unv-uae.com/warehouse/</c:v>
                </c:pt>
                <c:pt idx="3">
                  <c:v>https://unv-uae.com/contacts/contacts/</c:v>
                </c:pt>
                <c:pt idx="4">
                  <c:v>https://unv-uae.com/products/product/IPC3615LB-AF2840-A2/</c:v>
                </c:pt>
                <c:pt idx="5">
                  <c:v>https://unv-uae.com/products/category/</c:v>
                </c:pt>
                <c:pt idx="6">
                  <c:v>https://unv-uae.com/products/search/</c:v>
                </c:pt>
                <c:pt idx="7">
                  <c:v>https://unv-uae.com/products/product/IPC322LB-AF28K-A2/</c:v>
                </c:pt>
                <c:pt idx="8">
                  <c:v>https://www.unv-uae.com/cookies/</c:v>
                </c:pt>
              </c:strCache>
            </c:strRef>
          </c:cat>
          <c:val>
            <c:numRef>
              <c:f>Pages!$B$2:$B$10</c:f>
              <c:numCache>
                <c:formatCode>General</c:formatCode>
                <c:ptCount val="9"/>
                <c:pt idx="0">
                  <c:v>33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D-4453-A622-B117975204BA}"/>
            </c:ext>
          </c:extLst>
        </c:ser>
        <c:ser>
          <c:idx val="1"/>
          <c:order val="1"/>
          <c:tx>
            <c:strRef>
              <c:f>Pages!$C$1</c:f>
              <c:strCache>
                <c:ptCount val="1"/>
                <c:pt idx="0">
                  <c:v>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Pages!$A$2:$A$10</c:f>
              <c:strCache>
                <c:ptCount val="9"/>
                <c:pt idx="0">
                  <c:v>https://unv-uae.com/</c:v>
                </c:pt>
                <c:pt idx="1">
                  <c:v>https://www.unv-uae.com/</c:v>
                </c:pt>
                <c:pt idx="2">
                  <c:v>https://unv-uae.com/warehouse/</c:v>
                </c:pt>
                <c:pt idx="3">
                  <c:v>https://unv-uae.com/contacts/contacts/</c:v>
                </c:pt>
                <c:pt idx="4">
                  <c:v>https://unv-uae.com/products/product/IPC3615LB-AF2840-A2/</c:v>
                </c:pt>
                <c:pt idx="5">
                  <c:v>https://unv-uae.com/products/category/</c:v>
                </c:pt>
                <c:pt idx="6">
                  <c:v>https://unv-uae.com/products/search/</c:v>
                </c:pt>
                <c:pt idx="7">
                  <c:v>https://unv-uae.com/products/product/IPC322LB-AF28K-A2/</c:v>
                </c:pt>
                <c:pt idx="8">
                  <c:v>https://www.unv-uae.com/cookies/</c:v>
                </c:pt>
              </c:strCache>
            </c:strRef>
          </c:cat>
          <c:val>
            <c:numRef>
              <c:f>Pages!$C$2:$C$10</c:f>
              <c:numCache>
                <c:formatCode>General</c:formatCode>
                <c:ptCount val="9"/>
                <c:pt idx="0">
                  <c:v>122</c:v>
                </c:pt>
                <c:pt idx="1">
                  <c:v>34</c:v>
                </c:pt>
                <c:pt idx="2">
                  <c:v>5</c:v>
                </c:pt>
                <c:pt idx="3">
                  <c:v>43</c:v>
                </c:pt>
                <c:pt idx="4">
                  <c:v>6</c:v>
                </c:pt>
                <c:pt idx="5">
                  <c:v>10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D-4453-A622-B117975204BA}"/>
            </c:ext>
          </c:extLst>
        </c:ser>
        <c:ser>
          <c:idx val="2"/>
          <c:order val="2"/>
          <c:tx>
            <c:strRef>
              <c:f>Pages!$D$1</c:f>
              <c:strCache>
                <c:ptCount val="1"/>
                <c:pt idx="0">
                  <c:v>CTR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Pages!$A$2:$A$10</c:f>
              <c:strCache>
                <c:ptCount val="9"/>
                <c:pt idx="0">
                  <c:v>https://unv-uae.com/</c:v>
                </c:pt>
                <c:pt idx="1">
                  <c:v>https://www.unv-uae.com/</c:v>
                </c:pt>
                <c:pt idx="2">
                  <c:v>https://unv-uae.com/warehouse/</c:v>
                </c:pt>
                <c:pt idx="3">
                  <c:v>https://unv-uae.com/contacts/contacts/</c:v>
                </c:pt>
                <c:pt idx="4">
                  <c:v>https://unv-uae.com/products/product/IPC3615LB-AF2840-A2/</c:v>
                </c:pt>
                <c:pt idx="5">
                  <c:v>https://unv-uae.com/products/category/</c:v>
                </c:pt>
                <c:pt idx="6">
                  <c:v>https://unv-uae.com/products/search/</c:v>
                </c:pt>
                <c:pt idx="7">
                  <c:v>https://unv-uae.com/products/product/IPC322LB-AF28K-A2/</c:v>
                </c:pt>
                <c:pt idx="8">
                  <c:v>https://www.unv-uae.com/cookies/</c:v>
                </c:pt>
              </c:strCache>
            </c:strRef>
          </c:cat>
          <c:val>
            <c:numRef>
              <c:f>Pages!$D$2:$D$10</c:f>
              <c:numCache>
                <c:formatCode>0.00%</c:formatCode>
                <c:ptCount val="9"/>
                <c:pt idx="0">
                  <c:v>0.27050000000000002</c:v>
                </c:pt>
                <c:pt idx="1">
                  <c:v>0.17649999999999999</c:v>
                </c:pt>
                <c:pt idx="2">
                  <c:v>0.4</c:v>
                </c:pt>
                <c:pt idx="3">
                  <c:v>2.3300000000000001E-2</c:v>
                </c:pt>
                <c:pt idx="4">
                  <c:v>0.16670000000000001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D-4453-A622-B117975204BA}"/>
            </c:ext>
          </c:extLst>
        </c:ser>
        <c:ser>
          <c:idx val="3"/>
          <c:order val="3"/>
          <c:tx>
            <c:strRef>
              <c:f>Pages!$E$1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Pages!$A$2:$A$10</c:f>
              <c:strCache>
                <c:ptCount val="9"/>
                <c:pt idx="0">
                  <c:v>https://unv-uae.com/</c:v>
                </c:pt>
                <c:pt idx="1">
                  <c:v>https://www.unv-uae.com/</c:v>
                </c:pt>
                <c:pt idx="2">
                  <c:v>https://unv-uae.com/warehouse/</c:v>
                </c:pt>
                <c:pt idx="3">
                  <c:v>https://unv-uae.com/contacts/contacts/</c:v>
                </c:pt>
                <c:pt idx="4">
                  <c:v>https://unv-uae.com/products/product/IPC3615LB-AF2840-A2/</c:v>
                </c:pt>
                <c:pt idx="5">
                  <c:v>https://unv-uae.com/products/category/</c:v>
                </c:pt>
                <c:pt idx="6">
                  <c:v>https://unv-uae.com/products/search/</c:v>
                </c:pt>
                <c:pt idx="7">
                  <c:v>https://unv-uae.com/products/product/IPC322LB-AF28K-A2/</c:v>
                </c:pt>
                <c:pt idx="8">
                  <c:v>https://www.unv-uae.com/cookies/</c:v>
                </c:pt>
              </c:strCache>
            </c:strRef>
          </c:cat>
          <c:val>
            <c:numRef>
              <c:f>Pages!$E$2:$E$10</c:f>
              <c:numCache>
                <c:formatCode>0.00</c:formatCode>
                <c:ptCount val="9"/>
                <c:pt idx="0">
                  <c:v>17.3</c:v>
                </c:pt>
                <c:pt idx="1">
                  <c:v>9.3800000000000008</c:v>
                </c:pt>
                <c:pt idx="2">
                  <c:v>2</c:v>
                </c:pt>
                <c:pt idx="3">
                  <c:v>18.600000000000001</c:v>
                </c:pt>
                <c:pt idx="4">
                  <c:v>6.17</c:v>
                </c:pt>
                <c:pt idx="5">
                  <c:v>4.5999999999999996</c:v>
                </c:pt>
                <c:pt idx="6">
                  <c:v>4.1100000000000003</c:v>
                </c:pt>
                <c:pt idx="7">
                  <c:v>5.83</c:v>
                </c:pt>
                <c:pt idx="8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D-4453-A622-B11797520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265123456"/>
        <c:axId val="1265124416"/>
      </c:barChart>
      <c:catAx>
        <c:axId val="12651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24416"/>
        <c:crosses val="autoZero"/>
        <c:auto val="1"/>
        <c:lblAlgn val="ctr"/>
        <c:lblOffset val="100"/>
        <c:noMultiLvlLbl val="0"/>
      </c:catAx>
      <c:valAx>
        <c:axId val="126512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234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Countries!$B$1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Countries!$A$2:$A$26</c:f>
              <c:strCache>
                <c:ptCount val="25"/>
                <c:pt idx="0">
                  <c:v>India</c:v>
                </c:pt>
                <c:pt idx="1">
                  <c:v>Canada</c:v>
                </c:pt>
                <c:pt idx="2">
                  <c:v>United Arab Emirates</c:v>
                </c:pt>
                <c:pt idx="3">
                  <c:v>United States</c:v>
                </c:pt>
                <c:pt idx="4">
                  <c:v>Brazil</c:v>
                </c:pt>
                <c:pt idx="5">
                  <c:v>United Kingdom</c:v>
                </c:pt>
                <c:pt idx="6">
                  <c:v>Iran</c:v>
                </c:pt>
                <c:pt idx="7">
                  <c:v>Georgia</c:v>
                </c:pt>
                <c:pt idx="8">
                  <c:v>Philippines</c:v>
                </c:pt>
                <c:pt idx="9">
                  <c:v>Germany</c:v>
                </c:pt>
                <c:pt idx="10">
                  <c:v>Yemen</c:v>
                </c:pt>
                <c:pt idx="11">
                  <c:v>Singapore</c:v>
                </c:pt>
                <c:pt idx="12">
                  <c:v>Mongolia</c:v>
                </c:pt>
                <c:pt idx="13">
                  <c:v>Lebanon</c:v>
                </c:pt>
                <c:pt idx="14">
                  <c:v>Uganda</c:v>
                </c:pt>
                <c:pt idx="15">
                  <c:v>Ghana</c:v>
                </c:pt>
                <c:pt idx="16">
                  <c:v>Sri Lanka</c:v>
                </c:pt>
                <c:pt idx="17">
                  <c:v>Cambodia</c:v>
                </c:pt>
                <c:pt idx="18">
                  <c:v>Tanzania</c:v>
                </c:pt>
                <c:pt idx="19">
                  <c:v>New Zealand</c:v>
                </c:pt>
                <c:pt idx="20">
                  <c:v>Qatar</c:v>
                </c:pt>
                <c:pt idx="21">
                  <c:v>Kazakhstan</c:v>
                </c:pt>
                <c:pt idx="22">
                  <c:v>Vietnam</c:v>
                </c:pt>
                <c:pt idx="23">
                  <c:v>Belarus</c:v>
                </c:pt>
                <c:pt idx="24">
                  <c:v>Iraq</c:v>
                </c:pt>
              </c:strCache>
            </c:strRef>
          </c:cat>
          <c:val>
            <c:numRef>
              <c:f>Countries!$B$2:$B$26</c:f>
              <c:numCache>
                <c:formatCode>General</c:formatCode>
                <c:ptCount val="25"/>
                <c:pt idx="0">
                  <c:v>42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6-4C61-A3A9-C93FF26C8264}"/>
            </c:ext>
          </c:extLst>
        </c:ser>
        <c:ser>
          <c:idx val="1"/>
          <c:order val="1"/>
          <c:tx>
            <c:strRef>
              <c:f>Countries!$C$1</c:f>
              <c:strCache>
                <c:ptCount val="1"/>
                <c:pt idx="0">
                  <c:v>Impressions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Countries!$A$2:$A$26</c:f>
              <c:strCache>
                <c:ptCount val="25"/>
                <c:pt idx="0">
                  <c:v>India</c:v>
                </c:pt>
                <c:pt idx="1">
                  <c:v>Canada</c:v>
                </c:pt>
                <c:pt idx="2">
                  <c:v>United Arab Emirates</c:v>
                </c:pt>
                <c:pt idx="3">
                  <c:v>United States</c:v>
                </c:pt>
                <c:pt idx="4">
                  <c:v>Brazil</c:v>
                </c:pt>
                <c:pt idx="5">
                  <c:v>United Kingdom</c:v>
                </c:pt>
                <c:pt idx="6">
                  <c:v>Iran</c:v>
                </c:pt>
                <c:pt idx="7">
                  <c:v>Georgia</c:v>
                </c:pt>
                <c:pt idx="8">
                  <c:v>Philippines</c:v>
                </c:pt>
                <c:pt idx="9">
                  <c:v>Germany</c:v>
                </c:pt>
                <c:pt idx="10">
                  <c:v>Yemen</c:v>
                </c:pt>
                <c:pt idx="11">
                  <c:v>Singapore</c:v>
                </c:pt>
                <c:pt idx="12">
                  <c:v>Mongolia</c:v>
                </c:pt>
                <c:pt idx="13">
                  <c:v>Lebanon</c:v>
                </c:pt>
                <c:pt idx="14">
                  <c:v>Uganda</c:v>
                </c:pt>
                <c:pt idx="15">
                  <c:v>Ghana</c:v>
                </c:pt>
                <c:pt idx="16">
                  <c:v>Sri Lanka</c:v>
                </c:pt>
                <c:pt idx="17">
                  <c:v>Cambodia</c:v>
                </c:pt>
                <c:pt idx="18">
                  <c:v>Tanzania</c:v>
                </c:pt>
                <c:pt idx="19">
                  <c:v>New Zealand</c:v>
                </c:pt>
                <c:pt idx="20">
                  <c:v>Qatar</c:v>
                </c:pt>
                <c:pt idx="21">
                  <c:v>Kazakhstan</c:v>
                </c:pt>
                <c:pt idx="22">
                  <c:v>Vietnam</c:v>
                </c:pt>
                <c:pt idx="23">
                  <c:v>Belarus</c:v>
                </c:pt>
                <c:pt idx="24">
                  <c:v>Iraq</c:v>
                </c:pt>
              </c:strCache>
            </c:strRef>
          </c:cat>
          <c:val>
            <c:numRef>
              <c:f>Countries!$C$2:$C$26</c:f>
              <c:numCache>
                <c:formatCode>General</c:formatCode>
                <c:ptCount val="25"/>
                <c:pt idx="0">
                  <c:v>124</c:v>
                </c:pt>
                <c:pt idx="1">
                  <c:v>1</c:v>
                </c:pt>
                <c:pt idx="2">
                  <c:v>22</c:v>
                </c:pt>
                <c:pt idx="3">
                  <c:v>14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6-4C61-A3A9-C93FF26C8264}"/>
            </c:ext>
          </c:extLst>
        </c:ser>
        <c:ser>
          <c:idx val="2"/>
          <c:order val="2"/>
          <c:tx>
            <c:strRef>
              <c:f>Countries!$D$1</c:f>
              <c:strCache>
                <c:ptCount val="1"/>
                <c:pt idx="0">
                  <c:v>CTR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Countries!$A$2:$A$26</c:f>
              <c:strCache>
                <c:ptCount val="25"/>
                <c:pt idx="0">
                  <c:v>India</c:v>
                </c:pt>
                <c:pt idx="1">
                  <c:v>Canada</c:v>
                </c:pt>
                <c:pt idx="2">
                  <c:v>United Arab Emirates</c:v>
                </c:pt>
                <c:pt idx="3">
                  <c:v>United States</c:v>
                </c:pt>
                <c:pt idx="4">
                  <c:v>Brazil</c:v>
                </c:pt>
                <c:pt idx="5">
                  <c:v>United Kingdom</c:v>
                </c:pt>
                <c:pt idx="6">
                  <c:v>Iran</c:v>
                </c:pt>
                <c:pt idx="7">
                  <c:v>Georgia</c:v>
                </c:pt>
                <c:pt idx="8">
                  <c:v>Philippines</c:v>
                </c:pt>
                <c:pt idx="9">
                  <c:v>Germany</c:v>
                </c:pt>
                <c:pt idx="10">
                  <c:v>Yemen</c:v>
                </c:pt>
                <c:pt idx="11">
                  <c:v>Singapore</c:v>
                </c:pt>
                <c:pt idx="12">
                  <c:v>Mongolia</c:v>
                </c:pt>
                <c:pt idx="13">
                  <c:v>Lebanon</c:v>
                </c:pt>
                <c:pt idx="14">
                  <c:v>Uganda</c:v>
                </c:pt>
                <c:pt idx="15">
                  <c:v>Ghana</c:v>
                </c:pt>
                <c:pt idx="16">
                  <c:v>Sri Lanka</c:v>
                </c:pt>
                <c:pt idx="17">
                  <c:v>Cambodia</c:v>
                </c:pt>
                <c:pt idx="18">
                  <c:v>Tanzania</c:v>
                </c:pt>
                <c:pt idx="19">
                  <c:v>New Zealand</c:v>
                </c:pt>
                <c:pt idx="20">
                  <c:v>Qatar</c:v>
                </c:pt>
                <c:pt idx="21">
                  <c:v>Kazakhstan</c:v>
                </c:pt>
                <c:pt idx="22">
                  <c:v>Vietnam</c:v>
                </c:pt>
                <c:pt idx="23">
                  <c:v>Belarus</c:v>
                </c:pt>
                <c:pt idx="24">
                  <c:v>Iraq</c:v>
                </c:pt>
              </c:strCache>
            </c:strRef>
          </c:cat>
          <c:val>
            <c:numRef>
              <c:f>Countries!$D$2:$D$26</c:f>
              <c:numCache>
                <c:formatCode>General</c:formatCode>
                <c:ptCount val="25"/>
                <c:pt idx="0">
                  <c:v>0.3387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E6-4C61-A3A9-C93FF26C8264}"/>
            </c:ext>
          </c:extLst>
        </c:ser>
        <c:ser>
          <c:idx val="3"/>
          <c:order val="3"/>
          <c:tx>
            <c:strRef>
              <c:f>Countries!$E$1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Countries!$A$2:$A$26</c:f>
              <c:strCache>
                <c:ptCount val="25"/>
                <c:pt idx="0">
                  <c:v>India</c:v>
                </c:pt>
                <c:pt idx="1">
                  <c:v>Canada</c:v>
                </c:pt>
                <c:pt idx="2">
                  <c:v>United Arab Emirates</c:v>
                </c:pt>
                <c:pt idx="3">
                  <c:v>United States</c:v>
                </c:pt>
                <c:pt idx="4">
                  <c:v>Brazil</c:v>
                </c:pt>
                <c:pt idx="5">
                  <c:v>United Kingdom</c:v>
                </c:pt>
                <c:pt idx="6">
                  <c:v>Iran</c:v>
                </c:pt>
                <c:pt idx="7">
                  <c:v>Georgia</c:v>
                </c:pt>
                <c:pt idx="8">
                  <c:v>Philippines</c:v>
                </c:pt>
                <c:pt idx="9">
                  <c:v>Germany</c:v>
                </c:pt>
                <c:pt idx="10">
                  <c:v>Yemen</c:v>
                </c:pt>
                <c:pt idx="11">
                  <c:v>Singapore</c:v>
                </c:pt>
                <c:pt idx="12">
                  <c:v>Mongolia</c:v>
                </c:pt>
                <c:pt idx="13">
                  <c:v>Lebanon</c:v>
                </c:pt>
                <c:pt idx="14">
                  <c:v>Uganda</c:v>
                </c:pt>
                <c:pt idx="15">
                  <c:v>Ghana</c:v>
                </c:pt>
                <c:pt idx="16">
                  <c:v>Sri Lanka</c:v>
                </c:pt>
                <c:pt idx="17">
                  <c:v>Cambodia</c:v>
                </c:pt>
                <c:pt idx="18">
                  <c:v>Tanzania</c:v>
                </c:pt>
                <c:pt idx="19">
                  <c:v>New Zealand</c:v>
                </c:pt>
                <c:pt idx="20">
                  <c:v>Qatar</c:v>
                </c:pt>
                <c:pt idx="21">
                  <c:v>Kazakhstan</c:v>
                </c:pt>
                <c:pt idx="22">
                  <c:v>Vietnam</c:v>
                </c:pt>
                <c:pt idx="23">
                  <c:v>Belarus</c:v>
                </c:pt>
                <c:pt idx="24">
                  <c:v>Iraq</c:v>
                </c:pt>
              </c:strCache>
            </c:strRef>
          </c:cat>
          <c:val>
            <c:numRef>
              <c:f>Countries!$E$2:$E$26</c:f>
              <c:numCache>
                <c:formatCode>General</c:formatCode>
                <c:ptCount val="25"/>
                <c:pt idx="0">
                  <c:v>11.74</c:v>
                </c:pt>
                <c:pt idx="1">
                  <c:v>2</c:v>
                </c:pt>
                <c:pt idx="2">
                  <c:v>5.5</c:v>
                </c:pt>
                <c:pt idx="3">
                  <c:v>47.57</c:v>
                </c:pt>
                <c:pt idx="4">
                  <c:v>56.8</c:v>
                </c:pt>
                <c:pt idx="5">
                  <c:v>20.67</c:v>
                </c:pt>
                <c:pt idx="6">
                  <c:v>6</c:v>
                </c:pt>
                <c:pt idx="7">
                  <c:v>8</c:v>
                </c:pt>
                <c:pt idx="8">
                  <c:v>38</c:v>
                </c:pt>
                <c:pt idx="9">
                  <c:v>74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11</c:v>
                </c:pt>
                <c:pt idx="19">
                  <c:v>18</c:v>
                </c:pt>
                <c:pt idx="20">
                  <c:v>22</c:v>
                </c:pt>
                <c:pt idx="21">
                  <c:v>48</c:v>
                </c:pt>
                <c:pt idx="22">
                  <c:v>60</c:v>
                </c:pt>
                <c:pt idx="23">
                  <c:v>61</c:v>
                </c:pt>
                <c:pt idx="2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E6-4C61-A3A9-C93FF26C8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8616128"/>
        <c:axId val="1008617088"/>
      </c:barChart>
      <c:catAx>
        <c:axId val="10086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17088"/>
        <c:crosses val="autoZero"/>
        <c:auto val="1"/>
        <c:lblAlgn val="ctr"/>
        <c:lblOffset val="100"/>
        <c:noMultiLvlLbl val="0"/>
      </c:catAx>
      <c:valAx>
        <c:axId val="10086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161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'Town &amp; City'!$B$1</c:f>
              <c:strCache>
                <c:ptCount val="1"/>
                <c:pt idx="0">
                  <c:v>Active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'Town &amp; City'!$A$2:$A$10</c:f>
              <c:strCache>
                <c:ptCount val="9"/>
                <c:pt idx="0">
                  <c:v>Bengaluru</c:v>
                </c:pt>
                <c:pt idx="1">
                  <c:v>Amsterdam</c:v>
                </c:pt>
                <c:pt idx="2">
                  <c:v>Warsaw</c:v>
                </c:pt>
                <c:pt idx="3">
                  <c:v>Frankfurt</c:v>
                </c:pt>
                <c:pt idx="4">
                  <c:v>(not set)</c:v>
                </c:pt>
                <c:pt idx="5">
                  <c:v>Airdrie</c:v>
                </c:pt>
                <c:pt idx="6">
                  <c:v>London</c:v>
                </c:pt>
                <c:pt idx="7">
                  <c:v>Montreal</c:v>
                </c:pt>
                <c:pt idx="8">
                  <c:v>Shanghai</c:v>
                </c:pt>
              </c:strCache>
            </c:strRef>
          </c:cat>
          <c:val>
            <c:numRef>
              <c:f>'Town &amp; City'!$B$2:$B$10</c:f>
              <c:numCache>
                <c:formatCode>General</c:formatCode>
                <c:ptCount val="9"/>
                <c:pt idx="0">
                  <c:v>12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3-4E16-847D-D468D7F2F626}"/>
            </c:ext>
          </c:extLst>
        </c:ser>
        <c:ser>
          <c:idx val="1"/>
          <c:order val="1"/>
          <c:tx>
            <c:strRef>
              <c:f>'Town &amp; City'!$C$1</c:f>
              <c:strCache>
                <c:ptCount val="1"/>
                <c:pt idx="0">
                  <c:v>New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'Town &amp; City'!$A$2:$A$10</c:f>
              <c:strCache>
                <c:ptCount val="9"/>
                <c:pt idx="0">
                  <c:v>Bengaluru</c:v>
                </c:pt>
                <c:pt idx="1">
                  <c:v>Amsterdam</c:v>
                </c:pt>
                <c:pt idx="2">
                  <c:v>Warsaw</c:v>
                </c:pt>
                <c:pt idx="3">
                  <c:v>Frankfurt</c:v>
                </c:pt>
                <c:pt idx="4">
                  <c:v>(not set)</c:v>
                </c:pt>
                <c:pt idx="5">
                  <c:v>Airdrie</c:v>
                </c:pt>
                <c:pt idx="6">
                  <c:v>London</c:v>
                </c:pt>
                <c:pt idx="7">
                  <c:v>Montreal</c:v>
                </c:pt>
                <c:pt idx="8">
                  <c:v>Shanghai</c:v>
                </c:pt>
              </c:strCache>
            </c:strRef>
          </c:cat>
          <c:val>
            <c:numRef>
              <c:f>'Town &amp; City'!$C$2:$C$10</c:f>
              <c:numCache>
                <c:formatCode>General</c:formatCode>
                <c:ptCount val="9"/>
                <c:pt idx="0">
                  <c:v>12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3-4E16-847D-D468D7F2F626}"/>
            </c:ext>
          </c:extLst>
        </c:ser>
        <c:ser>
          <c:idx val="2"/>
          <c:order val="2"/>
          <c:tx>
            <c:strRef>
              <c:f>'Town &amp; City'!$D$1</c:f>
              <c:strCache>
                <c:ptCount val="1"/>
                <c:pt idx="0">
                  <c:v>Engaged sessions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'Town &amp; City'!$A$2:$A$10</c:f>
              <c:strCache>
                <c:ptCount val="9"/>
                <c:pt idx="0">
                  <c:v>Bengaluru</c:v>
                </c:pt>
                <c:pt idx="1">
                  <c:v>Amsterdam</c:v>
                </c:pt>
                <c:pt idx="2">
                  <c:v>Warsaw</c:v>
                </c:pt>
                <c:pt idx="3">
                  <c:v>Frankfurt</c:v>
                </c:pt>
                <c:pt idx="4">
                  <c:v>(not set)</c:v>
                </c:pt>
                <c:pt idx="5">
                  <c:v>Airdrie</c:v>
                </c:pt>
                <c:pt idx="6">
                  <c:v>London</c:v>
                </c:pt>
                <c:pt idx="7">
                  <c:v>Montreal</c:v>
                </c:pt>
                <c:pt idx="8">
                  <c:v>Shanghai</c:v>
                </c:pt>
              </c:strCache>
            </c:strRef>
          </c:cat>
          <c:val>
            <c:numRef>
              <c:f>'Town &amp; City'!$D$2:$D$10</c:f>
              <c:numCache>
                <c:formatCode>General</c:formatCode>
                <c:ptCount val="9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53-4E16-847D-D468D7F2F626}"/>
            </c:ext>
          </c:extLst>
        </c:ser>
        <c:ser>
          <c:idx val="3"/>
          <c:order val="3"/>
          <c:tx>
            <c:strRef>
              <c:f>'Town &amp; City'!$E$1</c:f>
              <c:strCache>
                <c:ptCount val="1"/>
                <c:pt idx="0">
                  <c:v>Engagement 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'Town &amp; City'!$A$2:$A$10</c:f>
              <c:strCache>
                <c:ptCount val="9"/>
                <c:pt idx="0">
                  <c:v>Bengaluru</c:v>
                </c:pt>
                <c:pt idx="1">
                  <c:v>Amsterdam</c:v>
                </c:pt>
                <c:pt idx="2">
                  <c:v>Warsaw</c:v>
                </c:pt>
                <c:pt idx="3">
                  <c:v>Frankfurt</c:v>
                </c:pt>
                <c:pt idx="4">
                  <c:v>(not set)</c:v>
                </c:pt>
                <c:pt idx="5">
                  <c:v>Airdrie</c:v>
                </c:pt>
                <c:pt idx="6">
                  <c:v>London</c:v>
                </c:pt>
                <c:pt idx="7">
                  <c:v>Montreal</c:v>
                </c:pt>
                <c:pt idx="8">
                  <c:v>Shanghai</c:v>
                </c:pt>
              </c:strCache>
            </c:strRef>
          </c:cat>
          <c:val>
            <c:numRef>
              <c:f>'Town &amp; City'!$E$2:$E$10</c:f>
              <c:numCache>
                <c:formatCode>General</c:formatCode>
                <c:ptCount val="9"/>
                <c:pt idx="0">
                  <c:v>0.64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53-4E16-847D-D468D7F2F626}"/>
            </c:ext>
          </c:extLst>
        </c:ser>
        <c:ser>
          <c:idx val="4"/>
          <c:order val="4"/>
          <c:tx>
            <c:strRef>
              <c:f>'Town &amp; City'!$F$1</c:f>
              <c:strCache>
                <c:ptCount val="1"/>
                <c:pt idx="0">
                  <c:v>Engaged sessions per active user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'Town &amp; City'!$A$2:$A$10</c:f>
              <c:strCache>
                <c:ptCount val="9"/>
                <c:pt idx="0">
                  <c:v>Bengaluru</c:v>
                </c:pt>
                <c:pt idx="1">
                  <c:v>Amsterdam</c:v>
                </c:pt>
                <c:pt idx="2">
                  <c:v>Warsaw</c:v>
                </c:pt>
                <c:pt idx="3">
                  <c:v>Frankfurt</c:v>
                </c:pt>
                <c:pt idx="4">
                  <c:v>(not set)</c:v>
                </c:pt>
                <c:pt idx="5">
                  <c:v>Airdrie</c:v>
                </c:pt>
                <c:pt idx="6">
                  <c:v>London</c:v>
                </c:pt>
                <c:pt idx="7">
                  <c:v>Montreal</c:v>
                </c:pt>
                <c:pt idx="8">
                  <c:v>Shanghai</c:v>
                </c:pt>
              </c:strCache>
            </c:strRef>
          </c:cat>
          <c:val>
            <c:numRef>
              <c:f>'Town &amp; City'!$F$2:$F$10</c:f>
              <c:numCache>
                <c:formatCode>General</c:formatCode>
                <c:ptCount val="9"/>
                <c:pt idx="0">
                  <c:v>1.3333333333333299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53-4E16-847D-D468D7F2F626}"/>
            </c:ext>
          </c:extLst>
        </c:ser>
        <c:ser>
          <c:idx val="5"/>
          <c:order val="5"/>
          <c:tx>
            <c:strRef>
              <c:f>'Town &amp; City'!$G$1</c:f>
              <c:strCache>
                <c:ptCount val="1"/>
                <c:pt idx="0">
                  <c:v>Average engagement time per active user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'Town &amp; City'!$A$2:$A$10</c:f>
              <c:strCache>
                <c:ptCount val="9"/>
                <c:pt idx="0">
                  <c:v>Bengaluru</c:v>
                </c:pt>
                <c:pt idx="1">
                  <c:v>Amsterdam</c:v>
                </c:pt>
                <c:pt idx="2">
                  <c:v>Warsaw</c:v>
                </c:pt>
                <c:pt idx="3">
                  <c:v>Frankfurt</c:v>
                </c:pt>
                <c:pt idx="4">
                  <c:v>(not set)</c:v>
                </c:pt>
                <c:pt idx="5">
                  <c:v>Airdrie</c:v>
                </c:pt>
                <c:pt idx="6">
                  <c:v>London</c:v>
                </c:pt>
                <c:pt idx="7">
                  <c:v>Montreal</c:v>
                </c:pt>
                <c:pt idx="8">
                  <c:v>Shanghai</c:v>
                </c:pt>
              </c:strCache>
            </c:strRef>
          </c:cat>
          <c:val>
            <c:numRef>
              <c:f>'Town &amp; City'!$G$2:$G$10</c:f>
              <c:numCache>
                <c:formatCode>General</c:formatCode>
                <c:ptCount val="9"/>
                <c:pt idx="0">
                  <c:v>62.3333333333333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53-4E16-847D-D468D7F2F626}"/>
            </c:ext>
          </c:extLst>
        </c:ser>
        <c:ser>
          <c:idx val="6"/>
          <c:order val="6"/>
          <c:tx>
            <c:strRef>
              <c:f>'Town &amp; City'!$H$1</c:f>
              <c:strCache>
                <c:ptCount val="1"/>
                <c:pt idx="0">
                  <c:v>Event count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'Town &amp; City'!$A$2:$A$10</c:f>
              <c:strCache>
                <c:ptCount val="9"/>
                <c:pt idx="0">
                  <c:v>Bengaluru</c:v>
                </c:pt>
                <c:pt idx="1">
                  <c:v>Amsterdam</c:v>
                </c:pt>
                <c:pt idx="2">
                  <c:v>Warsaw</c:v>
                </c:pt>
                <c:pt idx="3">
                  <c:v>Frankfurt</c:v>
                </c:pt>
                <c:pt idx="4">
                  <c:v>(not set)</c:v>
                </c:pt>
                <c:pt idx="5">
                  <c:v>Airdrie</c:v>
                </c:pt>
                <c:pt idx="6">
                  <c:v>London</c:v>
                </c:pt>
                <c:pt idx="7">
                  <c:v>Montreal</c:v>
                </c:pt>
                <c:pt idx="8">
                  <c:v>Shanghai</c:v>
                </c:pt>
              </c:strCache>
            </c:strRef>
          </c:cat>
          <c:val>
            <c:numRef>
              <c:f>'Town &amp; City'!$H$2:$H$10</c:f>
              <c:numCache>
                <c:formatCode>General</c:formatCode>
                <c:ptCount val="9"/>
                <c:pt idx="0">
                  <c:v>426</c:v>
                </c:pt>
                <c:pt idx="1">
                  <c:v>18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53-4E16-847D-D468D7F2F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072408848"/>
        <c:axId val="1072410768"/>
      </c:barChart>
      <c:catAx>
        <c:axId val="10724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10768"/>
        <c:crosses val="autoZero"/>
        <c:auto val="1"/>
        <c:lblAlgn val="ctr"/>
        <c:lblOffset val="100"/>
        <c:noMultiLvlLbl val="0"/>
      </c:catAx>
      <c:valAx>
        <c:axId val="107241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088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Devices!$A$2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Devices!$B$1:$E$1</c:f>
              <c:strCache>
                <c:ptCount val="4"/>
                <c:pt idx="0">
                  <c:v>Clicks</c:v>
                </c:pt>
                <c:pt idx="1">
                  <c:v>Impressions</c:v>
                </c:pt>
                <c:pt idx="2">
                  <c:v>CTR</c:v>
                </c:pt>
                <c:pt idx="3">
                  <c:v>Position</c:v>
                </c:pt>
              </c:strCache>
            </c:strRef>
          </c:cat>
          <c:val>
            <c:numRef>
              <c:f>Devices!$B$2:$E$2</c:f>
              <c:numCache>
                <c:formatCode>General</c:formatCode>
                <c:ptCount val="4"/>
                <c:pt idx="0">
                  <c:v>39</c:v>
                </c:pt>
                <c:pt idx="1">
                  <c:v>163</c:v>
                </c:pt>
                <c:pt idx="2" formatCode="0.00%">
                  <c:v>0.23929999999999998</c:v>
                </c:pt>
                <c:pt idx="3" formatCode="0.00">
                  <c:v>16.690000000000001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3-433B-BA71-CCAD200B07AA}"/>
            </c:ext>
          </c:extLst>
        </c:ser>
        <c:ser>
          <c:idx val="1"/>
          <c:order val="1"/>
          <c:tx>
            <c:strRef>
              <c:f>Devices!$A$3</c:f>
              <c:strCache>
                <c:ptCount val="1"/>
                <c:pt idx="0">
                  <c:v>Mobile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Devices!$B$1:$E$1</c:f>
              <c:strCache>
                <c:ptCount val="4"/>
                <c:pt idx="0">
                  <c:v>Clicks</c:v>
                </c:pt>
                <c:pt idx="1">
                  <c:v>Impressions</c:v>
                </c:pt>
                <c:pt idx="2">
                  <c:v>CTR</c:v>
                </c:pt>
                <c:pt idx="3">
                  <c:v>Position</c:v>
                </c:pt>
              </c:strCache>
            </c:strRef>
          </c:cat>
          <c:val>
            <c:numRef>
              <c:f>Devices!$B$3:$E$3</c:f>
              <c:numCache>
                <c:formatCode>General</c:formatCode>
                <c:ptCount val="4"/>
                <c:pt idx="0">
                  <c:v>4</c:v>
                </c:pt>
                <c:pt idx="1">
                  <c:v>29</c:v>
                </c:pt>
                <c:pt idx="2" formatCode="0.00%">
                  <c:v>0.13789999999999999</c:v>
                </c:pt>
                <c:pt idx="3" formatCode="0.0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3-433B-BA71-CCAD200B0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340273104"/>
        <c:axId val="1340273584"/>
      </c:barChart>
      <c:catAx>
        <c:axId val="134027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73584"/>
        <c:crosses val="autoZero"/>
        <c:auto val="1"/>
        <c:lblAlgn val="ctr"/>
        <c:lblOffset val="100"/>
        <c:noMultiLvlLbl val="0"/>
      </c:catAx>
      <c:valAx>
        <c:axId val="13402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731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406598654005899E-2"/>
          <c:y val="6.4543535318954695E-2"/>
          <c:w val="0.9561027352629563"/>
          <c:h val="0.87082996690631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Impressions!$B$1</c:f>
              <c:strCache>
                <c:ptCount val="1"/>
                <c:pt idx="0">
                  <c:v>Impressions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Impressions!$A$2:$A$48</c:f>
              <c:strCache>
                <c:ptCount val="47"/>
                <c:pt idx="0">
                  <c:v>2025-01-23</c:v>
                </c:pt>
                <c:pt idx="1">
                  <c:v>2025-01-24</c:v>
                </c:pt>
                <c:pt idx="2">
                  <c:v>2025-01-25</c:v>
                </c:pt>
                <c:pt idx="3">
                  <c:v>2025-01-26</c:v>
                </c:pt>
                <c:pt idx="4">
                  <c:v>2025-01-27</c:v>
                </c:pt>
                <c:pt idx="5">
                  <c:v>2025-01-28</c:v>
                </c:pt>
                <c:pt idx="6">
                  <c:v>2025-01-29</c:v>
                </c:pt>
                <c:pt idx="7">
                  <c:v>2025-01-30</c:v>
                </c:pt>
                <c:pt idx="8">
                  <c:v>2025-01-31</c:v>
                </c:pt>
                <c:pt idx="9">
                  <c:v>2025-02-01</c:v>
                </c:pt>
                <c:pt idx="10">
                  <c:v>2025-02-02</c:v>
                </c:pt>
                <c:pt idx="11">
                  <c:v>2025-02-03</c:v>
                </c:pt>
                <c:pt idx="12">
                  <c:v>2025-02-04</c:v>
                </c:pt>
                <c:pt idx="13">
                  <c:v>2025-02-05</c:v>
                </c:pt>
                <c:pt idx="14">
                  <c:v>2025-02-06</c:v>
                </c:pt>
                <c:pt idx="15">
                  <c:v>2025-02-07</c:v>
                </c:pt>
                <c:pt idx="16">
                  <c:v>2025-02-08</c:v>
                </c:pt>
                <c:pt idx="17">
                  <c:v>2025-02-09</c:v>
                </c:pt>
                <c:pt idx="18">
                  <c:v>2025-02-10</c:v>
                </c:pt>
                <c:pt idx="19">
                  <c:v>2025-02-11</c:v>
                </c:pt>
                <c:pt idx="20">
                  <c:v>2025-02-12</c:v>
                </c:pt>
                <c:pt idx="21">
                  <c:v>2025-02-13</c:v>
                </c:pt>
                <c:pt idx="22">
                  <c:v>2025-02-14</c:v>
                </c:pt>
                <c:pt idx="23">
                  <c:v>2025-02-15</c:v>
                </c:pt>
                <c:pt idx="24">
                  <c:v>2025-02-16</c:v>
                </c:pt>
                <c:pt idx="25">
                  <c:v>2025-02-17</c:v>
                </c:pt>
                <c:pt idx="26">
                  <c:v>2025-02-18</c:v>
                </c:pt>
                <c:pt idx="27">
                  <c:v>2025-02-19</c:v>
                </c:pt>
                <c:pt idx="28">
                  <c:v>2025-02-20</c:v>
                </c:pt>
                <c:pt idx="29">
                  <c:v>2025-02-21</c:v>
                </c:pt>
                <c:pt idx="30">
                  <c:v>2025-02-22</c:v>
                </c:pt>
                <c:pt idx="31">
                  <c:v>2025-02-23</c:v>
                </c:pt>
                <c:pt idx="32">
                  <c:v>2025-02-24</c:v>
                </c:pt>
                <c:pt idx="33">
                  <c:v>2025-02-25</c:v>
                </c:pt>
                <c:pt idx="34">
                  <c:v>2025-02-26</c:v>
                </c:pt>
                <c:pt idx="35">
                  <c:v>2025-02-27</c:v>
                </c:pt>
                <c:pt idx="36">
                  <c:v>2025-02-28</c:v>
                </c:pt>
                <c:pt idx="37">
                  <c:v>2025-03-01</c:v>
                </c:pt>
                <c:pt idx="38">
                  <c:v>2025-03-02</c:v>
                </c:pt>
                <c:pt idx="39">
                  <c:v>2025-03-03</c:v>
                </c:pt>
                <c:pt idx="40">
                  <c:v>2025-03-04</c:v>
                </c:pt>
                <c:pt idx="41">
                  <c:v>2025-03-05</c:v>
                </c:pt>
                <c:pt idx="42">
                  <c:v>2025-03-06</c:v>
                </c:pt>
                <c:pt idx="43">
                  <c:v>2025-03-07</c:v>
                </c:pt>
                <c:pt idx="44">
                  <c:v>2025-03-08</c:v>
                </c:pt>
                <c:pt idx="45">
                  <c:v>2025-03-09</c:v>
                </c:pt>
                <c:pt idx="46">
                  <c:v>2025-03-10</c:v>
                </c:pt>
              </c:strCache>
            </c:strRef>
          </c:cat>
          <c:val>
            <c:numRef>
              <c:f>Impressions!$B$2:$B$48</c:f>
              <c:numCache>
                <c:formatCode>General</c:formatCode>
                <c:ptCount val="4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12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7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15</c:v>
                </c:pt>
                <c:pt idx="29">
                  <c:v>8</c:v>
                </c:pt>
                <c:pt idx="30">
                  <c:v>2</c:v>
                </c:pt>
                <c:pt idx="31">
                  <c:v>13</c:v>
                </c:pt>
                <c:pt idx="32">
                  <c:v>15</c:v>
                </c:pt>
                <c:pt idx="33">
                  <c:v>3</c:v>
                </c:pt>
                <c:pt idx="34">
                  <c:v>28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7</c:v>
                </c:pt>
                <c:pt idx="42">
                  <c:v>3</c:v>
                </c:pt>
                <c:pt idx="43">
                  <c:v>6</c:v>
                </c:pt>
                <c:pt idx="44">
                  <c:v>4</c:v>
                </c:pt>
                <c:pt idx="45">
                  <c:v>4</c:v>
                </c:pt>
                <c:pt idx="4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C-431E-B909-F8EE8CBFB65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52957615"/>
        <c:axId val="252958095"/>
      </c:barChart>
      <c:catAx>
        <c:axId val="25295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58095"/>
        <c:crosses val="autoZero"/>
        <c:auto val="1"/>
        <c:lblAlgn val="ctr"/>
        <c:lblOffset val="100"/>
        <c:noMultiLvlLbl val="0"/>
      </c:catAx>
      <c:valAx>
        <c:axId val="2529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576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Dates!$B$1</c:f>
              <c:strCache>
                <c:ptCount val="1"/>
                <c:pt idx="0">
                  <c:v>Clicks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Dates!$A$2:$A$40</c:f>
              <c:numCache>
                <c:formatCode>yyyy\-mm\-dd</c:formatCode>
                <c:ptCount val="39"/>
                <c:pt idx="0">
                  <c:v>45727</c:v>
                </c:pt>
                <c:pt idx="1">
                  <c:v>45726</c:v>
                </c:pt>
                <c:pt idx="2">
                  <c:v>45725</c:v>
                </c:pt>
                <c:pt idx="3">
                  <c:v>45724</c:v>
                </c:pt>
                <c:pt idx="4">
                  <c:v>45723</c:v>
                </c:pt>
                <c:pt idx="5">
                  <c:v>45722</c:v>
                </c:pt>
                <c:pt idx="6">
                  <c:v>45721</c:v>
                </c:pt>
                <c:pt idx="7">
                  <c:v>45720</c:v>
                </c:pt>
                <c:pt idx="8">
                  <c:v>45719</c:v>
                </c:pt>
                <c:pt idx="9">
                  <c:v>45718</c:v>
                </c:pt>
                <c:pt idx="10">
                  <c:v>45717</c:v>
                </c:pt>
                <c:pt idx="11">
                  <c:v>45716</c:v>
                </c:pt>
                <c:pt idx="12">
                  <c:v>45715</c:v>
                </c:pt>
                <c:pt idx="13">
                  <c:v>45714</c:v>
                </c:pt>
                <c:pt idx="14">
                  <c:v>45713</c:v>
                </c:pt>
                <c:pt idx="15">
                  <c:v>45712</c:v>
                </c:pt>
                <c:pt idx="16">
                  <c:v>45711</c:v>
                </c:pt>
                <c:pt idx="17">
                  <c:v>45710</c:v>
                </c:pt>
                <c:pt idx="18">
                  <c:v>45709</c:v>
                </c:pt>
                <c:pt idx="19">
                  <c:v>45708</c:v>
                </c:pt>
                <c:pt idx="20">
                  <c:v>45707</c:v>
                </c:pt>
                <c:pt idx="21">
                  <c:v>45706</c:v>
                </c:pt>
                <c:pt idx="22">
                  <c:v>45705</c:v>
                </c:pt>
                <c:pt idx="23">
                  <c:v>45704</c:v>
                </c:pt>
                <c:pt idx="24">
                  <c:v>45703</c:v>
                </c:pt>
                <c:pt idx="25">
                  <c:v>45702</c:v>
                </c:pt>
                <c:pt idx="26">
                  <c:v>45701</c:v>
                </c:pt>
                <c:pt idx="27">
                  <c:v>45700</c:v>
                </c:pt>
                <c:pt idx="28">
                  <c:v>45699</c:v>
                </c:pt>
                <c:pt idx="29">
                  <c:v>45698</c:v>
                </c:pt>
                <c:pt idx="30">
                  <c:v>45697</c:v>
                </c:pt>
                <c:pt idx="31">
                  <c:v>45696</c:v>
                </c:pt>
                <c:pt idx="32">
                  <c:v>45695</c:v>
                </c:pt>
                <c:pt idx="33">
                  <c:v>45694</c:v>
                </c:pt>
                <c:pt idx="34">
                  <c:v>45693</c:v>
                </c:pt>
                <c:pt idx="35">
                  <c:v>45692</c:v>
                </c:pt>
                <c:pt idx="36">
                  <c:v>45691</c:v>
                </c:pt>
                <c:pt idx="37">
                  <c:v>45690</c:v>
                </c:pt>
                <c:pt idx="38">
                  <c:v>45689</c:v>
                </c:pt>
              </c:numCache>
            </c:numRef>
          </c:cat>
          <c:val>
            <c:numRef>
              <c:f>Dates!$B$2:$B$40</c:f>
              <c:numCache>
                <c:formatCode>General</c:formatCode>
                <c:ptCount val="3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2</c:v>
                </c:pt>
                <c:pt idx="17">
                  <c:v>0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4-44B8-BD00-43E1C41D4E72}"/>
            </c:ext>
          </c:extLst>
        </c:ser>
        <c:ser>
          <c:idx val="1"/>
          <c:order val="1"/>
          <c:tx>
            <c:strRef>
              <c:f>Dates!$C$1</c:f>
              <c:strCache>
                <c:ptCount val="1"/>
                <c:pt idx="0">
                  <c:v>Impressions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Dates!$A$2:$A$40</c:f>
              <c:numCache>
                <c:formatCode>yyyy\-mm\-dd</c:formatCode>
                <c:ptCount val="39"/>
                <c:pt idx="0">
                  <c:v>45727</c:v>
                </c:pt>
                <c:pt idx="1">
                  <c:v>45726</c:v>
                </c:pt>
                <c:pt idx="2">
                  <c:v>45725</c:v>
                </c:pt>
                <c:pt idx="3">
                  <c:v>45724</c:v>
                </c:pt>
                <c:pt idx="4">
                  <c:v>45723</c:v>
                </c:pt>
                <c:pt idx="5">
                  <c:v>45722</c:v>
                </c:pt>
                <c:pt idx="6">
                  <c:v>45721</c:v>
                </c:pt>
                <c:pt idx="7">
                  <c:v>45720</c:v>
                </c:pt>
                <c:pt idx="8">
                  <c:v>45719</c:v>
                </c:pt>
                <c:pt idx="9">
                  <c:v>45718</c:v>
                </c:pt>
                <c:pt idx="10">
                  <c:v>45717</c:v>
                </c:pt>
                <c:pt idx="11">
                  <c:v>45716</c:v>
                </c:pt>
                <c:pt idx="12">
                  <c:v>45715</c:v>
                </c:pt>
                <c:pt idx="13">
                  <c:v>45714</c:v>
                </c:pt>
                <c:pt idx="14">
                  <c:v>45713</c:v>
                </c:pt>
                <c:pt idx="15">
                  <c:v>45712</c:v>
                </c:pt>
                <c:pt idx="16">
                  <c:v>45711</c:v>
                </c:pt>
                <c:pt idx="17">
                  <c:v>45710</c:v>
                </c:pt>
                <c:pt idx="18">
                  <c:v>45709</c:v>
                </c:pt>
                <c:pt idx="19">
                  <c:v>45708</c:v>
                </c:pt>
                <c:pt idx="20">
                  <c:v>45707</c:v>
                </c:pt>
                <c:pt idx="21">
                  <c:v>45706</c:v>
                </c:pt>
                <c:pt idx="22">
                  <c:v>45705</c:v>
                </c:pt>
                <c:pt idx="23">
                  <c:v>45704</c:v>
                </c:pt>
                <c:pt idx="24">
                  <c:v>45703</c:v>
                </c:pt>
                <c:pt idx="25">
                  <c:v>45702</c:v>
                </c:pt>
                <c:pt idx="26">
                  <c:v>45701</c:v>
                </c:pt>
                <c:pt idx="27">
                  <c:v>45700</c:v>
                </c:pt>
                <c:pt idx="28">
                  <c:v>45699</c:v>
                </c:pt>
                <c:pt idx="29">
                  <c:v>45698</c:v>
                </c:pt>
                <c:pt idx="30">
                  <c:v>45697</c:v>
                </c:pt>
                <c:pt idx="31">
                  <c:v>45696</c:v>
                </c:pt>
                <c:pt idx="32">
                  <c:v>45695</c:v>
                </c:pt>
                <c:pt idx="33">
                  <c:v>45694</c:v>
                </c:pt>
                <c:pt idx="34">
                  <c:v>45693</c:v>
                </c:pt>
                <c:pt idx="35">
                  <c:v>45692</c:v>
                </c:pt>
                <c:pt idx="36">
                  <c:v>45691</c:v>
                </c:pt>
                <c:pt idx="37">
                  <c:v>45690</c:v>
                </c:pt>
                <c:pt idx="38">
                  <c:v>45689</c:v>
                </c:pt>
              </c:numCache>
            </c:numRef>
          </c:cat>
          <c:val>
            <c:numRef>
              <c:f>Dates!$C$2:$C$40</c:f>
              <c:numCache>
                <c:formatCode>General</c:formatCode>
                <c:ptCount val="39"/>
                <c:pt idx="0">
                  <c:v>20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28</c:v>
                </c:pt>
                <c:pt idx="14">
                  <c:v>3</c:v>
                </c:pt>
                <c:pt idx="15">
                  <c:v>15</c:v>
                </c:pt>
                <c:pt idx="16">
                  <c:v>13</c:v>
                </c:pt>
                <c:pt idx="17">
                  <c:v>2</c:v>
                </c:pt>
                <c:pt idx="18">
                  <c:v>8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7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4-44B8-BD00-43E1C41D4E72}"/>
            </c:ext>
          </c:extLst>
        </c:ser>
        <c:ser>
          <c:idx val="2"/>
          <c:order val="2"/>
          <c:tx>
            <c:strRef>
              <c:f>Dates!$D$1</c:f>
              <c:strCache>
                <c:ptCount val="1"/>
                <c:pt idx="0">
                  <c:v>CTR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Dates!$A$2:$A$40</c:f>
              <c:numCache>
                <c:formatCode>yyyy\-mm\-dd</c:formatCode>
                <c:ptCount val="39"/>
                <c:pt idx="0">
                  <c:v>45727</c:v>
                </c:pt>
                <c:pt idx="1">
                  <c:v>45726</c:v>
                </c:pt>
                <c:pt idx="2">
                  <c:v>45725</c:v>
                </c:pt>
                <c:pt idx="3">
                  <c:v>45724</c:v>
                </c:pt>
                <c:pt idx="4">
                  <c:v>45723</c:v>
                </c:pt>
                <c:pt idx="5">
                  <c:v>45722</c:v>
                </c:pt>
                <c:pt idx="6">
                  <c:v>45721</c:v>
                </c:pt>
                <c:pt idx="7">
                  <c:v>45720</c:v>
                </c:pt>
                <c:pt idx="8">
                  <c:v>45719</c:v>
                </c:pt>
                <c:pt idx="9">
                  <c:v>45718</c:v>
                </c:pt>
                <c:pt idx="10">
                  <c:v>45717</c:v>
                </c:pt>
                <c:pt idx="11">
                  <c:v>45716</c:v>
                </c:pt>
                <c:pt idx="12">
                  <c:v>45715</c:v>
                </c:pt>
                <c:pt idx="13">
                  <c:v>45714</c:v>
                </c:pt>
                <c:pt idx="14">
                  <c:v>45713</c:v>
                </c:pt>
                <c:pt idx="15">
                  <c:v>45712</c:v>
                </c:pt>
                <c:pt idx="16">
                  <c:v>45711</c:v>
                </c:pt>
                <c:pt idx="17">
                  <c:v>45710</c:v>
                </c:pt>
                <c:pt idx="18">
                  <c:v>45709</c:v>
                </c:pt>
                <c:pt idx="19">
                  <c:v>45708</c:v>
                </c:pt>
                <c:pt idx="20">
                  <c:v>45707</c:v>
                </c:pt>
                <c:pt idx="21">
                  <c:v>45706</c:v>
                </c:pt>
                <c:pt idx="22">
                  <c:v>45705</c:v>
                </c:pt>
                <c:pt idx="23">
                  <c:v>45704</c:v>
                </c:pt>
                <c:pt idx="24">
                  <c:v>45703</c:v>
                </c:pt>
                <c:pt idx="25">
                  <c:v>45702</c:v>
                </c:pt>
                <c:pt idx="26">
                  <c:v>45701</c:v>
                </c:pt>
                <c:pt idx="27">
                  <c:v>45700</c:v>
                </c:pt>
                <c:pt idx="28">
                  <c:v>45699</c:v>
                </c:pt>
                <c:pt idx="29">
                  <c:v>45698</c:v>
                </c:pt>
                <c:pt idx="30">
                  <c:v>45697</c:v>
                </c:pt>
                <c:pt idx="31">
                  <c:v>45696</c:v>
                </c:pt>
                <c:pt idx="32">
                  <c:v>45695</c:v>
                </c:pt>
                <c:pt idx="33">
                  <c:v>45694</c:v>
                </c:pt>
                <c:pt idx="34">
                  <c:v>45693</c:v>
                </c:pt>
                <c:pt idx="35">
                  <c:v>45692</c:v>
                </c:pt>
                <c:pt idx="36">
                  <c:v>45691</c:v>
                </c:pt>
                <c:pt idx="37">
                  <c:v>45690</c:v>
                </c:pt>
                <c:pt idx="38">
                  <c:v>45689</c:v>
                </c:pt>
              </c:numCache>
            </c:numRef>
          </c:cat>
          <c:val>
            <c:numRef>
              <c:f>Dates!$D$2:$D$40</c:f>
              <c:numCache>
                <c:formatCode>0.00%</c:formatCode>
                <c:ptCount val="39"/>
                <c:pt idx="0">
                  <c:v>0.1</c:v>
                </c:pt>
                <c:pt idx="1">
                  <c:v>0.25</c:v>
                </c:pt>
                <c:pt idx="2">
                  <c:v>0.25</c:v>
                </c:pt>
                <c:pt idx="3">
                  <c:v>0</c:v>
                </c:pt>
                <c:pt idx="4">
                  <c:v>0.33329999999999999</c:v>
                </c:pt>
                <c:pt idx="5">
                  <c:v>0.33329999999999999</c:v>
                </c:pt>
                <c:pt idx="6">
                  <c:v>0.28570000000000001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0.2</c:v>
                </c:pt>
                <c:pt idx="11">
                  <c:v>0.25</c:v>
                </c:pt>
                <c:pt idx="12">
                  <c:v>0.33329999999999999</c:v>
                </c:pt>
                <c:pt idx="13">
                  <c:v>3.5699999999999996E-2</c:v>
                </c:pt>
                <c:pt idx="14">
                  <c:v>0.33329999999999999</c:v>
                </c:pt>
                <c:pt idx="15">
                  <c:v>0.4</c:v>
                </c:pt>
                <c:pt idx="16">
                  <c:v>0.15380000000000002</c:v>
                </c:pt>
                <c:pt idx="17">
                  <c:v>0</c:v>
                </c:pt>
                <c:pt idx="18">
                  <c:v>0.625</c:v>
                </c:pt>
                <c:pt idx="19">
                  <c:v>0.33329999999999999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0.28570000000000001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0.33329999999999999</c:v>
                </c:pt>
                <c:pt idx="35">
                  <c:v>0</c:v>
                </c:pt>
                <c:pt idx="36">
                  <c:v>0</c:v>
                </c:pt>
                <c:pt idx="37">
                  <c:v>0.25</c:v>
                </c:pt>
                <c:pt idx="38">
                  <c:v>0.28570000000000001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D4-44B8-BD00-43E1C41D4E72}"/>
            </c:ext>
          </c:extLst>
        </c:ser>
        <c:ser>
          <c:idx val="3"/>
          <c:order val="3"/>
          <c:tx>
            <c:strRef>
              <c:f>Dates!$E$1</c:f>
              <c:strCache>
                <c:ptCount val="1"/>
                <c:pt idx="0">
                  <c:v>Position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Dates!$A$2:$A$40</c:f>
              <c:numCache>
                <c:formatCode>yyyy\-mm\-dd</c:formatCode>
                <c:ptCount val="39"/>
                <c:pt idx="0">
                  <c:v>45727</c:v>
                </c:pt>
                <c:pt idx="1">
                  <c:v>45726</c:v>
                </c:pt>
                <c:pt idx="2">
                  <c:v>45725</c:v>
                </c:pt>
                <c:pt idx="3">
                  <c:v>45724</c:v>
                </c:pt>
                <c:pt idx="4">
                  <c:v>45723</c:v>
                </c:pt>
                <c:pt idx="5">
                  <c:v>45722</c:v>
                </c:pt>
                <c:pt idx="6">
                  <c:v>45721</c:v>
                </c:pt>
                <c:pt idx="7">
                  <c:v>45720</c:v>
                </c:pt>
                <c:pt idx="8">
                  <c:v>45719</c:v>
                </c:pt>
                <c:pt idx="9">
                  <c:v>45718</c:v>
                </c:pt>
                <c:pt idx="10">
                  <c:v>45717</c:v>
                </c:pt>
                <c:pt idx="11">
                  <c:v>45716</c:v>
                </c:pt>
                <c:pt idx="12">
                  <c:v>45715</c:v>
                </c:pt>
                <c:pt idx="13">
                  <c:v>45714</c:v>
                </c:pt>
                <c:pt idx="14">
                  <c:v>45713</c:v>
                </c:pt>
                <c:pt idx="15">
                  <c:v>45712</c:v>
                </c:pt>
                <c:pt idx="16">
                  <c:v>45711</c:v>
                </c:pt>
                <c:pt idx="17">
                  <c:v>45710</c:v>
                </c:pt>
                <c:pt idx="18">
                  <c:v>45709</c:v>
                </c:pt>
                <c:pt idx="19">
                  <c:v>45708</c:v>
                </c:pt>
                <c:pt idx="20">
                  <c:v>45707</c:v>
                </c:pt>
                <c:pt idx="21">
                  <c:v>45706</c:v>
                </c:pt>
                <c:pt idx="22">
                  <c:v>45705</c:v>
                </c:pt>
                <c:pt idx="23">
                  <c:v>45704</c:v>
                </c:pt>
                <c:pt idx="24">
                  <c:v>45703</c:v>
                </c:pt>
                <c:pt idx="25">
                  <c:v>45702</c:v>
                </c:pt>
                <c:pt idx="26">
                  <c:v>45701</c:v>
                </c:pt>
                <c:pt idx="27">
                  <c:v>45700</c:v>
                </c:pt>
                <c:pt idx="28">
                  <c:v>45699</c:v>
                </c:pt>
                <c:pt idx="29">
                  <c:v>45698</c:v>
                </c:pt>
                <c:pt idx="30">
                  <c:v>45697</c:v>
                </c:pt>
                <c:pt idx="31">
                  <c:v>45696</c:v>
                </c:pt>
                <c:pt idx="32">
                  <c:v>45695</c:v>
                </c:pt>
                <c:pt idx="33">
                  <c:v>45694</c:v>
                </c:pt>
                <c:pt idx="34">
                  <c:v>45693</c:v>
                </c:pt>
                <c:pt idx="35">
                  <c:v>45692</c:v>
                </c:pt>
                <c:pt idx="36">
                  <c:v>45691</c:v>
                </c:pt>
                <c:pt idx="37">
                  <c:v>45690</c:v>
                </c:pt>
                <c:pt idx="38">
                  <c:v>45689</c:v>
                </c:pt>
              </c:numCache>
            </c:numRef>
          </c:cat>
          <c:val>
            <c:numRef>
              <c:f>Dates!$E$2:$E$40</c:f>
              <c:numCache>
                <c:formatCode>0.00</c:formatCode>
                <c:ptCount val="39"/>
                <c:pt idx="0">
                  <c:v>4.55</c:v>
                </c:pt>
                <c:pt idx="1">
                  <c:v>8.5</c:v>
                </c:pt>
                <c:pt idx="2">
                  <c:v>36.5</c:v>
                </c:pt>
                <c:pt idx="3">
                  <c:v>19.75</c:v>
                </c:pt>
                <c:pt idx="4">
                  <c:v>40.67</c:v>
                </c:pt>
                <c:pt idx="5">
                  <c:v>20.329999999999998</c:v>
                </c:pt>
                <c:pt idx="6">
                  <c:v>14.71</c:v>
                </c:pt>
                <c:pt idx="7">
                  <c:v>18.670000000000002</c:v>
                </c:pt>
                <c:pt idx="8">
                  <c:v>3</c:v>
                </c:pt>
                <c:pt idx="9">
                  <c:v>50</c:v>
                </c:pt>
                <c:pt idx="10">
                  <c:v>2.4</c:v>
                </c:pt>
                <c:pt idx="11">
                  <c:v>14</c:v>
                </c:pt>
                <c:pt idx="12">
                  <c:v>12.33</c:v>
                </c:pt>
                <c:pt idx="13">
                  <c:v>7.07</c:v>
                </c:pt>
                <c:pt idx="14">
                  <c:v>4.67</c:v>
                </c:pt>
                <c:pt idx="15">
                  <c:v>15</c:v>
                </c:pt>
                <c:pt idx="16">
                  <c:v>14.62</c:v>
                </c:pt>
                <c:pt idx="17">
                  <c:v>60.5</c:v>
                </c:pt>
                <c:pt idx="18">
                  <c:v>10.119999999999999</c:v>
                </c:pt>
                <c:pt idx="19">
                  <c:v>12.67</c:v>
                </c:pt>
                <c:pt idx="20">
                  <c:v>33</c:v>
                </c:pt>
                <c:pt idx="21">
                  <c:v>14</c:v>
                </c:pt>
                <c:pt idx="22">
                  <c:v>35</c:v>
                </c:pt>
                <c:pt idx="23">
                  <c:v>38.29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34</c:v>
                </c:pt>
                <c:pt idx="28">
                  <c:v>0</c:v>
                </c:pt>
                <c:pt idx="29">
                  <c:v>55.5</c:v>
                </c:pt>
                <c:pt idx="30">
                  <c:v>0</c:v>
                </c:pt>
                <c:pt idx="31">
                  <c:v>0</c:v>
                </c:pt>
                <c:pt idx="32">
                  <c:v>74</c:v>
                </c:pt>
                <c:pt idx="33">
                  <c:v>31</c:v>
                </c:pt>
                <c:pt idx="34">
                  <c:v>5.67</c:v>
                </c:pt>
                <c:pt idx="35">
                  <c:v>8</c:v>
                </c:pt>
                <c:pt idx="36">
                  <c:v>8</c:v>
                </c:pt>
                <c:pt idx="37">
                  <c:v>49.75</c:v>
                </c:pt>
                <c:pt idx="38">
                  <c:v>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D4-44B8-BD00-43E1C41D4E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66641984"/>
        <c:axId val="1266642944"/>
      </c:lineChart>
      <c:dateAx>
        <c:axId val="1266641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42944"/>
        <c:crosses val="autoZero"/>
        <c:auto val="1"/>
        <c:lblOffset val="100"/>
        <c:baseTimeUnit val="days"/>
      </c:dateAx>
      <c:valAx>
        <c:axId val="12666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419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0</xdr:rowOff>
    </xdr:from>
    <xdr:to>
      <xdr:col>15</xdr:col>
      <xdr:colOff>7620</xdr:colOff>
      <xdr:row>21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380C3D-1C7C-C92F-6CDA-84D31FE15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B5F9DB-B7AB-5F1D-1C47-A1F922EAE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7620</xdr:rowOff>
    </xdr:from>
    <xdr:to>
      <xdr:col>15</xdr:col>
      <xdr:colOff>30480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85C27D-8AF3-9B72-02F5-9C141A358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175260</xdr:rowOff>
    </xdr:from>
    <xdr:to>
      <xdr:col>8</xdr:col>
      <xdr:colOff>0</xdr:colOff>
      <xdr:row>38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15FC4-43BC-114D-9F7C-3467D4499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7620</xdr:rowOff>
    </xdr:from>
    <xdr:to>
      <xdr:col>4</xdr:col>
      <xdr:colOff>678180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76930-D025-844A-5DA5-9A1F14DF6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0</xdr:row>
      <xdr:rowOff>0</xdr:rowOff>
    </xdr:from>
    <xdr:to>
      <xdr:col>21</xdr:col>
      <xdr:colOff>594360</xdr:colOff>
      <xdr:row>53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98649-3A2E-4E1B-8B72-CF693AF0D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586740</xdr:colOff>
      <xdr:row>43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49B2A-8825-18B2-1C6E-09ECB61A9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D094198-82DA-4A36-BA0C-E5231090ED20}" name="Table10" displayName="Table10" ref="A1:E22" totalsRowShown="0" headerRowDxfId="35" dataDxfId="44" headerRowBorderDxfId="42" tableBorderDxfId="43" totalsRowBorderDxfId="41">
  <autoFilter ref="A1:E22" xr:uid="{2D094198-82DA-4A36-BA0C-E5231090ED20}"/>
  <tableColumns count="5">
    <tableColumn id="1" xr3:uid="{E8B7C5D5-2F23-4C9A-B97D-0745863E81B7}" name="Top queries" dataDxfId="40"/>
    <tableColumn id="2" xr3:uid="{FDEC297B-5D3F-46E6-BCC9-3CD91DC0E592}" name="Clicks" dataDxfId="39"/>
    <tableColumn id="3" xr3:uid="{449D0A1A-24B3-4197-94E3-B3966003E13A}" name="Impressions" dataDxfId="38"/>
    <tableColumn id="4" xr3:uid="{429F6877-E013-4350-BC25-8BEC7D20EA63}" name="CTR" dataDxfId="37"/>
    <tableColumn id="5" xr3:uid="{AA7D6CBF-60BE-47CB-8460-23F3AFE9BACB}" name="Position" dataDxfId="36"/>
  </tableColumns>
  <tableStyleInfo name="TableStyleMedium2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AB0B7-172B-404C-836D-5EADED4786B5}" name="Table8" displayName="Table8" ref="A1:E15" headerRowDxfId="56" dataDxfId="57" tableBorderDxfId="58">
  <autoFilter ref="A1:E15" xr:uid="{7FFAB0B7-172B-404C-836D-5EADED4786B5}"/>
  <tableColumns count="5">
    <tableColumn id="1" xr3:uid="{30311F30-A3B2-4497-9F49-75E4A55B9146}" name="Top pages" totalsRowLabel="Total" dataDxfId="55" totalsRowDxfId="30"/>
    <tableColumn id="2" xr3:uid="{BDD2FA17-0916-4D11-BE6A-5D682081B26D}" name="Clicks" dataDxfId="54" totalsRowDxfId="31"/>
    <tableColumn id="3" xr3:uid="{005E6B56-B28D-42C5-9F7D-954D297FBF0F}" name="Impressions" dataDxfId="53" totalsRowDxfId="32"/>
    <tableColumn id="4" xr3:uid="{CFE4E625-D794-43AA-A607-9D48C6140D8F}" name="CTR" dataDxfId="52" totalsRowDxfId="33"/>
    <tableColumn id="5" xr3:uid="{62FFA38C-B14B-4160-8183-1DCF0AB1D1D3}" name="Position" totalsRowFunction="sum" dataDxfId="51" totalsRowDxfId="34"/>
  </tableColumns>
  <tableStyleInfo name="TableStyleMedium2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77ED3F5-1693-4D8C-9CDC-872698E8EC0E}" name="Table11" displayName="Table11" ref="A1:E31" totalsRowShown="0" headerRowDxfId="20" dataDxfId="29" headerRowBorderDxfId="27" tableBorderDxfId="28" totalsRowBorderDxfId="26">
  <autoFilter ref="A1:E31" xr:uid="{E77ED3F5-1693-4D8C-9CDC-872698E8EC0E}"/>
  <tableColumns count="5">
    <tableColumn id="1" xr3:uid="{07724DDD-6EAA-4BC8-A041-E7EF004611CB}" name="Country" dataDxfId="25"/>
    <tableColumn id="2" xr3:uid="{0593C76A-F9F2-4AEF-BF5B-86F3693D3F8D}" name="Clicks" dataDxfId="24"/>
    <tableColumn id="3" xr3:uid="{A16D07CC-A5D2-41AF-B48F-4F0771063A4A}" name="Impressions" dataDxfId="23"/>
    <tableColumn id="4" xr3:uid="{D401881A-1167-4484-9E78-60553F7E3FE3}" name="CTR" dataDxfId="22"/>
    <tableColumn id="5" xr3:uid="{4DE3424F-3AE9-4C69-8436-628964F5891D}" name="Position" dataDxfId="21"/>
  </tableColumns>
  <tableStyleInfo name="TableStyleMedium2" showFirstColumn="1" showLastColumn="1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519956-A675-488B-BA2F-80AB7A531D3C}" name="Table7" displayName="Table7" ref="A1:H16" totalsRowCount="1" headerRowDxfId="75" dataDxfId="76">
  <autoFilter ref="A1:H15" xr:uid="{10519956-A675-488B-BA2F-80AB7A531D3C}"/>
  <tableColumns count="8">
    <tableColumn id="1" xr3:uid="{045304AC-7702-423F-A4C2-729DEA57E04C}" name="Town/City" totalsRowLabel="Total" dataDxfId="74" totalsRowDxfId="66"/>
    <tableColumn id="2" xr3:uid="{F22386C1-E538-4410-899D-7D8195982A44}" name="Active users" dataDxfId="73" totalsRowDxfId="65"/>
    <tableColumn id="3" xr3:uid="{F2FF2E7C-D190-44DE-BB21-F15014FB127B}" name="New users" dataDxfId="72" totalsRowDxfId="64"/>
    <tableColumn id="4" xr3:uid="{C0627608-D94A-4F99-9D5B-7EC8BC2516F1}" name="Engaged sessions" dataDxfId="71" totalsRowDxfId="63"/>
    <tableColumn id="5" xr3:uid="{D2407C02-18E8-447E-BE9D-7746B83D31B6}" name="Engagement rate" dataDxfId="70" totalsRowDxfId="62"/>
    <tableColumn id="6" xr3:uid="{F8C31C7A-EF51-4B7C-AC0E-79ECBBDF8E25}" name="Engaged sessions per active user" dataDxfId="69" totalsRowDxfId="61"/>
    <tableColumn id="7" xr3:uid="{830ABD4E-4ECA-48F6-A82F-5ECABF9A17B1}" name="Average engagement time per active user" dataDxfId="68" totalsRowDxfId="60"/>
    <tableColumn id="8" xr3:uid="{9393061E-91FE-494F-833D-7BEEFBB2855A}" name="Event count" totalsRowFunction="sum" dataDxfId="67" totalsRowDxfId="59"/>
  </tableColumns>
  <tableStyleInfo name="TableStyleMedium2" showFirstColumn="1" showLastColumn="1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6630723-C579-405E-A5C2-7366904A7F58}" name="Table12" displayName="Table12" ref="A1:E8" totalsRowShown="0" headerRowDxfId="10" dataDxfId="19" headerRowBorderDxfId="17" tableBorderDxfId="18" totalsRowBorderDxfId="16">
  <autoFilter ref="A1:E8" xr:uid="{E6630723-C579-405E-A5C2-7366904A7F58}"/>
  <tableColumns count="5">
    <tableColumn id="1" xr3:uid="{DE7974BD-E1DA-4CFC-91E9-7447FA786793}" name="Device" dataDxfId="15"/>
    <tableColumn id="2" xr3:uid="{05ED9ACF-3D3C-4D9F-B0DB-B98417A464EF}" name="Clicks" dataDxfId="14"/>
    <tableColumn id="3" xr3:uid="{DDDD4C86-308C-4D02-A15F-19902D7B8AC5}" name="Impressions" dataDxfId="13"/>
    <tableColumn id="4" xr3:uid="{BA0806BD-13FE-4CBA-9AD3-D6F6378F3E84}" name="CTR" dataDxfId="12"/>
    <tableColumn id="5" xr3:uid="{6043D82D-AB2E-416E-A116-8497E3C6B318}" name="Position" dataDxfId="11"/>
  </tableColumns>
  <tableStyleInfo name="TableStyleMedium2" showFirstColumn="1" showLastColumn="1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1DAF4A-0FA3-4280-BE75-137423AC1E19}" name="Table9" displayName="Table9" ref="A1:B53" headerRowDxfId="49" dataDxfId="50">
  <autoFilter ref="A1:B53" xr:uid="{7D1DAF4A-0FA3-4280-BE75-137423AC1E19}"/>
  <tableColumns count="2">
    <tableColumn id="1" xr3:uid="{CA8D13B0-4C21-4ADC-B534-66A6AB66B26D}" name="Date" totalsRowLabel="Total" dataDxfId="48" totalsRowDxfId="45"/>
    <tableColumn id="2" xr3:uid="{E81F7AA4-9D1B-463D-8292-BD67BC8968AC}" name="Impressions" totalsRowFunction="sum" dataDxfId="47" totalsRowDxfId="46"/>
  </tableColumns>
  <tableStyleInfo name="TableStyleMedium2" showFirstColumn="1" showLastColumn="1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1911CE0-B1CD-4037-825E-98ACFF1CB18D}" name="Table13" displayName="Table13" ref="A1:E44" totalsRowShown="0" headerRowDxfId="0" dataDxfId="9" headerRowBorderDxfId="7" tableBorderDxfId="8" totalsRowBorderDxfId="6">
  <autoFilter ref="A1:E44" xr:uid="{01911CE0-B1CD-4037-825E-98ACFF1CB18D}"/>
  <tableColumns count="5">
    <tableColumn id="1" xr3:uid="{97E7B69E-F31D-4ED9-870F-85CE28160599}" name="Date" dataDxfId="5"/>
    <tableColumn id="2" xr3:uid="{D57266FF-FB6F-41CD-A05B-E9997B20A12D}" name="Clicks" dataDxfId="4"/>
    <tableColumn id="3" xr3:uid="{783DA0F0-FB8F-4A9F-AE38-CCDF6E39FA01}" name="Impressions" dataDxfId="3"/>
    <tableColumn id="4" xr3:uid="{9ADAE90A-9320-40B4-9788-8DA3565703E4}" name="CTR" dataDxfId="2"/>
    <tableColumn id="5" xr3:uid="{ABC14E37-73BC-4660-A4E6-678C1EAB6434}" name="Position" dataDxfId="1"/>
  </tableColumns>
  <tableStyleInfo name="TableStyleMedium2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  <wetp:taskpane dockstate="right" visibility="0" width="438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FA7A6E87-676E-428C-8D74-9D5B4B08BB1A}">
  <we:reference id="wa200007447" version="1.0.0.0" store="en-US" storeType="OMEX"/>
  <we:alternateReferences>
    <we:reference id="wa200007447" version="1.0.0.0" store="wa200007447" storeType="OMEX"/>
  </we:alternateReferences>
  <we:properties>
    <we:property name="hello" value="{&quot;name&quot;:&quot;hello&quot;,&quot;signature&quot;:&quot;HELLO(name)&quot;,&quot;description&quot;:&quot;Returns a greeting&quot;,&quot;code&quot;:&quot;def hello(name):\n    \&quot;\&quot;\&quot; Returns a greeting. \&quot;\&quot;\&quot;\n    return f\&quot;Hello {name}!\&quot;\n    \n# Arguments to test the function.\ntest_cases = [\n    [\&quot;Nancy\&quot;],\n    [\&quot;Ming\&quot;]\n]\n    \n# Excel usage: =HELLO(\&quot;Nancy\&quot;)&quot;,&quot;resultLine&quot;:&quot;\n\nresult = hello(**{k: v for k, v in [(\&quot;name\&quot;, arg1 if arg1 != \&quot;__OMITTED__\&quot; else None)] if v is not None})&quot;,&quot;formula&quot;:&quot;=LAMBDA(name, BOARDFLARE.EXEC(\&quot;workbook-settings:hello\&quot;, name))&quot;,&quot;timestamp&quot;:&quot;2025-03-13T07:06:13.838Z&quot;,&quot;uid&quot;:&quot;anonymous&quot;,&quot;excelExample&quot;:&quot;=HELLO(\&quot;Nancy\&quot;)&quot;,&quot;parameters&quot;:[{&quot;name&quot;:&quot;name&quot;}]}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_xldudf_BOARDFLARE_RUNPY</we:customFunctionIds>
        <we:customFunctionIds>_xldudf_BOARDFLARE_EXEC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7C19EE73-C214-4383-967C-E5128551C357}">
  <we:reference id="wa200006518" version="1.1.1.0" store="en-US" storeType="OMEX"/>
  <we:alternateReferences>
    <we:reference id="WA200006518" version="1.1.1.0" store="" storeType="OMEX"/>
  </we:alternateReferences>
  <we:properties>
    <we:property name="pyscriptSettings" value="&quot;{\&quot;defaultMode\&quot;:0,\&quot;pyodideVersion\&quot;:\&quot;0.26.2\&quot;,\&quot;pyodidePackages\&quot;:[\&quot;numpy\&quot;,\&quot;pandas\&quot;,\&quot;matplotlib\&quot;,\&quot;statsmodels\&quot;],\&quot;pyscriptApps\&quot;:[],\&quot;micropipPackages\&quot;:[\&quot;seaborn==0.13.2\&quot;],\&quot;initCode\&quot;:\&quot;import numpy as np\\nimport pandas as pd\\nimport matplotlib.pyplot as plt\\nfrom sklearn.linear_model import LinearRegression\\nimport datetime\\n\\n# Sample Data (Replace with actual CSV if needed)\\ndata = {\\n    \\\&quot;Days\\\&quot;: list(range(1, 17)),  # Assume data for 16 days\\n    \\\&quot;Clicks\\\&quot;: [8, 3, 1, 0, 0, 0, 0, 0, 0, 0, 0, 0, 0, 0, 0, 0],\\n    \\\&quot;Impressions\\\&quot;: [21, 11, 4, 13, 8, 8, 6, 4, 4, 3, 2, 1, 1, 1, 1, 1],\\n    \\\&quot;CTR\\\&quot;: [0.381, 0.2727, 0.25, 0, 0, 0, 0, 0, 0, 0, 0, 0, 0, 0, 0, 0],\\n    \\\&quot;Position\\\&quot;: [3.71, 5.45, 58.25, 4.08, 7.88, 63.38, 72.17, 35.75, 52.5, 44.33, 24, 18, 22, 34, 35, 100]\\n}\\n\\ndf = pd.DataFrame(data)\\n\\n# Future 30 Days\\nfuture_days = np.array(range(17, 47)).reshape(-1, 1)  # Days 17 to 46\\n\\n# Function to train &amp; predict\\ndef predict_trend(feature):\\n    X = np.array(df[\\\&quot;Days\\\&quot;]).reshape(-1, 1)  # Days as independent variable\\n    Y = np.array(df[feature]).reshape(-1, 1)  # Target feature\\n    model = LinearRegression()\\n    model.fit(X, Y)\\n    return model.predict(future_days)\\n\\n# Predict future values\\nfuture_clicks = predict_trend(\\\&quot;Clicks\\\&quot;)\\nfuture_impressions = predict_trend(\\\&quot;Impressions\\\&quot;)\\nfuture_ctr = predict_trend(\\\&quot;CTR\\\&quot;)\\nfuture_position = predict_trend(\\\&quot;Position\\\&quot;)\\n\\n# Dates for plotting\\nstart_date = datetime.date.today()\\nfuture_dates = [start_date + datetime.timedelta(days=i) for i in range(30)]\\n\\n# Plot results\\nplt.figure(figsize=(10, 6))\\nplt.plot(future_dates, future_clicks, label=\\\&quot;Clicks\\\&quot;, marker=\\\&quot;o\\\&quot;, linestyle=\\\&quot;dashed\\\&quot;)\\nplt.plot(future_dates, future_impressions, label=\\\&quot;Impressions\\\&quot;, marker=\\\&quot;s\\\&quot;, linestyle=\\\&quot;dashed\\\&quot;)\\nplt.plot(future_dates, future_ctr, label=\\\&quot;CTR\\\&quot;, marker=\\\&quot;^\\\&quot;, linestyle=\\\&quot;dashed\\\&quot;)\\nplt.plot(future_dates, future_position, label=\\\&quot;Position\\\&quot;, marker=\\\&quot;*\\\&quot;, linestyle=\\\&quot;dashed\\\&quot;)\\n\\nplt.xlabel(\\\&quot;Date (Next 30 Days)\\\&quot;)\\nplt.ylabel(\\\&quot;Metrics Value\\\&quot;)\\nplt.title(\\\&quot;Predicted Trends for Clicks, Impressions, CTR &amp; Position (Next 30 Days)\\\&quot;)\\nplt.legend()\\nplt.grid()\\nplt.xticks(rotation=45)\\nplt.show()\\n\&quot;}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_xldudf_PYSCRIPT_CODE</we:customFunctionIds>
        <we:customFunctionIds>_xldudf_ANACONDA_CODE</we:customFunctionIds>
      </we:customFunctionIdList>
    </a:ext>
    <a:ext xmlns:a="http://schemas.openxmlformats.org/drawingml/2006/main" uri="{0858819E-0033-43BF-8937-05EC82904868}">
      <we:backgroundApp state="0" runtimeId="PyScript.Url"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S12" sqref="S12"/>
    </sheetView>
  </sheetViews>
  <sheetFormatPr defaultRowHeight="14.4" x14ac:dyDescent="0.3"/>
  <cols>
    <col min="1" max="1" width="26.6640625" bestFit="1" customWidth="1"/>
    <col min="2" max="2" width="8.44140625" bestFit="1" customWidth="1"/>
    <col min="3" max="3" width="13.44140625" bestFit="1" customWidth="1"/>
    <col min="4" max="4" width="11" bestFit="1" customWidth="1"/>
    <col min="5" max="5" width="10" bestFit="1" customWidth="1"/>
  </cols>
  <sheetData>
    <row r="1" spans="1:5" x14ac:dyDescent="0.3">
      <c r="A1" s="22" t="s">
        <v>0</v>
      </c>
      <c r="B1" s="23" t="s">
        <v>1</v>
      </c>
      <c r="C1" s="23" t="s">
        <v>2</v>
      </c>
      <c r="D1" s="23" t="s">
        <v>3</v>
      </c>
      <c r="E1" s="24" t="s">
        <v>4</v>
      </c>
    </row>
    <row r="2" spans="1:5" x14ac:dyDescent="0.3">
      <c r="A2" s="25" t="s">
        <v>5</v>
      </c>
      <c r="B2" s="6">
        <v>8</v>
      </c>
      <c r="C2" s="6">
        <v>21</v>
      </c>
      <c r="D2" s="6">
        <v>0.38100000000000001</v>
      </c>
      <c r="E2" s="26">
        <v>3.71</v>
      </c>
    </row>
    <row r="3" spans="1:5" x14ac:dyDescent="0.3">
      <c r="A3" s="25" t="s">
        <v>6</v>
      </c>
      <c r="B3" s="6">
        <v>3</v>
      </c>
      <c r="C3" s="6">
        <v>11</v>
      </c>
      <c r="D3" s="6">
        <v>0.2727</v>
      </c>
      <c r="E3" s="26">
        <v>5.45</v>
      </c>
    </row>
    <row r="4" spans="1:5" x14ac:dyDescent="0.3">
      <c r="A4" s="25" t="s">
        <v>12</v>
      </c>
      <c r="B4" s="6">
        <v>1</v>
      </c>
      <c r="C4" s="6">
        <v>4</v>
      </c>
      <c r="D4" s="6">
        <v>0.25</v>
      </c>
      <c r="E4" s="26">
        <v>58.25</v>
      </c>
    </row>
    <row r="5" spans="1:5" x14ac:dyDescent="0.3">
      <c r="A5" s="25" t="s">
        <v>7</v>
      </c>
      <c r="B5" s="6">
        <v>0</v>
      </c>
      <c r="C5" s="6">
        <v>13</v>
      </c>
      <c r="D5" s="6">
        <v>0</v>
      </c>
      <c r="E5" s="26">
        <v>4.08</v>
      </c>
    </row>
    <row r="6" spans="1:5" x14ac:dyDescent="0.3">
      <c r="A6" s="25" t="s">
        <v>8</v>
      </c>
      <c r="B6" s="6">
        <v>0</v>
      </c>
      <c r="C6" s="6">
        <v>8</v>
      </c>
      <c r="D6" s="6">
        <v>0</v>
      </c>
      <c r="E6" s="26">
        <v>7.88</v>
      </c>
    </row>
    <row r="7" spans="1:5" x14ac:dyDescent="0.3">
      <c r="A7" s="25" t="s">
        <v>9</v>
      </c>
      <c r="B7" s="6">
        <v>0</v>
      </c>
      <c r="C7" s="6">
        <v>8</v>
      </c>
      <c r="D7" s="6">
        <v>0</v>
      </c>
      <c r="E7" s="26">
        <v>63.38</v>
      </c>
    </row>
    <row r="8" spans="1:5" x14ac:dyDescent="0.3">
      <c r="A8" s="25" t="s">
        <v>13</v>
      </c>
      <c r="B8" s="6">
        <v>0</v>
      </c>
      <c r="C8" s="6">
        <v>6</v>
      </c>
      <c r="D8" s="6">
        <v>0</v>
      </c>
      <c r="E8" s="26">
        <v>72.17</v>
      </c>
    </row>
    <row r="9" spans="1:5" x14ac:dyDescent="0.3">
      <c r="A9" s="25" t="s">
        <v>10</v>
      </c>
      <c r="B9" s="6">
        <v>0</v>
      </c>
      <c r="C9" s="6">
        <v>4</v>
      </c>
      <c r="D9" s="6">
        <v>0</v>
      </c>
      <c r="E9" s="26">
        <v>35.75</v>
      </c>
    </row>
    <row r="10" spans="1:5" x14ac:dyDescent="0.3">
      <c r="A10" s="25" t="s">
        <v>15</v>
      </c>
      <c r="B10" s="6">
        <v>0</v>
      </c>
      <c r="C10" s="6">
        <v>4</v>
      </c>
      <c r="D10" s="6">
        <v>0</v>
      </c>
      <c r="E10" s="26">
        <v>52.5</v>
      </c>
    </row>
    <row r="11" spans="1:5" x14ac:dyDescent="0.3">
      <c r="A11" s="25" t="s">
        <v>11</v>
      </c>
      <c r="B11" s="6">
        <v>0</v>
      </c>
      <c r="C11" s="6">
        <v>3</v>
      </c>
      <c r="D11" s="6">
        <v>0</v>
      </c>
      <c r="E11" s="26">
        <v>44.33</v>
      </c>
    </row>
    <row r="12" spans="1:5" x14ac:dyDescent="0.3">
      <c r="A12" s="25" t="s">
        <v>14</v>
      </c>
      <c r="B12" s="6">
        <v>0</v>
      </c>
      <c r="C12" s="6">
        <v>2</v>
      </c>
      <c r="D12" s="6">
        <v>0</v>
      </c>
      <c r="E12" s="26">
        <v>24</v>
      </c>
    </row>
    <row r="13" spans="1:5" x14ac:dyDescent="0.3">
      <c r="A13" s="25" t="s">
        <v>16</v>
      </c>
      <c r="B13" s="6">
        <v>0</v>
      </c>
      <c r="C13" s="6">
        <v>1</v>
      </c>
      <c r="D13" s="6">
        <v>0</v>
      </c>
      <c r="E13" s="26">
        <v>18</v>
      </c>
    </row>
    <row r="14" spans="1:5" x14ac:dyDescent="0.3">
      <c r="A14" s="25" t="s">
        <v>17</v>
      </c>
      <c r="B14" s="6">
        <v>0</v>
      </c>
      <c r="C14" s="6">
        <v>1</v>
      </c>
      <c r="D14" s="6">
        <v>0</v>
      </c>
      <c r="E14" s="26">
        <v>22</v>
      </c>
    </row>
    <row r="15" spans="1:5" x14ac:dyDescent="0.3">
      <c r="A15" s="25" t="s">
        <v>18</v>
      </c>
      <c r="B15" s="6">
        <v>0</v>
      </c>
      <c r="C15" s="6">
        <v>1</v>
      </c>
      <c r="D15" s="6">
        <v>0</v>
      </c>
      <c r="E15" s="26">
        <v>34</v>
      </c>
    </row>
    <row r="16" spans="1:5" x14ac:dyDescent="0.3">
      <c r="A16" s="25" t="s">
        <v>19</v>
      </c>
      <c r="B16" s="6">
        <v>0</v>
      </c>
      <c r="C16" s="6">
        <v>1</v>
      </c>
      <c r="D16" s="6">
        <v>0</v>
      </c>
      <c r="E16" s="26">
        <v>35</v>
      </c>
    </row>
    <row r="17" spans="1:5" x14ac:dyDescent="0.3">
      <c r="A17" s="25" t="s">
        <v>20</v>
      </c>
      <c r="B17" s="6">
        <v>0</v>
      </c>
      <c r="C17" s="6">
        <v>1</v>
      </c>
      <c r="D17" s="6">
        <v>0</v>
      </c>
      <c r="E17" s="26">
        <v>100</v>
      </c>
    </row>
    <row r="18" spans="1:5" x14ac:dyDescent="0.3">
      <c r="A18" s="27" t="s">
        <v>106</v>
      </c>
      <c r="B18" s="2">
        <f>SUM(B2:B17)</f>
        <v>12</v>
      </c>
      <c r="C18" s="2">
        <f>SUM(C2:C17)</f>
        <v>89</v>
      </c>
      <c r="D18" s="2">
        <f>SUM(D2:D17)</f>
        <v>0.90369999999999995</v>
      </c>
      <c r="E18" s="28">
        <f>SUM(E2:E17)</f>
        <v>580.5</v>
      </c>
    </row>
    <row r="19" spans="1:5" x14ac:dyDescent="0.3">
      <c r="A19" s="27" t="s">
        <v>107</v>
      </c>
      <c r="B19" s="2">
        <f>AVERAGE(B2:B17)</f>
        <v>0.75</v>
      </c>
      <c r="C19" s="2">
        <f>AVERAGE(C2:C17)</f>
        <v>5.5625</v>
      </c>
      <c r="D19" s="2">
        <f>AVERAGE(D2:D17)</f>
        <v>5.6481249999999997E-2</v>
      </c>
      <c r="E19" s="28">
        <f>AVERAGE(E2:E17)</f>
        <v>36.28125</v>
      </c>
    </row>
    <row r="20" spans="1:5" x14ac:dyDescent="0.3">
      <c r="A20" s="27" t="s">
        <v>109</v>
      </c>
      <c r="B20" s="3">
        <f>COUNTA(B2:B17)</f>
        <v>16</v>
      </c>
      <c r="C20" s="3">
        <f>COUNTA(C2:C17)</f>
        <v>16</v>
      </c>
      <c r="D20" s="3">
        <f>COUNTA(D2:D17)</f>
        <v>16</v>
      </c>
      <c r="E20" s="29">
        <f>COUNTA(E2:E17)</f>
        <v>16</v>
      </c>
    </row>
    <row r="21" spans="1:5" x14ac:dyDescent="0.3">
      <c r="A21" s="27" t="s">
        <v>110</v>
      </c>
      <c r="B21" s="4">
        <f>SUM(B2:B17)/SUM($B$2:$E$17)</f>
        <v>1.7584898792313113E-2</v>
      </c>
      <c r="C21" s="4">
        <f>SUM(C2:C17)/SUM($B$2:$E$17)</f>
        <v>0.13042133270965559</v>
      </c>
      <c r="D21" s="4">
        <f>SUM(D2:D17)/SUM($B$2:$E$17)</f>
        <v>1.3242894198844464E-3</v>
      </c>
      <c r="E21" s="30">
        <f>SUM(E2:E17)/SUM($B$2:$E$17)</f>
        <v>0.85066947907814672</v>
      </c>
    </row>
    <row r="22" spans="1:5" x14ac:dyDescent="0.3">
      <c r="A22" s="31" t="s">
        <v>108</v>
      </c>
      <c r="B22" s="32">
        <f>SUM($B$2:B17)</f>
        <v>12</v>
      </c>
      <c r="C22" s="32">
        <f>SUM($B$2:C17)</f>
        <v>101</v>
      </c>
      <c r="D22" s="32">
        <f>SUM($B$2:D17)</f>
        <v>101.9037</v>
      </c>
      <c r="E22" s="33">
        <f>SUM($B$2:E17)</f>
        <v>682.40370000000007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workbookViewId="0">
      <selection activeCell="A15" sqref="A15"/>
    </sheetView>
  </sheetViews>
  <sheetFormatPr defaultRowHeight="14.4" x14ac:dyDescent="0.3"/>
  <cols>
    <col min="1" max="1" width="54.33203125" bestFit="1" customWidth="1"/>
    <col min="2" max="2" width="12" bestFit="1" customWidth="1"/>
    <col min="3" max="3" width="13.44140625" bestFit="1" customWidth="1"/>
    <col min="4" max="5" width="12" bestFit="1" customWidth="1"/>
  </cols>
  <sheetData>
    <row r="1" spans="1:16" x14ac:dyDescent="0.3">
      <c r="A1" s="13" t="s">
        <v>21</v>
      </c>
      <c r="B1" s="14" t="s">
        <v>1</v>
      </c>
      <c r="C1" s="14" t="s">
        <v>2</v>
      </c>
      <c r="D1" s="14" t="s">
        <v>3</v>
      </c>
      <c r="E1" s="15" t="s">
        <v>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3">
      <c r="A2" s="16" t="s">
        <v>22</v>
      </c>
      <c r="B2" s="16">
        <v>33</v>
      </c>
      <c r="C2" s="16">
        <v>122</v>
      </c>
      <c r="D2" s="17">
        <v>0.27050000000000002</v>
      </c>
      <c r="E2" s="18">
        <v>17.3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3">
      <c r="A3" s="19" t="s">
        <v>23</v>
      </c>
      <c r="B3" s="19">
        <v>6</v>
      </c>
      <c r="C3" s="19">
        <v>34</v>
      </c>
      <c r="D3" s="20">
        <v>0.17649999999999999</v>
      </c>
      <c r="E3" s="21">
        <v>9.3800000000000008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3">
      <c r="A4" s="16" t="s">
        <v>24</v>
      </c>
      <c r="B4" s="16">
        <v>2</v>
      </c>
      <c r="C4" s="16">
        <v>5</v>
      </c>
      <c r="D4" s="17">
        <v>0.4</v>
      </c>
      <c r="E4" s="18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3">
      <c r="A5" s="19" t="s">
        <v>25</v>
      </c>
      <c r="B5" s="19">
        <v>1</v>
      </c>
      <c r="C5" s="19">
        <v>43</v>
      </c>
      <c r="D5" s="20">
        <v>2.3300000000000001E-2</v>
      </c>
      <c r="E5" s="21">
        <v>18.600000000000001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3">
      <c r="A6" s="16" t="s">
        <v>26</v>
      </c>
      <c r="B6" s="16">
        <v>1</v>
      </c>
      <c r="C6" s="16">
        <v>6</v>
      </c>
      <c r="D6" s="17">
        <v>0.16670000000000001</v>
      </c>
      <c r="E6" s="18">
        <v>6.17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3">
      <c r="A7" s="19" t="s">
        <v>27</v>
      </c>
      <c r="B7" s="19">
        <v>0</v>
      </c>
      <c r="C7" s="19">
        <v>10</v>
      </c>
      <c r="D7" s="20">
        <v>0</v>
      </c>
      <c r="E7" s="21">
        <v>4.5999999999999996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3">
      <c r="A8" s="16" t="s">
        <v>28</v>
      </c>
      <c r="B8" s="16">
        <v>0</v>
      </c>
      <c r="C8" s="16">
        <v>9</v>
      </c>
      <c r="D8" s="17">
        <v>0</v>
      </c>
      <c r="E8" s="18">
        <v>4.1100000000000003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x14ac:dyDescent="0.3">
      <c r="A9" s="19" t="s">
        <v>29</v>
      </c>
      <c r="B9" s="19">
        <v>0</v>
      </c>
      <c r="C9" s="19">
        <v>6</v>
      </c>
      <c r="D9" s="20">
        <v>0</v>
      </c>
      <c r="E9" s="21">
        <v>5.83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3">
      <c r="A10" s="16" t="s">
        <v>30</v>
      </c>
      <c r="B10" s="16">
        <v>0</v>
      </c>
      <c r="C10" s="16">
        <v>5</v>
      </c>
      <c r="D10" s="17">
        <v>0</v>
      </c>
      <c r="E10" s="18">
        <v>3.2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3">
      <c r="A11" s="9" t="s">
        <v>106</v>
      </c>
      <c r="B11" s="9">
        <f>SUM(B2:B10)</f>
        <v>43</v>
      </c>
      <c r="C11" s="9">
        <f>SUM(C2:C10)</f>
        <v>240</v>
      </c>
      <c r="D11" s="9">
        <f>SUM(D2:D10)</f>
        <v>1.0369999999999999</v>
      </c>
      <c r="E11" s="9">
        <f>SUM(E2:E10)</f>
        <v>71.190000000000012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3">
      <c r="A12" s="9" t="s">
        <v>107</v>
      </c>
      <c r="B12" s="9">
        <f>AVERAGE(B2:B10)</f>
        <v>4.7777777777777777</v>
      </c>
      <c r="C12" s="9">
        <f>AVERAGE(C2:C10)</f>
        <v>26.666666666666668</v>
      </c>
      <c r="D12" s="9">
        <f>AVERAGE(D2:D10)</f>
        <v>0.11522222222222221</v>
      </c>
      <c r="E12" s="9">
        <f>AVERAGE(E2:E10)</f>
        <v>7.910000000000001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3">
      <c r="A13" s="9" t="s">
        <v>109</v>
      </c>
      <c r="B13" s="10">
        <f>COUNTA(B2:B10)</f>
        <v>9</v>
      </c>
      <c r="C13" s="10">
        <f>COUNTA(C2:C10)</f>
        <v>9</v>
      </c>
      <c r="D13" s="10">
        <f>COUNTA(D2:D10)</f>
        <v>9</v>
      </c>
      <c r="E13" s="10">
        <f>COUNTA(E2:E10)</f>
        <v>9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3">
      <c r="A14" s="9" t="s">
        <v>110</v>
      </c>
      <c r="B14" s="11">
        <f>SUM(B2:B10)/SUM($B$2:$E$10)</f>
        <v>0.12104935717161136</v>
      </c>
      <c r="C14" s="11">
        <f>SUM(C2:C10)/SUM($B$2:$E$10)</f>
        <v>0.67562431909736576</v>
      </c>
      <c r="D14" s="11">
        <f>SUM(D2:D10)/SUM($B$2:$E$10)</f>
        <v>2.9192600787665344E-3</v>
      </c>
      <c r="E14" s="11">
        <f>SUM(E2:E10)/SUM($B$2:$E$10)</f>
        <v>0.20040706365225613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9" t="s">
        <v>108</v>
      </c>
      <c r="B15" s="9">
        <f>SUM($B$2:B10)</f>
        <v>43</v>
      </c>
      <c r="C15" s="9">
        <f>SUM($B$2:C10)</f>
        <v>283</v>
      </c>
      <c r="D15" s="9">
        <f>SUM($B$2:D10)</f>
        <v>284.03700000000003</v>
      </c>
      <c r="E15" s="9">
        <f>SUM($B$2:E10)</f>
        <v>355.22700000000009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topLeftCell="A13" workbookViewId="0">
      <selection activeCell="K35" sqref="K35"/>
    </sheetView>
  </sheetViews>
  <sheetFormatPr defaultRowHeight="14.4" x14ac:dyDescent="0.3"/>
  <cols>
    <col min="1" max="1" width="18.77734375" bestFit="1" customWidth="1"/>
    <col min="2" max="2" width="8.44140625" bestFit="1" customWidth="1"/>
    <col min="3" max="3" width="13.44140625" bestFit="1" customWidth="1"/>
    <col min="4" max="4" width="9" bestFit="1" customWidth="1"/>
    <col min="5" max="5" width="10" bestFit="1" customWidth="1"/>
  </cols>
  <sheetData>
    <row r="1" spans="1:5" x14ac:dyDescent="0.3">
      <c r="A1" s="22" t="s">
        <v>31</v>
      </c>
      <c r="B1" s="23" t="s">
        <v>1</v>
      </c>
      <c r="C1" s="23" t="s">
        <v>2</v>
      </c>
      <c r="D1" s="23" t="s">
        <v>3</v>
      </c>
      <c r="E1" s="24" t="s">
        <v>4</v>
      </c>
    </row>
    <row r="2" spans="1:5" x14ac:dyDescent="0.3">
      <c r="A2" s="25" t="s">
        <v>32</v>
      </c>
      <c r="B2" s="6">
        <v>42</v>
      </c>
      <c r="C2" s="6">
        <v>124</v>
      </c>
      <c r="D2" s="6">
        <v>0.3387</v>
      </c>
      <c r="E2" s="26">
        <v>11.74</v>
      </c>
    </row>
    <row r="3" spans="1:5" x14ac:dyDescent="0.3">
      <c r="A3" s="25" t="s">
        <v>33</v>
      </c>
      <c r="B3" s="6">
        <v>1</v>
      </c>
      <c r="C3" s="6">
        <v>1</v>
      </c>
      <c r="D3" s="6">
        <v>1</v>
      </c>
      <c r="E3" s="26">
        <v>2</v>
      </c>
    </row>
    <row r="4" spans="1:5" x14ac:dyDescent="0.3">
      <c r="A4" s="25" t="s">
        <v>34</v>
      </c>
      <c r="B4" s="6">
        <v>0</v>
      </c>
      <c r="C4" s="6">
        <v>22</v>
      </c>
      <c r="D4" s="6">
        <v>0</v>
      </c>
      <c r="E4" s="26">
        <v>5.5</v>
      </c>
    </row>
    <row r="5" spans="1:5" x14ac:dyDescent="0.3">
      <c r="A5" s="25" t="s">
        <v>35</v>
      </c>
      <c r="B5" s="6">
        <v>0</v>
      </c>
      <c r="C5" s="6">
        <v>14</v>
      </c>
      <c r="D5" s="6">
        <v>0</v>
      </c>
      <c r="E5" s="26">
        <v>47.57</v>
      </c>
    </row>
    <row r="6" spans="1:5" x14ac:dyDescent="0.3">
      <c r="A6" s="25" t="s">
        <v>37</v>
      </c>
      <c r="B6" s="6">
        <v>0</v>
      </c>
      <c r="C6" s="6">
        <v>5</v>
      </c>
      <c r="D6" s="6">
        <v>0</v>
      </c>
      <c r="E6" s="26">
        <v>56.8</v>
      </c>
    </row>
    <row r="7" spans="1:5" x14ac:dyDescent="0.3">
      <c r="A7" s="25" t="s">
        <v>36</v>
      </c>
      <c r="B7" s="6">
        <v>0</v>
      </c>
      <c r="C7" s="6">
        <v>3</v>
      </c>
      <c r="D7" s="6">
        <v>0</v>
      </c>
      <c r="E7" s="26">
        <v>20.67</v>
      </c>
    </row>
    <row r="8" spans="1:5" x14ac:dyDescent="0.3">
      <c r="A8" s="25" t="s">
        <v>44</v>
      </c>
      <c r="B8" s="6">
        <v>0</v>
      </c>
      <c r="C8" s="6">
        <v>2</v>
      </c>
      <c r="D8" s="6">
        <v>0</v>
      </c>
      <c r="E8" s="26">
        <v>6</v>
      </c>
    </row>
    <row r="9" spans="1:5" x14ac:dyDescent="0.3">
      <c r="A9" s="25" t="s">
        <v>38</v>
      </c>
      <c r="B9" s="6">
        <v>0</v>
      </c>
      <c r="C9" s="6">
        <v>2</v>
      </c>
      <c r="D9" s="6">
        <v>0</v>
      </c>
      <c r="E9" s="26">
        <v>8</v>
      </c>
    </row>
    <row r="10" spans="1:5" x14ac:dyDescent="0.3">
      <c r="A10" s="25" t="s">
        <v>39</v>
      </c>
      <c r="B10" s="6">
        <v>0</v>
      </c>
      <c r="C10" s="6">
        <v>2</v>
      </c>
      <c r="D10" s="6">
        <v>0</v>
      </c>
      <c r="E10" s="26">
        <v>38</v>
      </c>
    </row>
    <row r="11" spans="1:5" x14ac:dyDescent="0.3">
      <c r="A11" s="25" t="s">
        <v>129</v>
      </c>
      <c r="B11" s="6">
        <v>0</v>
      </c>
      <c r="C11" s="6">
        <v>2</v>
      </c>
      <c r="D11" s="6">
        <v>0</v>
      </c>
      <c r="E11" s="26">
        <v>74</v>
      </c>
    </row>
    <row r="12" spans="1:5" x14ac:dyDescent="0.3">
      <c r="A12" s="25" t="s">
        <v>40</v>
      </c>
      <c r="B12" s="6">
        <v>0</v>
      </c>
      <c r="C12" s="6">
        <v>1</v>
      </c>
      <c r="D12" s="6">
        <v>0</v>
      </c>
      <c r="E12" s="26">
        <v>3</v>
      </c>
    </row>
    <row r="13" spans="1:5" x14ac:dyDescent="0.3">
      <c r="A13" s="25" t="s">
        <v>41</v>
      </c>
      <c r="B13" s="6">
        <v>0</v>
      </c>
      <c r="C13" s="6">
        <v>1</v>
      </c>
      <c r="D13" s="6">
        <v>0</v>
      </c>
      <c r="E13" s="26">
        <v>4</v>
      </c>
    </row>
    <row r="14" spans="1:5" x14ac:dyDescent="0.3">
      <c r="A14" s="25" t="s">
        <v>130</v>
      </c>
      <c r="B14" s="6">
        <v>0</v>
      </c>
      <c r="C14" s="6">
        <v>1</v>
      </c>
      <c r="D14" s="6">
        <v>0</v>
      </c>
      <c r="E14" s="26">
        <v>5</v>
      </c>
    </row>
    <row r="15" spans="1:5" x14ac:dyDescent="0.3">
      <c r="A15" s="25" t="s">
        <v>42</v>
      </c>
      <c r="B15" s="6">
        <v>0</v>
      </c>
      <c r="C15" s="6">
        <v>1</v>
      </c>
      <c r="D15" s="6">
        <v>0</v>
      </c>
      <c r="E15" s="26">
        <v>6</v>
      </c>
    </row>
    <row r="16" spans="1:5" x14ac:dyDescent="0.3">
      <c r="A16" s="25" t="s">
        <v>43</v>
      </c>
      <c r="B16" s="6">
        <v>0</v>
      </c>
      <c r="C16" s="6">
        <v>1</v>
      </c>
      <c r="D16" s="6">
        <v>0</v>
      </c>
      <c r="E16" s="26">
        <v>6</v>
      </c>
    </row>
    <row r="17" spans="1:5" x14ac:dyDescent="0.3">
      <c r="A17" s="25" t="s">
        <v>45</v>
      </c>
      <c r="B17" s="6">
        <v>0</v>
      </c>
      <c r="C17" s="6">
        <v>1</v>
      </c>
      <c r="D17" s="6">
        <v>0</v>
      </c>
      <c r="E17" s="26">
        <v>8</v>
      </c>
    </row>
    <row r="18" spans="1:5" x14ac:dyDescent="0.3">
      <c r="A18" s="25" t="s">
        <v>46</v>
      </c>
      <c r="B18" s="6">
        <v>0</v>
      </c>
      <c r="C18" s="6">
        <v>1</v>
      </c>
      <c r="D18" s="6">
        <v>0</v>
      </c>
      <c r="E18" s="26">
        <v>8</v>
      </c>
    </row>
    <row r="19" spans="1:5" x14ac:dyDescent="0.3">
      <c r="A19" s="25" t="s">
        <v>47</v>
      </c>
      <c r="B19" s="6">
        <v>0</v>
      </c>
      <c r="C19" s="6">
        <v>1</v>
      </c>
      <c r="D19" s="6">
        <v>0</v>
      </c>
      <c r="E19" s="26">
        <v>11</v>
      </c>
    </row>
    <row r="20" spans="1:5" x14ac:dyDescent="0.3">
      <c r="A20" s="25" t="s">
        <v>48</v>
      </c>
      <c r="B20" s="6">
        <v>0</v>
      </c>
      <c r="C20" s="6">
        <v>1</v>
      </c>
      <c r="D20" s="6">
        <v>0</v>
      </c>
      <c r="E20" s="26">
        <v>11</v>
      </c>
    </row>
    <row r="21" spans="1:5" x14ac:dyDescent="0.3">
      <c r="A21" s="25" t="s">
        <v>49</v>
      </c>
      <c r="B21" s="6">
        <v>0</v>
      </c>
      <c r="C21" s="6">
        <v>1</v>
      </c>
      <c r="D21" s="6">
        <v>0</v>
      </c>
      <c r="E21" s="26">
        <v>18</v>
      </c>
    </row>
    <row r="22" spans="1:5" x14ac:dyDescent="0.3">
      <c r="A22" s="25" t="s">
        <v>50</v>
      </c>
      <c r="B22" s="6">
        <v>0</v>
      </c>
      <c r="C22" s="6">
        <v>1</v>
      </c>
      <c r="D22" s="6">
        <v>0</v>
      </c>
      <c r="E22" s="26">
        <v>22</v>
      </c>
    </row>
    <row r="23" spans="1:5" x14ac:dyDescent="0.3">
      <c r="A23" s="25" t="s">
        <v>51</v>
      </c>
      <c r="B23" s="6">
        <v>0</v>
      </c>
      <c r="C23" s="6">
        <v>1</v>
      </c>
      <c r="D23" s="6">
        <v>0</v>
      </c>
      <c r="E23" s="26">
        <v>48</v>
      </c>
    </row>
    <row r="24" spans="1:5" x14ac:dyDescent="0.3">
      <c r="A24" s="25" t="s">
        <v>52</v>
      </c>
      <c r="B24" s="6">
        <v>0</v>
      </c>
      <c r="C24" s="6">
        <v>1</v>
      </c>
      <c r="D24" s="6">
        <v>0</v>
      </c>
      <c r="E24" s="26">
        <v>60</v>
      </c>
    </row>
    <row r="25" spans="1:5" x14ac:dyDescent="0.3">
      <c r="A25" s="25" t="s">
        <v>131</v>
      </c>
      <c r="B25" s="6">
        <v>0</v>
      </c>
      <c r="C25" s="6">
        <v>1</v>
      </c>
      <c r="D25" s="6">
        <v>0</v>
      </c>
      <c r="E25" s="26">
        <v>61</v>
      </c>
    </row>
    <row r="26" spans="1:5" x14ac:dyDescent="0.3">
      <c r="A26" s="25" t="s">
        <v>53</v>
      </c>
      <c r="B26" s="6">
        <v>0</v>
      </c>
      <c r="C26" s="6">
        <v>1</v>
      </c>
      <c r="D26" s="6">
        <v>0</v>
      </c>
      <c r="E26" s="26">
        <v>71</v>
      </c>
    </row>
    <row r="27" spans="1:5" x14ac:dyDescent="0.3">
      <c r="A27" s="27" t="s">
        <v>106</v>
      </c>
      <c r="B27" s="2">
        <f>SUM(B2:B26)</f>
        <v>43</v>
      </c>
      <c r="C27" s="2">
        <f>SUM(C2:C26)</f>
        <v>192</v>
      </c>
      <c r="D27" s="2">
        <f>SUM(D2:D26)</f>
        <v>1.3387</v>
      </c>
      <c r="E27" s="28">
        <f>SUM(E2:E26)</f>
        <v>612.28</v>
      </c>
    </row>
    <row r="28" spans="1:5" x14ac:dyDescent="0.3">
      <c r="A28" s="27" t="s">
        <v>107</v>
      </c>
      <c r="B28" s="2">
        <f>AVERAGE(B2:B26)</f>
        <v>1.72</v>
      </c>
      <c r="C28" s="2">
        <f>AVERAGE(C2:C26)</f>
        <v>7.68</v>
      </c>
      <c r="D28" s="2">
        <f>AVERAGE(D2:D26)</f>
        <v>5.3547999999999998E-2</v>
      </c>
      <c r="E28" s="28">
        <f>AVERAGE(E2:E26)</f>
        <v>24.491199999999999</v>
      </c>
    </row>
    <row r="29" spans="1:5" x14ac:dyDescent="0.3">
      <c r="A29" s="27" t="s">
        <v>109</v>
      </c>
      <c r="B29" s="3">
        <f>COUNTA(B2:B26)</f>
        <v>25</v>
      </c>
      <c r="C29" s="3">
        <f>COUNTA(C2:C26)</f>
        <v>25</v>
      </c>
      <c r="D29" s="3">
        <f>COUNTA(D2:D26)</f>
        <v>25</v>
      </c>
      <c r="E29" s="29">
        <f>COUNTA(E2:E26)</f>
        <v>25</v>
      </c>
    </row>
    <row r="30" spans="1:5" x14ac:dyDescent="0.3">
      <c r="A30" s="27" t="s">
        <v>110</v>
      </c>
      <c r="B30" s="4">
        <f>SUM(B2:B26)/SUM($B$2:$E$26)</f>
        <v>5.067057796393127E-2</v>
      </c>
      <c r="C30" s="4">
        <f>SUM(C2:C26)/SUM($B$2:$E$26)</f>
        <v>0.22625002253662335</v>
      </c>
      <c r="D30" s="4">
        <f>SUM(D2:D26)/SUM($B$2:$E$26)</f>
        <v>1.5775047144259253E-3</v>
      </c>
      <c r="E30" s="30">
        <f>SUM(E2:E26)/SUM($B$2:$E$26)</f>
        <v>0.72150189478501947</v>
      </c>
    </row>
    <row r="31" spans="1:5" x14ac:dyDescent="0.3">
      <c r="A31" s="31" t="s">
        <v>108</v>
      </c>
      <c r="B31" s="32">
        <f>SUM($B$2:B26)</f>
        <v>43</v>
      </c>
      <c r="C31" s="32">
        <f>SUM($B$2:C26)</f>
        <v>235</v>
      </c>
      <c r="D31" s="32">
        <f>SUM($B$2:D26)</f>
        <v>236.33869999999999</v>
      </c>
      <c r="E31" s="33">
        <f>SUM($B$2:E26)</f>
        <v>848.61869999999999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FC1-82DE-49D1-A44D-7CED73DBAE41}">
  <dimension ref="A1:H16"/>
  <sheetViews>
    <sheetView topLeftCell="A19" workbookViewId="0">
      <selection activeCell="H15" sqref="A2:H15"/>
    </sheetView>
  </sheetViews>
  <sheetFormatPr defaultRowHeight="14.4" x14ac:dyDescent="0.3"/>
  <cols>
    <col min="1" max="1" width="12" bestFit="1" customWidth="1"/>
    <col min="2" max="2" width="13.21875" bestFit="1" customWidth="1"/>
    <col min="3" max="3" width="12" bestFit="1" customWidth="1"/>
    <col min="4" max="4" width="17.6640625" bestFit="1" customWidth="1"/>
    <col min="5" max="5" width="17.109375" bestFit="1" customWidth="1"/>
    <col min="6" max="6" width="30.44140625" bestFit="1" customWidth="1"/>
    <col min="7" max="7" width="37.5546875" bestFit="1" customWidth="1"/>
    <col min="8" max="8" width="12.77734375" bestFit="1" customWidth="1"/>
  </cols>
  <sheetData>
    <row r="1" spans="1:8" x14ac:dyDescent="0.3">
      <c r="A1" s="5" t="s">
        <v>112</v>
      </c>
      <c r="B1" s="5" t="s">
        <v>113</v>
      </c>
      <c r="C1" s="5" t="s">
        <v>114</v>
      </c>
      <c r="D1" s="5" t="s">
        <v>115</v>
      </c>
      <c r="E1" s="5" t="s">
        <v>116</v>
      </c>
      <c r="F1" s="5" t="s">
        <v>117</v>
      </c>
      <c r="G1" s="5" t="s">
        <v>118</v>
      </c>
      <c r="H1" s="5" t="s">
        <v>119</v>
      </c>
    </row>
    <row r="2" spans="1:8" x14ac:dyDescent="0.3">
      <c r="A2" s="2" t="s">
        <v>120</v>
      </c>
      <c r="B2" s="6">
        <v>12</v>
      </c>
      <c r="C2" s="6">
        <v>12</v>
      </c>
      <c r="D2" s="6">
        <v>16</v>
      </c>
      <c r="E2" s="6">
        <v>0.64</v>
      </c>
      <c r="F2" s="6">
        <v>1.3333333333333299</v>
      </c>
      <c r="G2" s="6">
        <v>62.3333333333333</v>
      </c>
      <c r="H2" s="6">
        <v>426</v>
      </c>
    </row>
    <row r="3" spans="1:8" x14ac:dyDescent="0.3">
      <c r="A3" s="2" t="s">
        <v>121</v>
      </c>
      <c r="B3" s="6">
        <v>6</v>
      </c>
      <c r="C3" s="6">
        <v>6</v>
      </c>
      <c r="D3" s="6">
        <v>0</v>
      </c>
      <c r="E3" s="6">
        <v>0</v>
      </c>
      <c r="F3" s="6">
        <v>0</v>
      </c>
      <c r="G3" s="6">
        <v>0</v>
      </c>
      <c r="H3" s="6">
        <v>18</v>
      </c>
    </row>
    <row r="4" spans="1:8" x14ac:dyDescent="0.3">
      <c r="A4" s="2" t="s">
        <v>122</v>
      </c>
      <c r="B4" s="6">
        <v>4</v>
      </c>
      <c r="C4" s="6">
        <v>4</v>
      </c>
      <c r="D4" s="6">
        <v>0</v>
      </c>
      <c r="E4" s="6">
        <v>0</v>
      </c>
      <c r="F4" s="6">
        <v>0</v>
      </c>
      <c r="G4" s="6">
        <v>0</v>
      </c>
      <c r="H4" s="6">
        <v>12</v>
      </c>
    </row>
    <row r="5" spans="1:8" x14ac:dyDescent="0.3">
      <c r="A5" s="2" t="s">
        <v>123</v>
      </c>
      <c r="B5" s="6">
        <v>3</v>
      </c>
      <c r="C5" s="6">
        <v>3</v>
      </c>
      <c r="D5" s="6">
        <v>0</v>
      </c>
      <c r="E5" s="6">
        <v>0</v>
      </c>
      <c r="F5" s="6">
        <v>0</v>
      </c>
      <c r="G5" s="6">
        <v>0</v>
      </c>
      <c r="H5" s="6">
        <v>9</v>
      </c>
    </row>
    <row r="6" spans="1:8" x14ac:dyDescent="0.3">
      <c r="A6" s="2" t="s">
        <v>124</v>
      </c>
      <c r="B6" s="6">
        <v>2</v>
      </c>
      <c r="C6" s="6">
        <v>2</v>
      </c>
      <c r="D6" s="6">
        <v>0</v>
      </c>
      <c r="E6" s="6">
        <v>0</v>
      </c>
      <c r="F6" s="6">
        <v>0</v>
      </c>
      <c r="G6" s="6">
        <v>0</v>
      </c>
      <c r="H6" s="6">
        <v>6</v>
      </c>
    </row>
    <row r="7" spans="1:8" x14ac:dyDescent="0.3">
      <c r="A7" s="2" t="s">
        <v>125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18</v>
      </c>
      <c r="H7" s="6">
        <v>4</v>
      </c>
    </row>
    <row r="8" spans="1:8" x14ac:dyDescent="0.3">
      <c r="A8" s="2" t="s">
        <v>126</v>
      </c>
      <c r="B8" s="6">
        <v>1</v>
      </c>
      <c r="C8" s="6">
        <v>1</v>
      </c>
      <c r="D8" s="6">
        <v>0</v>
      </c>
      <c r="E8" s="6">
        <v>0</v>
      </c>
      <c r="F8" s="6">
        <v>0</v>
      </c>
      <c r="G8" s="6">
        <v>0</v>
      </c>
      <c r="H8" s="6">
        <v>3</v>
      </c>
    </row>
    <row r="9" spans="1:8" x14ac:dyDescent="0.3">
      <c r="A9" s="2" t="s">
        <v>127</v>
      </c>
      <c r="B9" s="6">
        <v>1</v>
      </c>
      <c r="C9" s="6">
        <v>1</v>
      </c>
      <c r="D9" s="6">
        <v>0</v>
      </c>
      <c r="E9" s="6">
        <v>0</v>
      </c>
      <c r="F9" s="6">
        <v>0</v>
      </c>
      <c r="G9" s="6">
        <v>0</v>
      </c>
      <c r="H9" s="6">
        <v>3</v>
      </c>
    </row>
    <row r="10" spans="1:8" x14ac:dyDescent="0.3">
      <c r="A10" s="2" t="s">
        <v>128</v>
      </c>
      <c r="B10" s="6">
        <v>1</v>
      </c>
      <c r="C10" s="6">
        <v>1</v>
      </c>
      <c r="D10" s="6">
        <v>0</v>
      </c>
      <c r="E10" s="6">
        <v>0</v>
      </c>
      <c r="F10" s="6">
        <v>0</v>
      </c>
      <c r="G10" s="6">
        <v>0</v>
      </c>
      <c r="H10" s="6">
        <v>4</v>
      </c>
    </row>
    <row r="11" spans="1:8" x14ac:dyDescent="0.3">
      <c r="A11" s="2" t="s">
        <v>106</v>
      </c>
      <c r="B11" s="2">
        <f>SUM(B2:B10)</f>
        <v>31</v>
      </c>
      <c r="C11" s="2">
        <f>SUM(C2:C10)</f>
        <v>31</v>
      </c>
      <c r="D11" s="2">
        <f>SUM(D2:D10)</f>
        <v>17</v>
      </c>
      <c r="E11" s="2">
        <f>SUM(E2:E10)</f>
        <v>1.6400000000000001</v>
      </c>
      <c r="F11" s="2">
        <f>SUM(F2:F10)</f>
        <v>2.3333333333333299</v>
      </c>
      <c r="G11" s="2">
        <f>SUM(G2:G10)</f>
        <v>80.3333333333333</v>
      </c>
      <c r="H11" s="2">
        <f>SUM(H2:H10)</f>
        <v>485</v>
      </c>
    </row>
    <row r="12" spans="1:8" x14ac:dyDescent="0.3">
      <c r="A12" s="2" t="s">
        <v>107</v>
      </c>
      <c r="B12" s="2">
        <f>AVERAGE(B2:B10)</f>
        <v>3.4444444444444446</v>
      </c>
      <c r="C12" s="2">
        <f>AVERAGE(C2:C10)</f>
        <v>3.4444444444444446</v>
      </c>
      <c r="D12" s="2">
        <f>AVERAGE(D2:D10)</f>
        <v>1.8888888888888888</v>
      </c>
      <c r="E12" s="2">
        <f>AVERAGE(E2:E10)</f>
        <v>0.18222222222222223</v>
      </c>
      <c r="F12" s="2">
        <f>AVERAGE(F2:F10)</f>
        <v>0.25925925925925886</v>
      </c>
      <c r="G12" s="2">
        <f>AVERAGE(G2:G10)</f>
        <v>8.925925925925922</v>
      </c>
      <c r="H12" s="2">
        <f>AVERAGE(H2:H10)</f>
        <v>53.888888888888886</v>
      </c>
    </row>
    <row r="13" spans="1:8" x14ac:dyDescent="0.3">
      <c r="A13" s="2" t="s">
        <v>109</v>
      </c>
      <c r="B13" s="3">
        <f>COUNTA(B2:B10)</f>
        <v>9</v>
      </c>
      <c r="C13" s="3">
        <f>COUNTA(C2:C10)</f>
        <v>9</v>
      </c>
      <c r="D13" s="3">
        <f>COUNTA(D2:D10)</f>
        <v>9</v>
      </c>
      <c r="E13" s="3">
        <f>COUNTA(E2:E10)</f>
        <v>9</v>
      </c>
      <c r="F13" s="3">
        <f>COUNTA(F2:F10)</f>
        <v>9</v>
      </c>
      <c r="G13" s="3">
        <f>COUNTA(G2:G10)</f>
        <v>9</v>
      </c>
      <c r="H13" s="3">
        <f>COUNTA(H2:H10)</f>
        <v>9</v>
      </c>
    </row>
    <row r="14" spans="1:8" x14ac:dyDescent="0.3">
      <c r="A14" s="2" t="s">
        <v>110</v>
      </c>
      <c r="B14" s="4">
        <f>SUM(B2:B10)/SUM($B$2:$H$10)</f>
        <v>4.7816876786705882E-2</v>
      </c>
      <c r="C14" s="4">
        <f>SUM(C2:C10)/SUM($B$2:$H$10)</f>
        <v>4.7816876786705882E-2</v>
      </c>
      <c r="D14" s="4">
        <f>SUM(D2:D10)/SUM($B$2:$H$10)</f>
        <v>2.6222158237870968E-2</v>
      </c>
      <c r="E14" s="4">
        <f>SUM(E2:E10)/SUM($B$2:$H$10)</f>
        <v>2.5296670300063761E-3</v>
      </c>
      <c r="F14" s="4">
        <f>SUM(F2:F10)/SUM($B$2:$H$10)</f>
        <v>3.5991197581391474E-3</v>
      </c>
      <c r="G14" s="4">
        <f>SUM(G2:G10)/SUM($B$2:$H$10)</f>
        <v>0.12391255167307649</v>
      </c>
      <c r="H14" s="4">
        <f>SUM(H2:H10)/SUM($B$2:$H$10)</f>
        <v>0.74810274972749524</v>
      </c>
    </row>
    <row r="15" spans="1:8" x14ac:dyDescent="0.3">
      <c r="A15" s="2" t="s">
        <v>108</v>
      </c>
      <c r="B15" s="2">
        <f>SUM($B$2:B10)</f>
        <v>31</v>
      </c>
      <c r="C15" s="2">
        <f>SUM($B$2:C10)</f>
        <v>62</v>
      </c>
      <c r="D15" s="2">
        <f>SUM($B$2:D10)</f>
        <v>79</v>
      </c>
      <c r="E15" s="2">
        <f>SUM($B$2:E10)</f>
        <v>80.64</v>
      </c>
      <c r="F15" s="2">
        <f>SUM($B$2:F10)</f>
        <v>82.973333333333329</v>
      </c>
      <c r="G15" s="2">
        <f>SUM($B$2:G10)</f>
        <v>163.30666666666662</v>
      </c>
      <c r="H15" s="2">
        <f>SUM($B$2:H10)</f>
        <v>648.30666666666662</v>
      </c>
    </row>
    <row r="16" spans="1:8" x14ac:dyDescent="0.3">
      <c r="A16" s="12" t="s">
        <v>132</v>
      </c>
      <c r="B16" s="12"/>
      <c r="C16" s="12"/>
      <c r="D16" s="12"/>
      <c r="E16" s="12"/>
      <c r="F16" s="12"/>
      <c r="G16" s="12"/>
      <c r="H16" s="12">
        <f>SUBTOTAL(109,Table7[Event count])</f>
        <v>1681.943658305283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activeCell="H22" sqref="H22"/>
    </sheetView>
  </sheetViews>
  <sheetFormatPr defaultRowHeight="14.4" x14ac:dyDescent="0.3"/>
  <cols>
    <col min="1" max="1" width="12" bestFit="1" customWidth="1"/>
    <col min="2" max="2" width="8.44140625" bestFit="1" customWidth="1"/>
    <col min="3" max="3" width="13.44140625" bestFit="1" customWidth="1"/>
    <col min="4" max="4" width="9" bestFit="1" customWidth="1"/>
    <col min="5" max="5" width="10" bestFit="1" customWidth="1"/>
  </cols>
  <sheetData>
    <row r="1" spans="1:5" x14ac:dyDescent="0.3">
      <c r="A1" s="22" t="s">
        <v>54</v>
      </c>
      <c r="B1" s="23" t="s">
        <v>1</v>
      </c>
      <c r="C1" s="23" t="s">
        <v>2</v>
      </c>
      <c r="D1" s="23" t="s">
        <v>3</v>
      </c>
      <c r="E1" s="24" t="s">
        <v>4</v>
      </c>
    </row>
    <row r="2" spans="1:5" x14ac:dyDescent="0.3">
      <c r="A2" s="25" t="s">
        <v>55</v>
      </c>
      <c r="B2" s="6">
        <v>39</v>
      </c>
      <c r="C2" s="6">
        <v>163</v>
      </c>
      <c r="D2" s="7">
        <v>0.23929999999999998</v>
      </c>
      <c r="E2" s="34">
        <v>16.690000000000001</v>
      </c>
    </row>
    <row r="3" spans="1:5" x14ac:dyDescent="0.3">
      <c r="A3" s="25" t="s">
        <v>56</v>
      </c>
      <c r="B3" s="6">
        <v>4</v>
      </c>
      <c r="C3" s="6">
        <v>29</v>
      </c>
      <c r="D3" s="7">
        <v>0.13789999999999999</v>
      </c>
      <c r="E3" s="34">
        <v>16</v>
      </c>
    </row>
    <row r="4" spans="1:5" x14ac:dyDescent="0.3">
      <c r="A4" s="27" t="s">
        <v>106</v>
      </c>
      <c r="B4" s="2">
        <f>SUM(B2:B3)</f>
        <v>43</v>
      </c>
      <c r="C4" s="2">
        <f>SUM(C2:C3)</f>
        <v>192</v>
      </c>
      <c r="D4" s="2">
        <f>SUM(D2:D3)</f>
        <v>0.37719999999999998</v>
      </c>
      <c r="E4" s="28">
        <f>SUM(E2:E3)</f>
        <v>32.69</v>
      </c>
    </row>
    <row r="5" spans="1:5" x14ac:dyDescent="0.3">
      <c r="A5" s="27" t="s">
        <v>107</v>
      </c>
      <c r="B5" s="2">
        <f>AVERAGE(B2:B3)</f>
        <v>21.5</v>
      </c>
      <c r="C5" s="2">
        <f>AVERAGE(C2:C3)</f>
        <v>96</v>
      </c>
      <c r="D5" s="2">
        <f>AVERAGE(D2:D3)</f>
        <v>0.18859999999999999</v>
      </c>
      <c r="E5" s="28">
        <f>AVERAGE(E2:E3)</f>
        <v>16.344999999999999</v>
      </c>
    </row>
    <row r="6" spans="1:5" x14ac:dyDescent="0.3">
      <c r="A6" s="27" t="s">
        <v>109</v>
      </c>
      <c r="B6" s="3">
        <f>COUNTA(B2:B3)</f>
        <v>2</v>
      </c>
      <c r="C6" s="3">
        <f>COUNTA(C2:C3)</f>
        <v>2</v>
      </c>
      <c r="D6" s="3">
        <f>COUNTA(D2:D3)</f>
        <v>2</v>
      </c>
      <c r="E6" s="29">
        <f>COUNTA(E2:E3)</f>
        <v>2</v>
      </c>
    </row>
    <row r="7" spans="1:5" x14ac:dyDescent="0.3">
      <c r="A7" s="27" t="s">
        <v>110</v>
      </c>
      <c r="B7" s="4">
        <f>SUM(B2:B3)/SUM($B$2:$E$3)</f>
        <v>0.16040753960201026</v>
      </c>
      <c r="C7" s="4">
        <f>SUM(C2:C3)/SUM($B$2:$E$3)</f>
        <v>0.71623831636246449</v>
      </c>
      <c r="D7" s="4">
        <f>SUM(D2:D3)/SUM($B$2:$E$3)</f>
        <v>1.4071098590204248E-3</v>
      </c>
      <c r="E7" s="30">
        <f>SUM(E2:E3)/SUM($B$2:$E$3)</f>
        <v>0.121947034176505</v>
      </c>
    </row>
    <row r="8" spans="1:5" x14ac:dyDescent="0.3">
      <c r="A8" s="31" t="s">
        <v>108</v>
      </c>
      <c r="B8" s="32">
        <f>SUM($B$2:B3)</f>
        <v>43</v>
      </c>
      <c r="C8" s="32">
        <f>SUM($B$2:C3)</f>
        <v>235</v>
      </c>
      <c r="D8" s="32">
        <f>SUM($B$2:D3)</f>
        <v>235.37719999999999</v>
      </c>
      <c r="E8" s="33">
        <f>SUM($B$2:E3)</f>
        <v>268.06719999999996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25365-9158-4DAB-A1E2-8AEADF4D7735}">
  <dimension ref="A1:B53"/>
  <sheetViews>
    <sheetView topLeftCell="A37" workbookViewId="0">
      <selection activeCell="A49" sqref="A49:A53"/>
    </sheetView>
  </sheetViews>
  <sheetFormatPr defaultRowHeight="14.4" x14ac:dyDescent="0.3"/>
  <cols>
    <col min="1" max="1" width="12" bestFit="1" customWidth="1"/>
    <col min="2" max="2" width="13.44140625" bestFit="1" customWidth="1"/>
  </cols>
  <sheetData>
    <row r="1" spans="1:2" x14ac:dyDescent="0.3">
      <c r="A1" s="1" t="s">
        <v>57</v>
      </c>
      <c r="B1" s="1" t="s">
        <v>2</v>
      </c>
    </row>
    <row r="2" spans="1:2" x14ac:dyDescent="0.3">
      <c r="A2" s="6" t="s">
        <v>105</v>
      </c>
      <c r="B2" s="6">
        <v>2</v>
      </c>
    </row>
    <row r="3" spans="1:2" x14ac:dyDescent="0.3">
      <c r="A3" s="6" t="s">
        <v>104</v>
      </c>
      <c r="B3" s="6">
        <v>0</v>
      </c>
    </row>
    <row r="4" spans="1:2" x14ac:dyDescent="0.3">
      <c r="A4" s="6" t="s">
        <v>103</v>
      </c>
      <c r="B4" s="6">
        <v>0</v>
      </c>
    </row>
    <row r="5" spans="1:2" x14ac:dyDescent="0.3">
      <c r="A5" s="6" t="s">
        <v>102</v>
      </c>
      <c r="B5" s="6">
        <v>8</v>
      </c>
    </row>
    <row r="6" spans="1:2" x14ac:dyDescent="0.3">
      <c r="A6" s="6" t="s">
        <v>101</v>
      </c>
      <c r="B6" s="6">
        <v>2</v>
      </c>
    </row>
    <row r="7" spans="1:2" x14ac:dyDescent="0.3">
      <c r="A7" s="6" t="s">
        <v>100</v>
      </c>
      <c r="B7" s="6">
        <v>2</v>
      </c>
    </row>
    <row r="8" spans="1:2" x14ac:dyDescent="0.3">
      <c r="A8" s="6" t="s">
        <v>99</v>
      </c>
      <c r="B8" s="6">
        <v>2</v>
      </c>
    </row>
    <row r="9" spans="1:2" x14ac:dyDescent="0.3">
      <c r="A9" s="6" t="s">
        <v>98</v>
      </c>
      <c r="B9" s="6">
        <v>12</v>
      </c>
    </row>
    <row r="10" spans="1:2" x14ac:dyDescent="0.3">
      <c r="A10" s="6" t="s">
        <v>97</v>
      </c>
      <c r="B10" s="6">
        <v>3</v>
      </c>
    </row>
    <row r="11" spans="1:2" x14ac:dyDescent="0.3">
      <c r="A11" s="6" t="s">
        <v>96</v>
      </c>
      <c r="B11" s="6">
        <v>7</v>
      </c>
    </row>
    <row r="12" spans="1:2" x14ac:dyDescent="0.3">
      <c r="A12" s="6" t="s">
        <v>95</v>
      </c>
      <c r="B12" s="6">
        <v>4</v>
      </c>
    </row>
    <row r="13" spans="1:2" x14ac:dyDescent="0.3">
      <c r="A13" s="6" t="s">
        <v>94</v>
      </c>
      <c r="B13" s="6">
        <v>1</v>
      </c>
    </row>
    <row r="14" spans="1:2" x14ac:dyDescent="0.3">
      <c r="A14" s="6" t="s">
        <v>93</v>
      </c>
      <c r="B14" s="6">
        <v>1</v>
      </c>
    </row>
    <row r="15" spans="1:2" x14ac:dyDescent="0.3">
      <c r="A15" s="6" t="s">
        <v>92</v>
      </c>
      <c r="B15" s="6">
        <v>3</v>
      </c>
    </row>
    <row r="16" spans="1:2" x14ac:dyDescent="0.3">
      <c r="A16" s="6" t="s">
        <v>91</v>
      </c>
      <c r="B16" s="6">
        <v>3</v>
      </c>
    </row>
    <row r="17" spans="1:2" x14ac:dyDescent="0.3">
      <c r="A17" s="6" t="s">
        <v>90</v>
      </c>
      <c r="B17" s="6">
        <v>2</v>
      </c>
    </row>
    <row r="18" spans="1:2" x14ac:dyDescent="0.3">
      <c r="A18" s="6" t="s">
        <v>89</v>
      </c>
      <c r="B18" s="6">
        <v>0</v>
      </c>
    </row>
    <row r="19" spans="1:2" x14ac:dyDescent="0.3">
      <c r="A19" s="6" t="s">
        <v>88</v>
      </c>
      <c r="B19" s="6">
        <v>0</v>
      </c>
    </row>
    <row r="20" spans="1:2" x14ac:dyDescent="0.3">
      <c r="A20" s="6" t="s">
        <v>87</v>
      </c>
      <c r="B20" s="6">
        <v>2</v>
      </c>
    </row>
    <row r="21" spans="1:2" x14ac:dyDescent="0.3">
      <c r="A21" s="6" t="s">
        <v>86</v>
      </c>
      <c r="B21" s="6">
        <v>0</v>
      </c>
    </row>
    <row r="22" spans="1:2" x14ac:dyDescent="0.3">
      <c r="A22" s="6" t="s">
        <v>85</v>
      </c>
      <c r="B22" s="6">
        <v>1</v>
      </c>
    </row>
    <row r="23" spans="1:2" x14ac:dyDescent="0.3">
      <c r="A23" s="6" t="s">
        <v>84</v>
      </c>
      <c r="B23" s="6">
        <v>0</v>
      </c>
    </row>
    <row r="24" spans="1:2" x14ac:dyDescent="0.3">
      <c r="A24" s="6" t="s">
        <v>83</v>
      </c>
      <c r="B24" s="6">
        <v>0</v>
      </c>
    </row>
    <row r="25" spans="1:2" x14ac:dyDescent="0.3">
      <c r="A25" s="6" t="s">
        <v>82</v>
      </c>
      <c r="B25" s="6">
        <v>1</v>
      </c>
    </row>
    <row r="26" spans="1:2" x14ac:dyDescent="0.3">
      <c r="A26" s="6" t="s">
        <v>81</v>
      </c>
      <c r="B26" s="6">
        <v>7</v>
      </c>
    </row>
    <row r="27" spans="1:2" x14ac:dyDescent="0.3">
      <c r="A27" s="6" t="s">
        <v>80</v>
      </c>
      <c r="B27" s="6">
        <v>1</v>
      </c>
    </row>
    <row r="28" spans="1:2" x14ac:dyDescent="0.3">
      <c r="A28" s="6" t="s">
        <v>79</v>
      </c>
      <c r="B28" s="6">
        <v>2</v>
      </c>
    </row>
    <row r="29" spans="1:2" x14ac:dyDescent="0.3">
      <c r="A29" s="6" t="s">
        <v>78</v>
      </c>
      <c r="B29" s="6">
        <v>2</v>
      </c>
    </row>
    <row r="30" spans="1:2" x14ac:dyDescent="0.3">
      <c r="A30" s="6" t="s">
        <v>77</v>
      </c>
      <c r="B30" s="6">
        <v>15</v>
      </c>
    </row>
    <row r="31" spans="1:2" x14ac:dyDescent="0.3">
      <c r="A31" s="6" t="s">
        <v>76</v>
      </c>
      <c r="B31" s="6">
        <v>8</v>
      </c>
    </row>
    <row r="32" spans="1:2" x14ac:dyDescent="0.3">
      <c r="A32" s="6" t="s">
        <v>75</v>
      </c>
      <c r="B32" s="6">
        <v>2</v>
      </c>
    </row>
    <row r="33" spans="1:2" x14ac:dyDescent="0.3">
      <c r="A33" s="6" t="s">
        <v>74</v>
      </c>
      <c r="B33" s="6">
        <v>13</v>
      </c>
    </row>
    <row r="34" spans="1:2" x14ac:dyDescent="0.3">
      <c r="A34" s="6" t="s">
        <v>73</v>
      </c>
      <c r="B34" s="6">
        <v>15</v>
      </c>
    </row>
    <row r="35" spans="1:2" x14ac:dyDescent="0.3">
      <c r="A35" s="6" t="s">
        <v>72</v>
      </c>
      <c r="B35" s="6">
        <v>3</v>
      </c>
    </row>
    <row r="36" spans="1:2" x14ac:dyDescent="0.3">
      <c r="A36" s="6" t="s">
        <v>71</v>
      </c>
      <c r="B36" s="6">
        <v>28</v>
      </c>
    </row>
    <row r="37" spans="1:2" x14ac:dyDescent="0.3">
      <c r="A37" s="6" t="s">
        <v>70</v>
      </c>
      <c r="B37" s="6">
        <v>3</v>
      </c>
    </row>
    <row r="38" spans="1:2" x14ac:dyDescent="0.3">
      <c r="A38" s="6" t="s">
        <v>69</v>
      </c>
      <c r="B38" s="6">
        <v>4</v>
      </c>
    </row>
    <row r="39" spans="1:2" x14ac:dyDescent="0.3">
      <c r="A39" s="6" t="s">
        <v>68</v>
      </c>
      <c r="B39" s="6">
        <v>5</v>
      </c>
    </row>
    <row r="40" spans="1:2" x14ac:dyDescent="0.3">
      <c r="A40" s="6" t="s">
        <v>67</v>
      </c>
      <c r="B40" s="6">
        <v>3</v>
      </c>
    </row>
    <row r="41" spans="1:2" x14ac:dyDescent="0.3">
      <c r="A41" s="6" t="s">
        <v>66</v>
      </c>
      <c r="B41" s="6">
        <v>1</v>
      </c>
    </row>
    <row r="42" spans="1:2" x14ac:dyDescent="0.3">
      <c r="A42" s="6" t="s">
        <v>65</v>
      </c>
      <c r="B42" s="6">
        <v>3</v>
      </c>
    </row>
    <row r="43" spans="1:2" x14ac:dyDescent="0.3">
      <c r="A43" s="6" t="s">
        <v>64</v>
      </c>
      <c r="B43" s="6">
        <v>7</v>
      </c>
    </row>
    <row r="44" spans="1:2" x14ac:dyDescent="0.3">
      <c r="A44" s="6" t="s">
        <v>63</v>
      </c>
      <c r="B44" s="6">
        <v>3</v>
      </c>
    </row>
    <row r="45" spans="1:2" x14ac:dyDescent="0.3">
      <c r="A45" s="6" t="s">
        <v>62</v>
      </c>
      <c r="B45" s="6">
        <v>6</v>
      </c>
    </row>
    <row r="46" spans="1:2" x14ac:dyDescent="0.3">
      <c r="A46" s="6" t="s">
        <v>61</v>
      </c>
      <c r="B46" s="6">
        <v>4</v>
      </c>
    </row>
    <row r="47" spans="1:2" x14ac:dyDescent="0.3">
      <c r="A47" s="6" t="s">
        <v>60</v>
      </c>
      <c r="B47" s="6">
        <v>4</v>
      </c>
    </row>
    <row r="48" spans="1:2" x14ac:dyDescent="0.3">
      <c r="A48" s="6" t="s">
        <v>59</v>
      </c>
      <c r="B48" s="6">
        <v>8</v>
      </c>
    </row>
    <row r="49" spans="1:2" x14ac:dyDescent="0.3">
      <c r="A49" s="2" t="s">
        <v>106</v>
      </c>
      <c r="B49" s="2">
        <f>SUM(B2:B48)</f>
        <v>203</v>
      </c>
    </row>
    <row r="50" spans="1:2" x14ac:dyDescent="0.3">
      <c r="A50" s="2" t="s">
        <v>107</v>
      </c>
      <c r="B50" s="2">
        <f>AVERAGE(B2:B48)</f>
        <v>4.3191489361702127</v>
      </c>
    </row>
    <row r="51" spans="1:2" x14ac:dyDescent="0.3">
      <c r="A51" s="2" t="s">
        <v>109</v>
      </c>
      <c r="B51" s="3">
        <f>COUNTA(B2:B48)</f>
        <v>47</v>
      </c>
    </row>
    <row r="52" spans="1:2" x14ac:dyDescent="0.3">
      <c r="A52" s="2" t="s">
        <v>110</v>
      </c>
      <c r="B52" s="4">
        <f>SUM(B2:B48)/SUM($B$2:$B$48)</f>
        <v>1</v>
      </c>
    </row>
    <row r="53" spans="1:2" x14ac:dyDescent="0.3">
      <c r="A53" s="2" t="s">
        <v>108</v>
      </c>
      <c r="B53" s="2">
        <f>SUM($B$2:B48)</f>
        <v>203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4"/>
  <sheetViews>
    <sheetView topLeftCell="A25" workbookViewId="0">
      <selection activeCell="R15" sqref="R15"/>
    </sheetView>
  </sheetViews>
  <sheetFormatPr defaultRowHeight="14.4" x14ac:dyDescent="0.3"/>
  <cols>
    <col min="1" max="1" width="10.33203125" bestFit="1" customWidth="1"/>
    <col min="2" max="2" width="8.44140625" bestFit="1" customWidth="1"/>
    <col min="3" max="3" width="13.44140625" bestFit="1" customWidth="1"/>
    <col min="4" max="4" width="8.109375" bestFit="1" customWidth="1"/>
    <col min="5" max="5" width="10" bestFit="1" customWidth="1"/>
  </cols>
  <sheetData>
    <row r="1" spans="1:5" x14ac:dyDescent="0.3">
      <c r="A1" s="22" t="s">
        <v>57</v>
      </c>
      <c r="B1" s="23" t="s">
        <v>1</v>
      </c>
      <c r="C1" s="23" t="s">
        <v>2</v>
      </c>
      <c r="D1" s="23" t="s">
        <v>3</v>
      </c>
      <c r="E1" s="24" t="s">
        <v>4</v>
      </c>
    </row>
    <row r="2" spans="1:5" x14ac:dyDescent="0.3">
      <c r="A2" s="35">
        <v>45727</v>
      </c>
      <c r="B2" s="6">
        <v>2</v>
      </c>
      <c r="C2" s="6">
        <v>20</v>
      </c>
      <c r="D2" s="7">
        <v>0.1</v>
      </c>
      <c r="E2" s="34">
        <v>4.55</v>
      </c>
    </row>
    <row r="3" spans="1:5" x14ac:dyDescent="0.3">
      <c r="A3" s="35">
        <v>45726</v>
      </c>
      <c r="B3" s="6">
        <v>2</v>
      </c>
      <c r="C3" s="6">
        <v>8</v>
      </c>
      <c r="D3" s="7">
        <v>0.25</v>
      </c>
      <c r="E3" s="34">
        <v>8.5</v>
      </c>
    </row>
    <row r="4" spans="1:5" x14ac:dyDescent="0.3">
      <c r="A4" s="35">
        <v>45725</v>
      </c>
      <c r="B4" s="6">
        <v>1</v>
      </c>
      <c r="C4" s="6">
        <v>4</v>
      </c>
      <c r="D4" s="7">
        <v>0.25</v>
      </c>
      <c r="E4" s="34">
        <v>36.5</v>
      </c>
    </row>
    <row r="5" spans="1:5" x14ac:dyDescent="0.3">
      <c r="A5" s="35">
        <v>45724</v>
      </c>
      <c r="B5" s="6">
        <v>0</v>
      </c>
      <c r="C5" s="6">
        <v>4</v>
      </c>
      <c r="D5" s="7">
        <v>0</v>
      </c>
      <c r="E5" s="34">
        <v>19.75</v>
      </c>
    </row>
    <row r="6" spans="1:5" x14ac:dyDescent="0.3">
      <c r="A6" s="35">
        <v>45723</v>
      </c>
      <c r="B6" s="6">
        <v>2</v>
      </c>
      <c r="C6" s="6">
        <v>6</v>
      </c>
      <c r="D6" s="7">
        <v>0.33329999999999999</v>
      </c>
      <c r="E6" s="34">
        <v>40.67</v>
      </c>
    </row>
    <row r="7" spans="1:5" x14ac:dyDescent="0.3">
      <c r="A7" s="35">
        <v>45722</v>
      </c>
      <c r="B7" s="6">
        <v>1</v>
      </c>
      <c r="C7" s="6">
        <v>3</v>
      </c>
      <c r="D7" s="7">
        <v>0.33329999999999999</v>
      </c>
      <c r="E7" s="34">
        <v>20.329999999999998</v>
      </c>
    </row>
    <row r="8" spans="1:5" x14ac:dyDescent="0.3">
      <c r="A8" s="35">
        <v>45721</v>
      </c>
      <c r="B8" s="6">
        <v>2</v>
      </c>
      <c r="C8" s="6">
        <v>7</v>
      </c>
      <c r="D8" s="7">
        <v>0.28570000000000001</v>
      </c>
      <c r="E8" s="34">
        <v>14.71</v>
      </c>
    </row>
    <row r="9" spans="1:5" x14ac:dyDescent="0.3">
      <c r="A9" s="35">
        <v>45720</v>
      </c>
      <c r="B9" s="6">
        <v>0</v>
      </c>
      <c r="C9" s="6">
        <v>3</v>
      </c>
      <c r="D9" s="7">
        <v>0</v>
      </c>
      <c r="E9" s="34">
        <v>18.670000000000002</v>
      </c>
    </row>
    <row r="10" spans="1:5" x14ac:dyDescent="0.3">
      <c r="A10" s="35">
        <v>45719</v>
      </c>
      <c r="B10" s="6">
        <v>1</v>
      </c>
      <c r="C10" s="6">
        <v>1</v>
      </c>
      <c r="D10" s="7">
        <v>1</v>
      </c>
      <c r="E10" s="34">
        <v>3</v>
      </c>
    </row>
    <row r="11" spans="1:5" x14ac:dyDescent="0.3">
      <c r="A11" s="35">
        <v>45718</v>
      </c>
      <c r="B11" s="6">
        <v>0</v>
      </c>
      <c r="C11" s="6">
        <v>3</v>
      </c>
      <c r="D11" s="7">
        <v>0</v>
      </c>
      <c r="E11" s="34">
        <v>50</v>
      </c>
    </row>
    <row r="12" spans="1:5" x14ac:dyDescent="0.3">
      <c r="A12" s="35">
        <v>45717</v>
      </c>
      <c r="B12" s="6">
        <v>1</v>
      </c>
      <c r="C12" s="6">
        <v>5</v>
      </c>
      <c r="D12" s="7">
        <v>0.2</v>
      </c>
      <c r="E12" s="34">
        <v>2.4</v>
      </c>
    </row>
    <row r="13" spans="1:5" x14ac:dyDescent="0.3">
      <c r="A13" s="35">
        <v>45716</v>
      </c>
      <c r="B13" s="6">
        <v>1</v>
      </c>
      <c r="C13" s="6">
        <v>4</v>
      </c>
      <c r="D13" s="7">
        <v>0.25</v>
      </c>
      <c r="E13" s="34">
        <v>14</v>
      </c>
    </row>
    <row r="14" spans="1:5" x14ac:dyDescent="0.3">
      <c r="A14" s="35">
        <v>45715</v>
      </c>
      <c r="B14" s="6">
        <v>1</v>
      </c>
      <c r="C14" s="6">
        <v>3</v>
      </c>
      <c r="D14" s="7">
        <v>0.33329999999999999</v>
      </c>
      <c r="E14" s="34">
        <v>12.33</v>
      </c>
    </row>
    <row r="15" spans="1:5" x14ac:dyDescent="0.3">
      <c r="A15" s="35">
        <v>45714</v>
      </c>
      <c r="B15" s="6">
        <v>1</v>
      </c>
      <c r="C15" s="6">
        <v>28</v>
      </c>
      <c r="D15" s="7">
        <v>3.5699999999999996E-2</v>
      </c>
      <c r="E15" s="34">
        <v>7.07</v>
      </c>
    </row>
    <row r="16" spans="1:5" x14ac:dyDescent="0.3">
      <c r="A16" s="35">
        <v>45713</v>
      </c>
      <c r="B16" s="6">
        <v>1</v>
      </c>
      <c r="C16" s="6">
        <v>3</v>
      </c>
      <c r="D16" s="7">
        <v>0.33329999999999999</v>
      </c>
      <c r="E16" s="34">
        <v>4.67</v>
      </c>
    </row>
    <row r="17" spans="1:5" x14ac:dyDescent="0.3">
      <c r="A17" s="35">
        <v>45712</v>
      </c>
      <c r="B17" s="6">
        <v>6</v>
      </c>
      <c r="C17" s="6">
        <v>15</v>
      </c>
      <c r="D17" s="7">
        <v>0.4</v>
      </c>
      <c r="E17" s="34">
        <v>15</v>
      </c>
    </row>
    <row r="18" spans="1:5" x14ac:dyDescent="0.3">
      <c r="A18" s="35">
        <v>45711</v>
      </c>
      <c r="B18" s="6">
        <v>2</v>
      </c>
      <c r="C18" s="6">
        <v>13</v>
      </c>
      <c r="D18" s="7">
        <v>0.15380000000000002</v>
      </c>
      <c r="E18" s="34">
        <v>14.62</v>
      </c>
    </row>
    <row r="19" spans="1:5" x14ac:dyDescent="0.3">
      <c r="A19" s="35">
        <v>45710</v>
      </c>
      <c r="B19" s="6">
        <v>0</v>
      </c>
      <c r="C19" s="6">
        <v>2</v>
      </c>
      <c r="D19" s="7">
        <v>0</v>
      </c>
      <c r="E19" s="34">
        <v>60.5</v>
      </c>
    </row>
    <row r="20" spans="1:5" x14ac:dyDescent="0.3">
      <c r="A20" s="35">
        <v>45709</v>
      </c>
      <c r="B20" s="6">
        <v>5</v>
      </c>
      <c r="C20" s="6">
        <v>8</v>
      </c>
      <c r="D20" s="7">
        <v>0.625</v>
      </c>
      <c r="E20" s="34">
        <v>10.119999999999999</v>
      </c>
    </row>
    <row r="21" spans="1:5" x14ac:dyDescent="0.3">
      <c r="A21" s="35">
        <v>45708</v>
      </c>
      <c r="B21" s="6">
        <v>5</v>
      </c>
      <c r="C21" s="6">
        <v>15</v>
      </c>
      <c r="D21" s="7">
        <v>0.33329999999999999</v>
      </c>
      <c r="E21" s="34">
        <v>12.67</v>
      </c>
    </row>
    <row r="22" spans="1:5" x14ac:dyDescent="0.3">
      <c r="A22" s="35">
        <v>45707</v>
      </c>
      <c r="B22" s="6">
        <v>0</v>
      </c>
      <c r="C22" s="6">
        <v>2</v>
      </c>
      <c r="D22" s="7">
        <v>0</v>
      </c>
      <c r="E22" s="34">
        <v>33</v>
      </c>
    </row>
    <row r="23" spans="1:5" x14ac:dyDescent="0.3">
      <c r="A23" s="35">
        <v>45706</v>
      </c>
      <c r="B23" s="6">
        <v>0</v>
      </c>
      <c r="C23" s="6">
        <v>2</v>
      </c>
      <c r="D23" s="7">
        <v>0</v>
      </c>
      <c r="E23" s="34">
        <v>14</v>
      </c>
    </row>
    <row r="24" spans="1:5" x14ac:dyDescent="0.3">
      <c r="A24" s="35">
        <v>45705</v>
      </c>
      <c r="B24" s="6">
        <v>0</v>
      </c>
      <c r="C24" s="6">
        <v>1</v>
      </c>
      <c r="D24" s="7">
        <v>0</v>
      </c>
      <c r="E24" s="34">
        <v>35</v>
      </c>
    </row>
    <row r="25" spans="1:5" x14ac:dyDescent="0.3">
      <c r="A25" s="35">
        <v>45704</v>
      </c>
      <c r="B25" s="6">
        <v>2</v>
      </c>
      <c r="C25" s="6">
        <v>7</v>
      </c>
      <c r="D25" s="7">
        <v>0.28570000000000001</v>
      </c>
      <c r="E25" s="34">
        <v>38.29</v>
      </c>
    </row>
    <row r="26" spans="1:5" x14ac:dyDescent="0.3">
      <c r="A26" s="35">
        <v>45703</v>
      </c>
      <c r="B26" s="6">
        <v>0</v>
      </c>
      <c r="C26" s="6">
        <v>1</v>
      </c>
      <c r="D26" s="7">
        <v>0</v>
      </c>
      <c r="E26" s="34">
        <v>6</v>
      </c>
    </row>
    <row r="27" spans="1:5" x14ac:dyDescent="0.3">
      <c r="A27" s="35">
        <v>45702</v>
      </c>
      <c r="B27" s="6">
        <v>0</v>
      </c>
      <c r="C27" s="6">
        <v>0</v>
      </c>
      <c r="D27" s="7">
        <v>0</v>
      </c>
      <c r="E27" s="34">
        <v>0</v>
      </c>
    </row>
    <row r="28" spans="1:5" x14ac:dyDescent="0.3">
      <c r="A28" s="35">
        <v>45701</v>
      </c>
      <c r="B28" s="6">
        <v>0</v>
      </c>
      <c r="C28" s="6">
        <v>0</v>
      </c>
      <c r="D28" s="7">
        <v>0</v>
      </c>
      <c r="E28" s="34">
        <v>0</v>
      </c>
    </row>
    <row r="29" spans="1:5" x14ac:dyDescent="0.3">
      <c r="A29" s="35">
        <v>45700</v>
      </c>
      <c r="B29" s="6">
        <v>0</v>
      </c>
      <c r="C29" s="6">
        <v>1</v>
      </c>
      <c r="D29" s="7">
        <v>0</v>
      </c>
      <c r="E29" s="34">
        <v>34</v>
      </c>
    </row>
    <row r="30" spans="1:5" x14ac:dyDescent="0.3">
      <c r="A30" s="35">
        <v>45699</v>
      </c>
      <c r="B30" s="6">
        <v>0</v>
      </c>
      <c r="C30" s="6">
        <v>0</v>
      </c>
      <c r="D30" s="7">
        <v>0</v>
      </c>
      <c r="E30" s="34">
        <v>0</v>
      </c>
    </row>
    <row r="31" spans="1:5" x14ac:dyDescent="0.3">
      <c r="A31" s="35">
        <v>45698</v>
      </c>
      <c r="B31" s="6">
        <v>0</v>
      </c>
      <c r="C31" s="6">
        <v>2</v>
      </c>
      <c r="D31" s="7">
        <v>0</v>
      </c>
      <c r="E31" s="34">
        <v>55.5</v>
      </c>
    </row>
    <row r="32" spans="1:5" x14ac:dyDescent="0.3">
      <c r="A32" s="35">
        <v>45697</v>
      </c>
      <c r="B32" s="6">
        <v>0</v>
      </c>
      <c r="C32" s="6">
        <v>0</v>
      </c>
      <c r="D32" s="7">
        <v>0</v>
      </c>
      <c r="E32" s="34">
        <v>0</v>
      </c>
    </row>
    <row r="33" spans="1:5" x14ac:dyDescent="0.3">
      <c r="A33" s="35">
        <v>45696</v>
      </c>
      <c r="B33" s="6">
        <v>0</v>
      </c>
      <c r="C33" s="6">
        <v>0</v>
      </c>
      <c r="D33" s="7">
        <v>0</v>
      </c>
      <c r="E33" s="34">
        <v>0</v>
      </c>
    </row>
    <row r="34" spans="1:5" x14ac:dyDescent="0.3">
      <c r="A34" s="35">
        <v>45695</v>
      </c>
      <c r="B34" s="6">
        <v>0</v>
      </c>
      <c r="C34" s="6">
        <v>2</v>
      </c>
      <c r="D34" s="7">
        <v>0</v>
      </c>
      <c r="E34" s="34">
        <v>74</v>
      </c>
    </row>
    <row r="35" spans="1:5" x14ac:dyDescent="0.3">
      <c r="A35" s="35">
        <v>45694</v>
      </c>
      <c r="B35" s="6">
        <v>3</v>
      </c>
      <c r="C35" s="6">
        <v>3</v>
      </c>
      <c r="D35" s="7">
        <v>1</v>
      </c>
      <c r="E35" s="34">
        <v>31</v>
      </c>
    </row>
    <row r="36" spans="1:5" x14ac:dyDescent="0.3">
      <c r="A36" s="35">
        <v>45693</v>
      </c>
      <c r="B36" s="6">
        <v>1</v>
      </c>
      <c r="C36" s="6">
        <v>3</v>
      </c>
      <c r="D36" s="7">
        <v>0.33329999999999999</v>
      </c>
      <c r="E36" s="34">
        <v>5.67</v>
      </c>
    </row>
    <row r="37" spans="1:5" x14ac:dyDescent="0.3">
      <c r="A37" s="35">
        <v>45692</v>
      </c>
      <c r="B37" s="6">
        <v>0</v>
      </c>
      <c r="C37" s="6">
        <v>1</v>
      </c>
      <c r="D37" s="7">
        <v>0</v>
      </c>
      <c r="E37" s="34">
        <v>8</v>
      </c>
    </row>
    <row r="38" spans="1:5" x14ac:dyDescent="0.3">
      <c r="A38" s="35">
        <v>45691</v>
      </c>
      <c r="B38" s="6">
        <v>0</v>
      </c>
      <c r="C38" s="6">
        <v>1</v>
      </c>
      <c r="D38" s="7">
        <v>0</v>
      </c>
      <c r="E38" s="34">
        <v>8</v>
      </c>
    </row>
    <row r="39" spans="1:5" x14ac:dyDescent="0.3">
      <c r="A39" s="35">
        <v>45690</v>
      </c>
      <c r="B39" s="6">
        <v>1</v>
      </c>
      <c r="C39" s="6">
        <v>4</v>
      </c>
      <c r="D39" s="7">
        <v>0.25</v>
      </c>
      <c r="E39" s="34">
        <v>49.75</v>
      </c>
    </row>
    <row r="40" spans="1:5" x14ac:dyDescent="0.3">
      <c r="A40" s="35">
        <v>45689</v>
      </c>
      <c r="B40" s="6">
        <v>2</v>
      </c>
      <c r="C40" s="6">
        <v>7</v>
      </c>
      <c r="D40" s="7">
        <v>0.28570000000000001</v>
      </c>
      <c r="E40" s="34">
        <v>5.57</v>
      </c>
    </row>
    <row r="41" spans="1:5" x14ac:dyDescent="0.3">
      <c r="A41" s="36" t="s">
        <v>106</v>
      </c>
      <c r="B41" s="37">
        <v>47</v>
      </c>
      <c r="C41" s="37">
        <v>225</v>
      </c>
      <c r="D41" s="37">
        <v>848.8</v>
      </c>
      <c r="E41" s="38">
        <v>728.89</v>
      </c>
    </row>
    <row r="42" spans="1:5" x14ac:dyDescent="0.3">
      <c r="A42" s="36" t="s">
        <v>107</v>
      </c>
      <c r="B42" s="37">
        <v>1.1499999999999999</v>
      </c>
      <c r="C42" s="37">
        <v>5.49</v>
      </c>
      <c r="D42" s="37">
        <v>20.7</v>
      </c>
      <c r="E42" s="38">
        <v>17.78</v>
      </c>
    </row>
    <row r="43" spans="1:5" x14ac:dyDescent="0.3">
      <c r="A43" s="36" t="s">
        <v>109</v>
      </c>
      <c r="B43" s="37">
        <v>41</v>
      </c>
      <c r="C43" s="37">
        <v>41</v>
      </c>
      <c r="D43" s="37">
        <v>41</v>
      </c>
      <c r="E43" s="38">
        <v>41</v>
      </c>
    </row>
    <row r="44" spans="1:5" x14ac:dyDescent="0.3">
      <c r="A44" s="39" t="s">
        <v>110</v>
      </c>
      <c r="B44" s="40">
        <v>2.5399999999999999E-2</v>
      </c>
      <c r="C44" s="40">
        <v>0.1216</v>
      </c>
      <c r="D44" s="40">
        <v>0.45889999999999997</v>
      </c>
      <c r="E44" s="41">
        <v>0.39410000000000001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Queries</vt:lpstr>
      <vt:lpstr>Pages</vt:lpstr>
      <vt:lpstr>Countries</vt:lpstr>
      <vt:lpstr>Town &amp; City</vt:lpstr>
      <vt:lpstr>Devices</vt:lpstr>
      <vt:lpstr>Impressions</vt:lpstr>
      <vt:lpstr>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Aman Anil</cp:lastModifiedBy>
  <dcterms:created xsi:type="dcterms:W3CDTF">2025-03-13T05:22:38Z</dcterms:created>
  <dcterms:modified xsi:type="dcterms:W3CDTF">2025-03-13T07:13:35Z</dcterms:modified>
</cp:coreProperties>
</file>