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roditipapantoni/Downloads/"/>
    </mc:Choice>
  </mc:AlternateContent>
  <xr:revisionPtr revIDLastSave="0" documentId="8_{E847103B-A81B-D44F-8CC0-9CF7625991B8}" xr6:coauthVersionLast="36" xr6:coauthVersionMax="36" xr10:uidLastSave="{00000000-0000-0000-0000-000000000000}"/>
  <bookViews>
    <workbookView xWindow="34160" yWindow="4900" windowWidth="27400" windowHeight="16040" activeTab="4" xr2:uid="{809D866E-E4C9-A64D-B6B0-A1E496B7EF25}"/>
  </bookViews>
  <sheets>
    <sheet name="data" sheetId="1" r:id="rId1"/>
    <sheet name="nutrient_info" sheetId="4" r:id="rId2"/>
    <sheet name="kcal" sheetId="3" r:id="rId3"/>
    <sheet name="fatkcal" sheetId="5" r:id="rId4"/>
    <sheet name="sugkcal" sheetId="6" r:id="rId5"/>
    <sheet name="other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C3" i="6" l="1"/>
  <c r="CC4" i="6"/>
  <c r="CC5" i="6"/>
  <c r="CC6" i="6"/>
  <c r="CB3" i="6"/>
  <c r="CB4" i="6"/>
  <c r="CB5" i="6"/>
  <c r="CB6" i="6"/>
  <c r="CB2" i="6"/>
  <c r="CC2" i="6"/>
  <c r="CA3" i="6"/>
  <c r="CA4" i="6"/>
  <c r="CA5" i="6"/>
  <c r="CA6" i="6"/>
  <c r="CA2" i="6"/>
  <c r="BZ2" i="6"/>
  <c r="BZ3" i="6"/>
  <c r="BZ4" i="6"/>
  <c r="BZ5" i="6"/>
  <c r="BZ6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BA2" i="6"/>
  <c r="BB2" i="6"/>
  <c r="BC2" i="6"/>
  <c r="BD2" i="6"/>
  <c r="BE2" i="6"/>
  <c r="BF2" i="6"/>
  <c r="BG2" i="6"/>
  <c r="BH2" i="6"/>
  <c r="BI2" i="6"/>
  <c r="BJ2" i="6"/>
  <c r="BK2" i="6"/>
  <c r="BL2" i="6"/>
  <c r="BM2" i="6"/>
  <c r="BN2" i="6"/>
  <c r="BO2" i="6"/>
  <c r="BP2" i="6"/>
  <c r="BQ2" i="6"/>
  <c r="BR2" i="6"/>
  <c r="BS2" i="6"/>
  <c r="BT2" i="6"/>
  <c r="BU2" i="6"/>
  <c r="BV2" i="6"/>
  <c r="BW2" i="6"/>
  <c r="BX2" i="6"/>
  <c r="BY2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AZ3" i="6"/>
  <c r="BA3" i="6"/>
  <c r="BB3" i="6"/>
  <c r="BC3" i="6"/>
  <c r="BD3" i="6"/>
  <c r="BE3" i="6"/>
  <c r="BF3" i="6"/>
  <c r="BG3" i="6"/>
  <c r="BH3" i="6"/>
  <c r="BI3" i="6"/>
  <c r="BJ3" i="6"/>
  <c r="BK3" i="6"/>
  <c r="BL3" i="6"/>
  <c r="BM3" i="6"/>
  <c r="BN3" i="6"/>
  <c r="BO3" i="6"/>
  <c r="BP3" i="6"/>
  <c r="BQ3" i="6"/>
  <c r="BR3" i="6"/>
  <c r="BS3" i="6"/>
  <c r="BT3" i="6"/>
  <c r="BU3" i="6"/>
  <c r="BV3" i="6"/>
  <c r="BW3" i="6"/>
  <c r="BX3" i="6"/>
  <c r="BY3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BA4" i="6"/>
  <c r="BB4" i="6"/>
  <c r="BC4" i="6"/>
  <c r="BD4" i="6"/>
  <c r="BE4" i="6"/>
  <c r="BF4" i="6"/>
  <c r="BG4" i="6"/>
  <c r="BH4" i="6"/>
  <c r="BI4" i="6"/>
  <c r="BJ4" i="6"/>
  <c r="BK4" i="6"/>
  <c r="BL4" i="6"/>
  <c r="BM4" i="6"/>
  <c r="BN4" i="6"/>
  <c r="BO4" i="6"/>
  <c r="BP4" i="6"/>
  <c r="BQ4" i="6"/>
  <c r="BR4" i="6"/>
  <c r="BS4" i="6"/>
  <c r="BT4" i="6"/>
  <c r="BU4" i="6"/>
  <c r="BV4" i="6"/>
  <c r="BW4" i="6"/>
  <c r="BX4" i="6"/>
  <c r="BY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AZ5" i="6"/>
  <c r="BA5" i="6"/>
  <c r="BB5" i="6"/>
  <c r="BC5" i="6"/>
  <c r="BD5" i="6"/>
  <c r="BE5" i="6"/>
  <c r="BF5" i="6"/>
  <c r="BG5" i="6"/>
  <c r="BH5" i="6"/>
  <c r="BI5" i="6"/>
  <c r="BJ5" i="6"/>
  <c r="BK5" i="6"/>
  <c r="BL5" i="6"/>
  <c r="BM5" i="6"/>
  <c r="BN5" i="6"/>
  <c r="BO5" i="6"/>
  <c r="BP5" i="6"/>
  <c r="BQ5" i="6"/>
  <c r="BR5" i="6"/>
  <c r="BS5" i="6"/>
  <c r="BT5" i="6"/>
  <c r="BU5" i="6"/>
  <c r="BV5" i="6"/>
  <c r="BW5" i="6"/>
  <c r="BX5" i="6"/>
  <c r="BY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AZ6" i="6"/>
  <c r="BA6" i="6"/>
  <c r="BB6" i="6"/>
  <c r="BC6" i="6"/>
  <c r="BD6" i="6"/>
  <c r="BE6" i="6"/>
  <c r="BF6" i="6"/>
  <c r="BG6" i="6"/>
  <c r="BH6" i="6"/>
  <c r="BI6" i="6"/>
  <c r="BJ6" i="6"/>
  <c r="BK6" i="6"/>
  <c r="BL6" i="6"/>
  <c r="BM6" i="6"/>
  <c r="BN6" i="6"/>
  <c r="BO6" i="6"/>
  <c r="BP6" i="6"/>
  <c r="BQ6" i="6"/>
  <c r="BR6" i="6"/>
  <c r="BS6" i="6"/>
  <c r="BT6" i="6"/>
  <c r="BU6" i="6"/>
  <c r="BV6" i="6"/>
  <c r="BW6" i="6"/>
  <c r="BX6" i="6"/>
  <c r="BY6" i="6"/>
  <c r="B3" i="6"/>
  <c r="B4" i="6"/>
  <c r="B5" i="6"/>
  <c r="B6" i="6"/>
  <c r="B2" i="6"/>
  <c r="CC3" i="5"/>
  <c r="CC4" i="5"/>
  <c r="CC5" i="5"/>
  <c r="CC6" i="5"/>
  <c r="CB3" i="5"/>
  <c r="CB4" i="5"/>
  <c r="CB5" i="5"/>
  <c r="CB6" i="5"/>
  <c r="CC2" i="5"/>
  <c r="CB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AZ2" i="5"/>
  <c r="BA2" i="5"/>
  <c r="BB2" i="5"/>
  <c r="BC2" i="5"/>
  <c r="BD2" i="5"/>
  <c r="BE2" i="5"/>
  <c r="BF2" i="5"/>
  <c r="BG2" i="5"/>
  <c r="BH2" i="5"/>
  <c r="BI2" i="5"/>
  <c r="BJ2" i="5"/>
  <c r="BK2" i="5"/>
  <c r="BL2" i="5"/>
  <c r="BM2" i="5"/>
  <c r="BN2" i="5"/>
  <c r="BO2" i="5"/>
  <c r="BP2" i="5"/>
  <c r="BQ2" i="5"/>
  <c r="BR2" i="5"/>
  <c r="BS2" i="5"/>
  <c r="BT2" i="5"/>
  <c r="BU2" i="5"/>
  <c r="BV2" i="5"/>
  <c r="BW2" i="5"/>
  <c r="BX2" i="5"/>
  <c r="BY2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C3" i="5"/>
  <c r="BD3" i="5"/>
  <c r="BE3" i="5"/>
  <c r="BF3" i="5"/>
  <c r="BG3" i="5"/>
  <c r="BH3" i="5"/>
  <c r="BI3" i="5"/>
  <c r="BJ3" i="5"/>
  <c r="BK3" i="5"/>
  <c r="BL3" i="5"/>
  <c r="BM3" i="5"/>
  <c r="BN3" i="5"/>
  <c r="BO3" i="5"/>
  <c r="BP3" i="5"/>
  <c r="BQ3" i="5"/>
  <c r="BR3" i="5"/>
  <c r="BS3" i="5"/>
  <c r="BT3" i="5"/>
  <c r="BU3" i="5"/>
  <c r="BV3" i="5"/>
  <c r="BW3" i="5"/>
  <c r="BX3" i="5"/>
  <c r="BY3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BM4" i="5"/>
  <c r="BN4" i="5"/>
  <c r="BO4" i="5"/>
  <c r="BP4" i="5"/>
  <c r="BQ4" i="5"/>
  <c r="BR4" i="5"/>
  <c r="BS4" i="5"/>
  <c r="BT4" i="5"/>
  <c r="BU4" i="5"/>
  <c r="BV4" i="5"/>
  <c r="BW4" i="5"/>
  <c r="BX4" i="5"/>
  <c r="BY4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BM5" i="5"/>
  <c r="BN5" i="5"/>
  <c r="BO5" i="5"/>
  <c r="BP5" i="5"/>
  <c r="BQ5" i="5"/>
  <c r="BR5" i="5"/>
  <c r="BS5" i="5"/>
  <c r="BT5" i="5"/>
  <c r="BU5" i="5"/>
  <c r="BV5" i="5"/>
  <c r="BW5" i="5"/>
  <c r="BX5" i="5"/>
  <c r="BY5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BM6" i="5"/>
  <c r="BN6" i="5"/>
  <c r="BO6" i="5"/>
  <c r="BP6" i="5"/>
  <c r="BQ6" i="5"/>
  <c r="BR6" i="5"/>
  <c r="BS6" i="5"/>
  <c r="BT6" i="5"/>
  <c r="BU6" i="5"/>
  <c r="BV6" i="5"/>
  <c r="BW6" i="5"/>
  <c r="BX6" i="5"/>
  <c r="BY6" i="5"/>
  <c r="C2" i="5"/>
  <c r="D2" i="5"/>
  <c r="C3" i="5"/>
  <c r="D3" i="5"/>
  <c r="C4" i="5"/>
  <c r="D4" i="5"/>
  <c r="C5" i="5"/>
  <c r="D5" i="5"/>
  <c r="C6" i="5"/>
  <c r="CA6" i="5" s="1"/>
  <c r="D6" i="5"/>
  <c r="B3" i="5"/>
  <c r="CA3" i="5" s="1"/>
  <c r="B4" i="5"/>
  <c r="CA4" i="5" s="1"/>
  <c r="B5" i="5"/>
  <c r="CA5" i="5" s="1"/>
  <c r="B6" i="5"/>
  <c r="BZ6" i="5" s="1"/>
  <c r="B2" i="5"/>
  <c r="CA2" i="5" s="1"/>
  <c r="BZ3" i="3"/>
  <c r="BZ4" i="3"/>
  <c r="BZ5" i="3"/>
  <c r="BZ6" i="3"/>
  <c r="BZ2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C3" i="3"/>
  <c r="C4" i="3"/>
  <c r="C5" i="3"/>
  <c r="C6" i="3"/>
  <c r="C2" i="3"/>
  <c r="B3" i="3"/>
  <c r="B4" i="3"/>
  <c r="B5" i="3"/>
  <c r="B6" i="3"/>
  <c r="B2" i="3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3" i="2"/>
  <c r="BZ5" i="5" l="1"/>
  <c r="BZ4" i="5"/>
  <c r="BZ2" i="5"/>
  <c r="BZ3" i="5"/>
</calcChain>
</file>

<file path=xl/sharedStrings.xml><?xml version="1.0" encoding="utf-8"?>
<sst xmlns="http://schemas.openxmlformats.org/spreadsheetml/2006/main" count="504" uniqueCount="179">
  <si>
    <t>patID</t>
  </si>
  <si>
    <t>w1Bx_ffq_1</t>
  </si>
  <si>
    <t>w1Bx_ffq_2</t>
  </si>
  <si>
    <t>w1Bx_ffq_3</t>
  </si>
  <si>
    <t>w1Bx_ffq_4</t>
  </si>
  <si>
    <t>w1Bx_ffq_5</t>
  </si>
  <si>
    <t>w1Bx_ffq_6</t>
  </si>
  <si>
    <t>w1Bx_ffq_7</t>
  </si>
  <si>
    <t>w1Bx_ffq_8</t>
  </si>
  <si>
    <t>w1Bx_ffq_9</t>
  </si>
  <si>
    <t>w1Bx_ffq_10</t>
  </si>
  <si>
    <t>w1Bx_ffq_11</t>
  </si>
  <si>
    <t>w1Bx_ffq_12</t>
  </si>
  <si>
    <t>w1Bx_ffq_13</t>
  </si>
  <si>
    <t>w1Bx_ffq_14</t>
  </si>
  <si>
    <t>w1Bx_ffq_15</t>
  </si>
  <si>
    <t>w1Bx_ffq_16</t>
  </si>
  <si>
    <t>w1Bx_ffq_17</t>
  </si>
  <si>
    <t>w1Bx_ffq_18</t>
  </si>
  <si>
    <t>w1Bx_ffq_19</t>
  </si>
  <si>
    <t>w1Bx_ffq_20</t>
  </si>
  <si>
    <t>w1Bx_ffq_21</t>
  </si>
  <si>
    <t>w1Bx_ffq_22</t>
  </si>
  <si>
    <t>w1Bx_ffq_23</t>
  </si>
  <si>
    <t>w1Bx_ffq_24</t>
  </si>
  <si>
    <t>w1Bx_ffq_25</t>
  </si>
  <si>
    <t>w1Bx_ffq_26</t>
  </si>
  <si>
    <t>w1Bx_ffq_27</t>
  </si>
  <si>
    <t>w1Bx_ffq_28</t>
  </si>
  <si>
    <t>w1Bx_ffq_29</t>
  </si>
  <si>
    <t>w1Bx_ffq_30</t>
  </si>
  <si>
    <t>w1Bx_ffq_31</t>
  </si>
  <si>
    <t>w1Bx_ffq_32</t>
  </si>
  <si>
    <t>w1Bx_ffq_33</t>
  </si>
  <si>
    <t>w1Bx_ffq_34</t>
  </si>
  <si>
    <t>w1Bx_ffq_35</t>
  </si>
  <si>
    <t>w1Bx_ffq_36</t>
  </si>
  <si>
    <t>w1Bx_ffq_37</t>
  </si>
  <si>
    <t>w1Bx_ffq_38</t>
  </si>
  <si>
    <t>w1Bx_ffq_39</t>
  </si>
  <si>
    <t>w1Bx_ffq_40</t>
  </si>
  <si>
    <t>w1Bx_ffq_41</t>
  </si>
  <si>
    <t>w1Bx_ffq_42</t>
  </si>
  <si>
    <t>w1Bx_ffq_43</t>
  </si>
  <si>
    <t>w1Bx_ffq_44</t>
  </si>
  <si>
    <t>w1Bx_ffq_45</t>
  </si>
  <si>
    <t>w1Bx_ffq_46</t>
  </si>
  <si>
    <t>w1Bx_ffq_47</t>
  </si>
  <si>
    <t>w1Bx_ffq_48</t>
  </si>
  <si>
    <t>w1Bx_ffq_49</t>
  </si>
  <si>
    <t>w1Bx_ffq_50</t>
  </si>
  <si>
    <t>w1Bx_ffq_51</t>
  </si>
  <si>
    <t>w1Bx_ffq_52</t>
  </si>
  <si>
    <t>w1Bx_ffq_53</t>
  </si>
  <si>
    <t>w1Bx_ffq_54</t>
  </si>
  <si>
    <t>w1Bx_ffq_55</t>
  </si>
  <si>
    <t>w1Bx_ffq_56</t>
  </si>
  <si>
    <t>w1Bx_ffq_57</t>
  </si>
  <si>
    <t>w1Bx_ffq_58</t>
  </si>
  <si>
    <t>w1Bx_ffq_59</t>
  </si>
  <si>
    <t>w1Bx_ffq_60</t>
  </si>
  <si>
    <t>w1Bx_ffq_61</t>
  </si>
  <si>
    <t>w1Bx_ffq_62</t>
  </si>
  <si>
    <t>w1Bx_ffq_63</t>
  </si>
  <si>
    <t>w1Bx_ffq_64</t>
  </si>
  <si>
    <t>w1Bx_ffq_65</t>
  </si>
  <si>
    <t>w1Bx_ffq_66</t>
  </si>
  <si>
    <t>w1Bx_ffq_67</t>
  </si>
  <si>
    <t>w1Bx_ffq_68</t>
  </si>
  <si>
    <t>w1Bx_ffq_69</t>
  </si>
  <si>
    <t>w1Bx_ffq_70</t>
  </si>
  <si>
    <t>w1Bx_ffq_71</t>
  </si>
  <si>
    <t>w1Bx_ffq_72</t>
  </si>
  <si>
    <t>w1Bx_ffq_73</t>
  </si>
  <si>
    <t>w1Bx_ffq_74</t>
  </si>
  <si>
    <t>w1Bx_ffq_75</t>
  </si>
  <si>
    <t>w1Bx_ffq_76</t>
  </si>
  <si>
    <t>bbx_001</t>
  </si>
  <si>
    <t>bbx_002</t>
  </si>
  <si>
    <t>bbx_003</t>
  </si>
  <si>
    <t>bbx_004</t>
  </si>
  <si>
    <t>bbx_005</t>
  </si>
  <si>
    <t>Averages for each question (from all_food_data sheet)</t>
  </si>
  <si>
    <t>FFQ_quest</t>
  </si>
  <si>
    <t>grams/med portion</t>
  </si>
  <si>
    <t>kcal/100g</t>
  </si>
  <si>
    <t>Pro/100g</t>
  </si>
  <si>
    <t>fat(g)/100g</t>
  </si>
  <si>
    <t>CHO/100g</t>
  </si>
  <si>
    <t>sugars/100g</t>
  </si>
  <si>
    <t>Satfat(g)/g</t>
  </si>
  <si>
    <t>ffq1</t>
  </si>
  <si>
    <t>ffq2</t>
  </si>
  <si>
    <t>ffq3</t>
  </si>
  <si>
    <t>ffq4</t>
  </si>
  <si>
    <t>ffq5</t>
  </si>
  <si>
    <t>ffq6</t>
  </si>
  <si>
    <t>ffq7</t>
  </si>
  <si>
    <t>ffq8</t>
  </si>
  <si>
    <t>ffq9</t>
  </si>
  <si>
    <t>ffq10</t>
  </si>
  <si>
    <t>ffq11</t>
  </si>
  <si>
    <t>ffq12</t>
  </si>
  <si>
    <t>ffq13</t>
  </si>
  <si>
    <t>ffq14</t>
  </si>
  <si>
    <t>ffq15</t>
  </si>
  <si>
    <t>ffq16</t>
  </si>
  <si>
    <t>ffq17</t>
  </si>
  <si>
    <t>ffq18</t>
  </si>
  <si>
    <t>ffq19</t>
  </si>
  <si>
    <t>ffq20</t>
  </si>
  <si>
    <t>ffq21</t>
  </si>
  <si>
    <t>ffq22</t>
  </si>
  <si>
    <t>ffq23</t>
  </si>
  <si>
    <t>ffq24</t>
  </si>
  <si>
    <t>ffq25</t>
  </si>
  <si>
    <t>ffq26</t>
  </si>
  <si>
    <t>ffq27</t>
  </si>
  <si>
    <t>ffq28</t>
  </si>
  <si>
    <t>ffq29</t>
  </si>
  <si>
    <t>ffq30</t>
  </si>
  <si>
    <t>ffq31</t>
  </si>
  <si>
    <t>ffq32</t>
  </si>
  <si>
    <t>ffq33</t>
  </si>
  <si>
    <t>ffq34</t>
  </si>
  <si>
    <t>ffq35</t>
  </si>
  <si>
    <t>ffq36</t>
  </si>
  <si>
    <t>ffq37</t>
  </si>
  <si>
    <t>ffq38</t>
  </si>
  <si>
    <t>ffq39</t>
  </si>
  <si>
    <t>ffq40</t>
  </si>
  <si>
    <t>ffq41</t>
  </si>
  <si>
    <t>ffq42</t>
  </si>
  <si>
    <t>ffq43</t>
  </si>
  <si>
    <t>ffq44</t>
  </si>
  <si>
    <t>ffq45</t>
  </si>
  <si>
    <t>ffq46</t>
  </si>
  <si>
    <t>ffq47</t>
  </si>
  <si>
    <t>ffq48</t>
  </si>
  <si>
    <t>ffq49</t>
  </si>
  <si>
    <t>ffq50</t>
  </si>
  <si>
    <t>ffq51</t>
  </si>
  <si>
    <t>ffq52</t>
  </si>
  <si>
    <t>ffq53</t>
  </si>
  <si>
    <t>ffq54</t>
  </si>
  <si>
    <t>ffq55</t>
  </si>
  <si>
    <t>ffq56</t>
  </si>
  <si>
    <t>ffq57</t>
  </si>
  <si>
    <t>ffq58</t>
  </si>
  <si>
    <t>ffq59</t>
  </si>
  <si>
    <t>ffq60</t>
  </si>
  <si>
    <t>ffq61</t>
  </si>
  <si>
    <t>ffq62</t>
  </si>
  <si>
    <t>ffq63</t>
  </si>
  <si>
    <t>ffq64</t>
  </si>
  <si>
    <t>ffq65</t>
  </si>
  <si>
    <t>ffq66</t>
  </si>
  <si>
    <t>ffq67</t>
  </si>
  <si>
    <t>ffq68</t>
  </si>
  <si>
    <t>ffq69</t>
  </si>
  <si>
    <t>ffq70</t>
  </si>
  <si>
    <t>ffq71</t>
  </si>
  <si>
    <t>ffq72</t>
  </si>
  <si>
    <t>ffq73</t>
  </si>
  <si>
    <t>ffq74</t>
  </si>
  <si>
    <t>ffq75</t>
  </si>
  <si>
    <t>ffq76</t>
  </si>
  <si>
    <t>kcal/portion</t>
  </si>
  <si>
    <t>fatg/portion</t>
  </si>
  <si>
    <t>sugarg/portion</t>
  </si>
  <si>
    <t>w1ffq_avgkcal</t>
  </si>
  <si>
    <t>w1ffq_avgfatkcal</t>
  </si>
  <si>
    <t>w1ffq_pctfat</t>
  </si>
  <si>
    <t>w1ffq_pctfat_d</t>
  </si>
  <si>
    <t>w1ffq_avgfatg</t>
  </si>
  <si>
    <t>w1ffq_avgsugg</t>
  </si>
  <si>
    <t>w1ffq_avgsugkcal</t>
  </si>
  <si>
    <t>w1ffq_pctsug</t>
  </si>
  <si>
    <t>w1ffq_pctsug_d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</si>
</sst>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u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B131-B96F-C84D-A9AC-43AF16932BAA}">
  <dimension ref="A1:BY6"/>
  <sheetViews>
    <sheetView workbookViewId="0">
      <selection activeCell="B5" sqref="B5"/>
    </sheetView>
  </sheetViews>
  <sheetFormatPr baseColWidth="10" defaultRowHeight="16" x14ac:dyDescent="0.2"/>
  <sheetData>
    <row r="1" spans="1:7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2">
      <c r="A2" s="1" t="s">
        <v>77</v>
      </c>
      <c r="B2" s="2">
        <v>11.5</v>
      </c>
      <c r="C2" s="2">
        <v>11.5</v>
      </c>
      <c r="D2" s="2">
        <v>0</v>
      </c>
      <c r="E2" s="2">
        <v>0</v>
      </c>
      <c r="F2" s="2">
        <v>11.5</v>
      </c>
      <c r="G2" s="2">
        <v>11.5</v>
      </c>
      <c r="H2" s="2">
        <v>0</v>
      </c>
      <c r="I2" s="2">
        <v>11.5</v>
      </c>
      <c r="J2" s="2">
        <v>8</v>
      </c>
      <c r="K2" s="2">
        <v>11.5</v>
      </c>
      <c r="L2" s="2">
        <v>2</v>
      </c>
      <c r="M2" s="2">
        <v>11.5</v>
      </c>
      <c r="N2" s="2">
        <v>11.5</v>
      </c>
      <c r="O2" s="2">
        <v>0</v>
      </c>
      <c r="P2" s="2">
        <v>0</v>
      </c>
      <c r="Q2" s="2">
        <v>11.5</v>
      </c>
      <c r="R2" s="2">
        <v>2</v>
      </c>
      <c r="S2" s="2">
        <v>0</v>
      </c>
      <c r="T2" s="2">
        <v>2</v>
      </c>
      <c r="U2" s="2">
        <v>0</v>
      </c>
      <c r="V2" s="2">
        <v>0</v>
      </c>
      <c r="W2" s="2">
        <v>2</v>
      </c>
      <c r="X2" s="2">
        <v>2</v>
      </c>
      <c r="Y2" s="2">
        <v>0</v>
      </c>
      <c r="Z2" s="2">
        <v>2</v>
      </c>
      <c r="AA2" s="2">
        <v>0</v>
      </c>
      <c r="AB2" s="2">
        <v>0</v>
      </c>
      <c r="AC2" s="2">
        <v>2</v>
      </c>
      <c r="AD2" s="2">
        <v>0</v>
      </c>
      <c r="AE2" s="2">
        <v>0</v>
      </c>
      <c r="AF2" s="2">
        <v>0</v>
      </c>
      <c r="AG2" s="2">
        <v>0</v>
      </c>
      <c r="AH2" s="2">
        <v>2</v>
      </c>
      <c r="AI2" s="2">
        <v>2</v>
      </c>
      <c r="AJ2" s="2">
        <v>0</v>
      </c>
      <c r="AK2" s="2">
        <v>2</v>
      </c>
      <c r="AL2" s="2">
        <v>2</v>
      </c>
      <c r="AM2" s="2">
        <v>0</v>
      </c>
      <c r="AN2" s="2">
        <v>2</v>
      </c>
      <c r="AO2" s="2">
        <v>0</v>
      </c>
      <c r="AP2" s="2">
        <v>2</v>
      </c>
      <c r="AQ2" s="2">
        <v>0</v>
      </c>
      <c r="AR2" s="2">
        <v>0</v>
      </c>
      <c r="AS2" s="2">
        <v>0</v>
      </c>
      <c r="AT2" s="2">
        <v>0</v>
      </c>
      <c r="AU2" s="2">
        <v>2</v>
      </c>
      <c r="AV2" s="2">
        <v>0</v>
      </c>
      <c r="AW2" s="2">
        <v>0</v>
      </c>
      <c r="AX2" s="2">
        <v>0</v>
      </c>
      <c r="AY2" s="2">
        <v>2</v>
      </c>
      <c r="AZ2" s="2">
        <v>8</v>
      </c>
      <c r="BA2" s="2">
        <v>2</v>
      </c>
      <c r="BB2" s="2">
        <v>2</v>
      </c>
      <c r="BC2" s="2">
        <v>0</v>
      </c>
      <c r="BD2" s="2">
        <v>2</v>
      </c>
      <c r="BE2" s="2">
        <v>2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2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11.5</v>
      </c>
      <c r="BV2" s="2">
        <v>0</v>
      </c>
      <c r="BW2" s="2">
        <v>0</v>
      </c>
      <c r="BX2" s="2">
        <v>8</v>
      </c>
      <c r="BY2" s="2">
        <v>0</v>
      </c>
    </row>
    <row r="3" spans="1:77" x14ac:dyDescent="0.2">
      <c r="A3" s="1" t="s">
        <v>78</v>
      </c>
      <c r="B3" s="2">
        <v>11.5</v>
      </c>
      <c r="C3" s="2">
        <v>14</v>
      </c>
      <c r="D3" s="2">
        <v>2</v>
      </c>
      <c r="E3" s="2">
        <v>0</v>
      </c>
      <c r="F3" s="2">
        <v>0</v>
      </c>
      <c r="G3" s="2">
        <v>8</v>
      </c>
      <c r="H3" s="2">
        <v>8</v>
      </c>
      <c r="I3" s="2">
        <v>2</v>
      </c>
      <c r="J3" s="2">
        <v>11.5</v>
      </c>
      <c r="K3" s="2">
        <v>11.5</v>
      </c>
      <c r="L3" s="2">
        <v>2</v>
      </c>
      <c r="M3" s="2">
        <v>11.5</v>
      </c>
      <c r="N3" s="2">
        <v>11.5</v>
      </c>
      <c r="O3" s="2">
        <v>0</v>
      </c>
      <c r="P3" s="2">
        <v>2</v>
      </c>
      <c r="Q3" s="2">
        <v>2</v>
      </c>
      <c r="R3" s="2">
        <v>2</v>
      </c>
      <c r="S3" s="2">
        <v>0</v>
      </c>
      <c r="T3" s="2">
        <v>0</v>
      </c>
      <c r="U3" s="2">
        <v>0</v>
      </c>
      <c r="V3" s="2">
        <v>2</v>
      </c>
      <c r="W3" s="2">
        <v>11.5</v>
      </c>
      <c r="X3" s="2">
        <v>2</v>
      </c>
      <c r="Y3" s="2">
        <v>0</v>
      </c>
      <c r="Z3" s="2">
        <v>0</v>
      </c>
      <c r="AA3" s="2">
        <v>2</v>
      </c>
      <c r="AB3" s="2">
        <v>0</v>
      </c>
      <c r="AC3" s="2">
        <v>0</v>
      </c>
      <c r="AD3" s="2">
        <v>0</v>
      </c>
      <c r="AE3" s="2">
        <v>2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2</v>
      </c>
      <c r="AN3" s="2">
        <v>2</v>
      </c>
      <c r="AO3" s="2">
        <v>0</v>
      </c>
      <c r="AP3" s="2">
        <v>2</v>
      </c>
      <c r="AQ3" s="2">
        <v>0</v>
      </c>
      <c r="AR3" s="2">
        <v>0</v>
      </c>
      <c r="AS3" s="2">
        <v>0</v>
      </c>
      <c r="AT3" s="2">
        <v>2</v>
      </c>
      <c r="AU3" s="2">
        <v>0</v>
      </c>
      <c r="AV3" s="2">
        <v>11.5</v>
      </c>
      <c r="AW3" s="2">
        <v>0</v>
      </c>
      <c r="AX3" s="2">
        <v>0</v>
      </c>
      <c r="AY3" s="2">
        <v>0</v>
      </c>
      <c r="AZ3" s="2">
        <v>11.5</v>
      </c>
      <c r="BA3" s="2">
        <v>2</v>
      </c>
      <c r="BB3" s="2">
        <v>0</v>
      </c>
      <c r="BC3" s="2">
        <v>2</v>
      </c>
      <c r="BD3" s="2">
        <v>2</v>
      </c>
      <c r="BE3" s="2">
        <v>2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2</v>
      </c>
      <c r="BM3" s="2">
        <v>2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2</v>
      </c>
      <c r="BT3" s="2">
        <v>0</v>
      </c>
      <c r="BU3" s="2">
        <v>0</v>
      </c>
      <c r="BV3" s="2">
        <v>8</v>
      </c>
      <c r="BW3" s="2">
        <v>0</v>
      </c>
      <c r="BX3" s="2">
        <v>0</v>
      </c>
      <c r="BY3" s="2">
        <v>0</v>
      </c>
    </row>
    <row r="4" spans="1:77" x14ac:dyDescent="0.2">
      <c r="A4" s="1" t="s">
        <v>79</v>
      </c>
      <c r="B4" s="2">
        <v>14</v>
      </c>
      <c r="C4" s="2">
        <v>14</v>
      </c>
      <c r="D4" s="2">
        <v>11.5</v>
      </c>
      <c r="E4" s="2">
        <v>0</v>
      </c>
      <c r="F4" s="2">
        <v>11.5</v>
      </c>
      <c r="G4" s="2">
        <v>8</v>
      </c>
      <c r="H4" s="2">
        <v>0</v>
      </c>
      <c r="I4" s="2">
        <v>11.5</v>
      </c>
      <c r="J4" s="2">
        <v>2</v>
      </c>
      <c r="K4" s="2">
        <v>11.5</v>
      </c>
      <c r="L4" s="2">
        <v>0</v>
      </c>
      <c r="M4" s="2">
        <v>11.5</v>
      </c>
      <c r="N4" s="2">
        <v>2</v>
      </c>
      <c r="O4" s="2">
        <v>0</v>
      </c>
      <c r="P4" s="2">
        <v>11.5</v>
      </c>
      <c r="Q4" s="2">
        <v>8</v>
      </c>
      <c r="R4" s="2">
        <v>11.5</v>
      </c>
      <c r="S4" s="2">
        <v>0</v>
      </c>
      <c r="T4" s="2">
        <v>0</v>
      </c>
      <c r="U4" s="2">
        <v>0</v>
      </c>
      <c r="V4" s="2">
        <v>2</v>
      </c>
      <c r="W4" s="2">
        <v>8</v>
      </c>
      <c r="X4" s="2">
        <v>0</v>
      </c>
      <c r="Y4" s="2">
        <v>0</v>
      </c>
      <c r="Z4" s="2">
        <v>8</v>
      </c>
      <c r="AA4" s="2">
        <v>2</v>
      </c>
      <c r="AB4" s="2">
        <v>0</v>
      </c>
      <c r="AC4" s="2">
        <v>8</v>
      </c>
      <c r="AD4" s="2">
        <v>0</v>
      </c>
      <c r="AE4" s="2">
        <v>2</v>
      </c>
      <c r="AF4" s="2">
        <v>2</v>
      </c>
      <c r="AG4" s="2">
        <v>0</v>
      </c>
      <c r="AH4" s="2">
        <v>0</v>
      </c>
      <c r="AI4" s="2">
        <v>2</v>
      </c>
      <c r="AJ4" s="2">
        <v>0</v>
      </c>
      <c r="AK4" s="2">
        <v>2</v>
      </c>
      <c r="AL4" s="2">
        <v>0</v>
      </c>
      <c r="AM4" s="2">
        <v>11.5</v>
      </c>
      <c r="AN4" s="2">
        <v>11.5</v>
      </c>
      <c r="AO4" s="2">
        <v>0</v>
      </c>
      <c r="AP4" s="2">
        <v>11.5</v>
      </c>
      <c r="AQ4" s="2">
        <v>11.5</v>
      </c>
      <c r="AR4" s="2">
        <v>8</v>
      </c>
      <c r="AS4" s="2">
        <v>0</v>
      </c>
      <c r="AT4" s="2">
        <v>14</v>
      </c>
      <c r="AU4" s="2">
        <v>11.5</v>
      </c>
      <c r="AV4" s="2">
        <v>11.5</v>
      </c>
      <c r="AW4" s="2">
        <v>11.5</v>
      </c>
      <c r="AX4" s="2">
        <v>2</v>
      </c>
      <c r="AY4" s="2">
        <v>11.5</v>
      </c>
      <c r="AZ4" s="2">
        <v>11.5</v>
      </c>
      <c r="BA4" s="2">
        <v>2</v>
      </c>
      <c r="BB4" s="2">
        <v>11.5</v>
      </c>
      <c r="BC4" s="2">
        <v>2</v>
      </c>
      <c r="BD4" s="2">
        <v>2</v>
      </c>
      <c r="BE4" s="2">
        <v>0</v>
      </c>
      <c r="BF4" s="2">
        <v>14</v>
      </c>
      <c r="BG4" s="2">
        <v>11.5</v>
      </c>
      <c r="BH4" s="2">
        <v>0</v>
      </c>
      <c r="BI4" s="2">
        <v>0</v>
      </c>
      <c r="BJ4" s="2">
        <v>0</v>
      </c>
      <c r="BK4" s="2">
        <v>0</v>
      </c>
      <c r="BL4" s="2">
        <v>11.5</v>
      </c>
      <c r="BM4" s="2">
        <v>0</v>
      </c>
      <c r="BN4" s="2">
        <v>11.5</v>
      </c>
      <c r="BO4" s="2">
        <v>0</v>
      </c>
      <c r="BP4" s="2">
        <v>2</v>
      </c>
      <c r="BQ4" s="2">
        <v>0</v>
      </c>
      <c r="BR4" s="2">
        <v>0</v>
      </c>
      <c r="BS4" s="2">
        <v>0</v>
      </c>
      <c r="BT4" s="2">
        <v>0</v>
      </c>
      <c r="BU4" s="2">
        <v>2</v>
      </c>
      <c r="BV4" s="2">
        <v>0</v>
      </c>
      <c r="BW4" s="2">
        <v>0</v>
      </c>
      <c r="BX4" s="2">
        <v>11.5</v>
      </c>
      <c r="BY4" s="2">
        <v>0</v>
      </c>
    </row>
    <row r="5" spans="1:77" x14ac:dyDescent="0.2">
      <c r="A5" s="1" t="s">
        <v>80</v>
      </c>
      <c r="B5" s="2">
        <v>2</v>
      </c>
      <c r="C5" s="2">
        <v>2</v>
      </c>
      <c r="D5" s="2">
        <v>2</v>
      </c>
      <c r="E5" s="2">
        <v>0</v>
      </c>
      <c r="F5" s="2">
        <v>11.5</v>
      </c>
      <c r="G5" s="2">
        <v>8</v>
      </c>
      <c r="H5" s="2">
        <v>8</v>
      </c>
      <c r="I5" s="2">
        <v>2</v>
      </c>
      <c r="J5" s="2">
        <v>2</v>
      </c>
      <c r="K5" s="2">
        <v>11.5</v>
      </c>
      <c r="L5" s="2">
        <v>11.5</v>
      </c>
      <c r="M5" s="2">
        <v>2</v>
      </c>
      <c r="N5" s="2">
        <v>2</v>
      </c>
      <c r="O5" s="2">
        <v>2</v>
      </c>
      <c r="P5" s="2">
        <v>0</v>
      </c>
      <c r="Q5" s="2">
        <v>2</v>
      </c>
      <c r="R5" s="2">
        <v>2</v>
      </c>
      <c r="S5" s="2">
        <v>0</v>
      </c>
      <c r="T5" s="2">
        <v>0</v>
      </c>
      <c r="U5" s="2">
        <v>0</v>
      </c>
      <c r="V5" s="2">
        <v>0</v>
      </c>
      <c r="W5" s="2">
        <v>11.5</v>
      </c>
      <c r="X5" s="2">
        <v>2</v>
      </c>
      <c r="Y5" s="2">
        <v>0</v>
      </c>
      <c r="Z5" s="2">
        <v>0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0</v>
      </c>
      <c r="AG5" s="2">
        <v>0</v>
      </c>
      <c r="AH5" s="2">
        <v>2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11.5</v>
      </c>
      <c r="AO5" s="2">
        <v>0</v>
      </c>
      <c r="AP5" s="2">
        <v>0</v>
      </c>
      <c r="AQ5" s="2">
        <v>0</v>
      </c>
      <c r="AR5" s="2">
        <v>0</v>
      </c>
      <c r="AS5" s="2">
        <v>2</v>
      </c>
      <c r="AT5" s="2">
        <v>11.5</v>
      </c>
      <c r="AU5" s="2">
        <v>2</v>
      </c>
      <c r="AV5" s="2">
        <v>0</v>
      </c>
      <c r="AW5" s="2">
        <v>2</v>
      </c>
      <c r="AX5" s="2">
        <v>0</v>
      </c>
      <c r="AY5" s="2">
        <v>0</v>
      </c>
      <c r="AZ5" s="2">
        <v>2</v>
      </c>
      <c r="BA5" s="2">
        <v>0</v>
      </c>
      <c r="BB5" s="2">
        <v>11.5</v>
      </c>
      <c r="BC5" s="2">
        <v>0</v>
      </c>
      <c r="BD5" s="2">
        <v>11.5</v>
      </c>
      <c r="BE5" s="2">
        <v>2</v>
      </c>
      <c r="BF5" s="2">
        <v>0</v>
      </c>
      <c r="BG5" s="2">
        <v>0</v>
      </c>
      <c r="BH5" s="2">
        <v>2</v>
      </c>
      <c r="BI5" s="2">
        <v>0</v>
      </c>
      <c r="BJ5" s="2">
        <v>0</v>
      </c>
      <c r="BK5" s="2">
        <v>0</v>
      </c>
      <c r="BL5" s="2">
        <v>0</v>
      </c>
      <c r="BM5" s="2">
        <v>11.5</v>
      </c>
      <c r="BN5" s="2">
        <v>11.5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8</v>
      </c>
      <c r="BV5" s="2">
        <v>14</v>
      </c>
      <c r="BW5" s="2">
        <v>0</v>
      </c>
      <c r="BX5" s="2">
        <v>0</v>
      </c>
      <c r="BY5" s="2">
        <v>2</v>
      </c>
    </row>
    <row r="6" spans="1:77" x14ac:dyDescent="0.2">
      <c r="A6" s="1" t="s">
        <v>81</v>
      </c>
      <c r="B6" s="2">
        <v>11.5</v>
      </c>
      <c r="C6" s="2">
        <v>2</v>
      </c>
      <c r="D6" s="2">
        <v>0</v>
      </c>
      <c r="E6" s="2">
        <v>0</v>
      </c>
      <c r="F6" s="2">
        <v>2</v>
      </c>
      <c r="G6" s="2">
        <v>2</v>
      </c>
      <c r="H6" s="2">
        <v>11.5</v>
      </c>
      <c r="I6" s="2">
        <v>0</v>
      </c>
      <c r="J6" s="2">
        <v>2</v>
      </c>
      <c r="K6" s="2">
        <v>2</v>
      </c>
      <c r="L6" s="2">
        <v>0</v>
      </c>
      <c r="M6" s="2">
        <v>2</v>
      </c>
      <c r="N6" s="2">
        <v>11.5</v>
      </c>
      <c r="O6" s="2">
        <v>2</v>
      </c>
      <c r="P6" s="2">
        <v>2</v>
      </c>
      <c r="Q6" s="2">
        <v>11.5</v>
      </c>
      <c r="R6" s="2">
        <v>11.5</v>
      </c>
      <c r="S6" s="2">
        <v>2</v>
      </c>
      <c r="T6" s="2">
        <v>0</v>
      </c>
      <c r="U6" s="2">
        <v>0</v>
      </c>
      <c r="V6" s="2">
        <v>11.5</v>
      </c>
      <c r="W6" s="2">
        <v>11.5</v>
      </c>
      <c r="X6" s="2">
        <v>2</v>
      </c>
      <c r="Y6" s="2">
        <v>0</v>
      </c>
      <c r="Z6" s="2">
        <v>2</v>
      </c>
      <c r="AA6" s="2">
        <v>0</v>
      </c>
      <c r="AB6" s="2">
        <v>0</v>
      </c>
      <c r="AC6" s="2">
        <v>2</v>
      </c>
      <c r="AD6" s="2">
        <v>0</v>
      </c>
      <c r="AE6" s="2">
        <v>2</v>
      </c>
      <c r="AF6" s="2">
        <v>0</v>
      </c>
      <c r="AG6" s="2">
        <v>2</v>
      </c>
      <c r="AH6" s="2">
        <v>2</v>
      </c>
      <c r="AI6" s="2">
        <v>2</v>
      </c>
      <c r="AJ6" s="2">
        <v>0</v>
      </c>
      <c r="AK6" s="2">
        <v>0</v>
      </c>
      <c r="AL6" s="2">
        <v>0</v>
      </c>
      <c r="AM6" s="2">
        <v>11.5</v>
      </c>
      <c r="AN6" s="2">
        <v>2</v>
      </c>
      <c r="AO6" s="2">
        <v>0</v>
      </c>
      <c r="AP6" s="2">
        <v>11.5</v>
      </c>
      <c r="AQ6" s="2">
        <v>2</v>
      </c>
      <c r="AR6" s="2">
        <v>0</v>
      </c>
      <c r="AS6" s="2">
        <v>2</v>
      </c>
      <c r="AT6" s="2">
        <v>2</v>
      </c>
      <c r="AU6" s="2">
        <v>2</v>
      </c>
      <c r="AV6" s="2">
        <v>0</v>
      </c>
      <c r="AW6" s="2">
        <v>0</v>
      </c>
      <c r="AX6" s="2">
        <v>0</v>
      </c>
      <c r="AY6" s="2">
        <v>0</v>
      </c>
      <c r="AZ6" s="2">
        <v>2</v>
      </c>
      <c r="BA6" s="2">
        <v>0</v>
      </c>
      <c r="BB6" s="2">
        <v>2</v>
      </c>
      <c r="BC6" s="2">
        <v>0</v>
      </c>
      <c r="BD6" s="2">
        <v>8</v>
      </c>
      <c r="BE6" s="2">
        <v>2</v>
      </c>
      <c r="BF6" s="2">
        <v>11.5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11.5</v>
      </c>
      <c r="BM6" s="2">
        <v>0</v>
      </c>
      <c r="BN6" s="2">
        <v>8</v>
      </c>
      <c r="BO6" s="2">
        <v>0</v>
      </c>
      <c r="BP6" s="2">
        <v>2</v>
      </c>
      <c r="BQ6" s="2">
        <v>0</v>
      </c>
      <c r="BR6" s="2">
        <v>11.5</v>
      </c>
      <c r="BS6" s="2">
        <v>0</v>
      </c>
      <c r="BT6" s="2">
        <v>0</v>
      </c>
      <c r="BU6" s="2">
        <v>8</v>
      </c>
      <c r="BV6" s="2">
        <v>8</v>
      </c>
      <c r="BW6" s="2">
        <v>2</v>
      </c>
      <c r="BX6" s="2">
        <v>0</v>
      </c>
      <c r="BY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DA96-AB2C-1E4F-9EFF-6749B7DD3DB8}">
  <dimension ref="A2:BY5"/>
  <sheetViews>
    <sheetView workbookViewId="0">
      <selection activeCell="B4" sqref="B4"/>
    </sheetView>
  </sheetViews>
  <sheetFormatPr baseColWidth="10" defaultRowHeight="16" x14ac:dyDescent="0.2"/>
  <cols>
    <col min="1" max="1" width="13.33203125" bestFit="1" customWidth="1"/>
  </cols>
  <sheetData>
    <row r="2" spans="1:77" x14ac:dyDescent="0.2"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N2" t="s">
        <v>103</v>
      </c>
      <c r="O2" t="s">
        <v>104</v>
      </c>
      <c r="P2" t="s">
        <v>105</v>
      </c>
      <c r="Q2" t="s">
        <v>106</v>
      </c>
      <c r="R2" t="s">
        <v>107</v>
      </c>
      <c r="S2" t="s">
        <v>108</v>
      </c>
      <c r="T2" t="s">
        <v>109</v>
      </c>
      <c r="U2" t="s">
        <v>110</v>
      </c>
      <c r="V2" t="s">
        <v>111</v>
      </c>
      <c r="W2" t="s">
        <v>112</v>
      </c>
      <c r="X2" t="s">
        <v>113</v>
      </c>
      <c r="Y2" t="s">
        <v>114</v>
      </c>
      <c r="Z2" t="s">
        <v>115</v>
      </c>
      <c r="AA2" t="s">
        <v>116</v>
      </c>
      <c r="AB2" t="s">
        <v>117</v>
      </c>
      <c r="AC2" t="s">
        <v>118</v>
      </c>
      <c r="AD2" t="s">
        <v>119</v>
      </c>
      <c r="AE2" t="s">
        <v>120</v>
      </c>
      <c r="AF2" t="s">
        <v>121</v>
      </c>
      <c r="AG2" t="s">
        <v>122</v>
      </c>
      <c r="AH2" t="s">
        <v>123</v>
      </c>
      <c r="AI2" t="s">
        <v>124</v>
      </c>
      <c r="AJ2" t="s">
        <v>125</v>
      </c>
      <c r="AK2" t="s">
        <v>126</v>
      </c>
      <c r="AL2" t="s">
        <v>127</v>
      </c>
      <c r="AM2" t="s">
        <v>128</v>
      </c>
      <c r="AN2" t="s">
        <v>129</v>
      </c>
      <c r="AO2" t="s">
        <v>130</v>
      </c>
      <c r="AP2" t="s">
        <v>131</v>
      </c>
      <c r="AQ2" t="s">
        <v>132</v>
      </c>
      <c r="AR2" t="s">
        <v>133</v>
      </c>
      <c r="AS2" t="s">
        <v>134</v>
      </c>
      <c r="AT2" t="s">
        <v>135</v>
      </c>
      <c r="AU2" t="s">
        <v>136</v>
      </c>
      <c r="AV2" t="s">
        <v>137</v>
      </c>
      <c r="AW2" t="s">
        <v>138</v>
      </c>
      <c r="AX2" t="s">
        <v>139</v>
      </c>
      <c r="AY2" t="s">
        <v>140</v>
      </c>
      <c r="AZ2" t="s">
        <v>141</v>
      </c>
      <c r="BA2" t="s">
        <v>142</v>
      </c>
      <c r="BB2" t="s">
        <v>143</v>
      </c>
      <c r="BC2" t="s">
        <v>144</v>
      </c>
      <c r="BD2" t="s">
        <v>145</v>
      </c>
      <c r="BE2" t="s">
        <v>146</v>
      </c>
      <c r="BF2" t="s">
        <v>147</v>
      </c>
      <c r="BG2" t="s">
        <v>148</v>
      </c>
      <c r="BH2" t="s">
        <v>149</v>
      </c>
      <c r="BI2" t="s">
        <v>150</v>
      </c>
      <c r="BJ2" t="s">
        <v>151</v>
      </c>
      <c r="BK2" t="s">
        <v>152</v>
      </c>
      <c r="BL2" t="s">
        <v>153</v>
      </c>
      <c r="BM2" t="s">
        <v>154</v>
      </c>
      <c r="BN2" t="s">
        <v>155</v>
      </c>
      <c r="BO2" t="s">
        <v>156</v>
      </c>
      <c r="BP2" t="s">
        <v>157</v>
      </c>
      <c r="BQ2" t="s">
        <v>158</v>
      </c>
      <c r="BR2" t="s">
        <v>159</v>
      </c>
      <c r="BS2" t="s">
        <v>160</v>
      </c>
      <c r="BT2" t="s">
        <v>161</v>
      </c>
      <c r="BU2" t="s">
        <v>162</v>
      </c>
      <c r="BV2" t="s">
        <v>163</v>
      </c>
      <c r="BW2" t="s">
        <v>164</v>
      </c>
      <c r="BX2" t="s">
        <v>165</v>
      </c>
      <c r="BY2" t="s">
        <v>166</v>
      </c>
    </row>
    <row r="3" spans="1:77" x14ac:dyDescent="0.2">
      <c r="A3" s="5" t="s">
        <v>167</v>
      </c>
      <c r="B3">
        <v>81.39997799999999</v>
      </c>
      <c r="C3">
        <v>40.256250000000001</v>
      </c>
      <c r="D3">
        <v>165</v>
      </c>
      <c r="E3">
        <v>108.29</v>
      </c>
      <c r="F3">
        <v>3.45</v>
      </c>
      <c r="G3">
        <v>15</v>
      </c>
      <c r="H3">
        <v>129.78899999999999</v>
      </c>
      <c r="I3">
        <v>66.015000000000001</v>
      </c>
      <c r="J3">
        <v>13.253324000000001</v>
      </c>
      <c r="K3">
        <v>17.010000000000002</v>
      </c>
      <c r="L3">
        <v>11.200000000000001</v>
      </c>
      <c r="M3">
        <v>149.51119338889998</v>
      </c>
      <c r="N3">
        <v>253.95226711110001</v>
      </c>
      <c r="O3">
        <v>153.65700000000001</v>
      </c>
      <c r="P3">
        <v>141.46650000000002</v>
      </c>
      <c r="Q3">
        <v>181.35</v>
      </c>
      <c r="R3">
        <v>240.68417774</v>
      </c>
      <c r="S3">
        <v>313.29925681110001</v>
      </c>
      <c r="T3">
        <v>278.69189999999998</v>
      </c>
      <c r="U3">
        <v>437</v>
      </c>
      <c r="V3">
        <v>472</v>
      </c>
      <c r="W3">
        <v>170</v>
      </c>
      <c r="X3">
        <v>342.90000000000003</v>
      </c>
      <c r="Y3">
        <v>255.11</v>
      </c>
      <c r="Z3">
        <v>348.03250000000003</v>
      </c>
      <c r="AA3">
        <v>497</v>
      </c>
      <c r="AB3">
        <v>211.12</v>
      </c>
      <c r="AC3">
        <v>113</v>
      </c>
      <c r="AD3">
        <v>191.67500000000001</v>
      </c>
      <c r="AE3">
        <v>192.64750000000001</v>
      </c>
      <c r="AF3">
        <v>376.2</v>
      </c>
      <c r="AG3">
        <v>404.25</v>
      </c>
      <c r="AH3">
        <v>626.04</v>
      </c>
      <c r="AI3">
        <v>150.68812500000001</v>
      </c>
      <c r="AJ3">
        <v>345.78000000000003</v>
      </c>
      <c r="AK3">
        <v>320.04000000000002</v>
      </c>
      <c r="AL3">
        <v>178.92000000000002</v>
      </c>
      <c r="AM3">
        <v>233.17375000000001</v>
      </c>
      <c r="AN3">
        <v>142.75991400000001</v>
      </c>
      <c r="AO3">
        <v>174.39099588889999</v>
      </c>
      <c r="AP3">
        <v>279.99997500000001</v>
      </c>
      <c r="AQ3">
        <v>45.202500000000001</v>
      </c>
      <c r="AR3">
        <v>363.2</v>
      </c>
      <c r="AS3">
        <v>181.07396728890004</v>
      </c>
      <c r="AT3">
        <v>192.32</v>
      </c>
      <c r="AU3">
        <v>71.7</v>
      </c>
      <c r="AV3">
        <v>259.066689</v>
      </c>
      <c r="AW3">
        <v>115.90322700000002</v>
      </c>
      <c r="AX3">
        <v>119.14875000000001</v>
      </c>
      <c r="AY3">
        <v>146.71250000000001</v>
      </c>
      <c r="AZ3">
        <v>90.89</v>
      </c>
      <c r="BA3">
        <v>252.44399999999999</v>
      </c>
      <c r="BB3">
        <v>205.9</v>
      </c>
      <c r="BC3">
        <v>114.48</v>
      </c>
      <c r="BD3">
        <v>203.7779388889</v>
      </c>
      <c r="BE3">
        <v>269.69</v>
      </c>
      <c r="BF3">
        <v>212.65426288890001</v>
      </c>
      <c r="BG3">
        <v>259.9109308889</v>
      </c>
      <c r="BH3">
        <v>200.29479373890001</v>
      </c>
      <c r="BI3">
        <v>26.73</v>
      </c>
      <c r="BJ3">
        <v>148.84</v>
      </c>
      <c r="BK3">
        <v>123</v>
      </c>
      <c r="BL3">
        <v>102.48</v>
      </c>
      <c r="BM3">
        <v>173.4</v>
      </c>
      <c r="BN3">
        <v>225.68</v>
      </c>
      <c r="BO3">
        <v>122.4</v>
      </c>
      <c r="BP3">
        <v>83.7</v>
      </c>
      <c r="BQ3">
        <v>115.4169883111</v>
      </c>
      <c r="BR3">
        <v>145.13987700000001</v>
      </c>
      <c r="BS3">
        <v>0</v>
      </c>
      <c r="BT3">
        <v>132.45750000000001</v>
      </c>
      <c r="BU3">
        <v>216.58</v>
      </c>
      <c r="BV3">
        <v>2.37</v>
      </c>
      <c r="BW3">
        <v>637.53</v>
      </c>
      <c r="BX3">
        <v>2.37</v>
      </c>
      <c r="BY3">
        <v>24.375</v>
      </c>
    </row>
    <row r="4" spans="1:77" x14ac:dyDescent="0.2">
      <c r="A4" s="5" t="s">
        <v>168</v>
      </c>
      <c r="B4">
        <v>0.26306992889999997</v>
      </c>
      <c r="C4">
        <v>0.16949999999999998</v>
      </c>
      <c r="D4">
        <v>0.96243749999999995</v>
      </c>
      <c r="E4">
        <v>1.3922999999999999</v>
      </c>
      <c r="F4">
        <v>5.8500000000000003E-2</v>
      </c>
      <c r="G4">
        <v>0.15</v>
      </c>
      <c r="H4">
        <v>12.591315</v>
      </c>
      <c r="I4">
        <v>0.53865000000000007</v>
      </c>
      <c r="J4">
        <v>0.11833325</v>
      </c>
      <c r="K4">
        <v>0.1638</v>
      </c>
      <c r="L4">
        <v>0.13064800000000001</v>
      </c>
      <c r="M4">
        <v>4.1675764911000002</v>
      </c>
      <c r="N4">
        <v>11.366249918900001</v>
      </c>
      <c r="O4">
        <v>10.3194</v>
      </c>
      <c r="P4">
        <v>6.44679</v>
      </c>
      <c r="Q4">
        <v>0.29294999999999999</v>
      </c>
      <c r="R4">
        <v>10.373441740000001</v>
      </c>
      <c r="S4">
        <v>15.905231090000003</v>
      </c>
      <c r="T4">
        <v>14.810131500000001</v>
      </c>
      <c r="U4">
        <v>33.82</v>
      </c>
      <c r="V4">
        <v>29.45072</v>
      </c>
      <c r="W4">
        <v>5.22</v>
      </c>
      <c r="X4">
        <v>16.382999999999999</v>
      </c>
      <c r="Y4">
        <v>9.8745999999999992</v>
      </c>
      <c r="Z4">
        <v>15.140625</v>
      </c>
      <c r="AA4">
        <v>35.5</v>
      </c>
      <c r="AB4">
        <v>11.1839</v>
      </c>
      <c r="AC4">
        <v>2.73</v>
      </c>
      <c r="AD4">
        <v>9.4915000000000003</v>
      </c>
      <c r="AE4">
        <v>3.8463750000000001</v>
      </c>
      <c r="AF4">
        <v>16.394399999999997</v>
      </c>
      <c r="AG4">
        <v>14.924250000000001</v>
      </c>
      <c r="AH4">
        <v>26.440200000000001</v>
      </c>
      <c r="AI4">
        <v>11.454300000000002</v>
      </c>
      <c r="AJ4">
        <v>18.950099999999999</v>
      </c>
      <c r="AK4">
        <v>5.9976000000000003</v>
      </c>
      <c r="AL4">
        <v>4.9896000000000003</v>
      </c>
      <c r="AM4">
        <v>2.3818375000000001</v>
      </c>
      <c r="AN4">
        <v>1.8518395511000001</v>
      </c>
      <c r="AO4">
        <v>4.7124214389000008</v>
      </c>
      <c r="AP4">
        <v>10.487475</v>
      </c>
      <c r="AQ4">
        <v>1.3754999999999999</v>
      </c>
      <c r="AR4">
        <v>13.052000000000001</v>
      </c>
      <c r="AS4">
        <v>14.456576628900002</v>
      </c>
      <c r="AT4">
        <v>16.942399999999999</v>
      </c>
      <c r="AU4">
        <v>8.0909999999999993</v>
      </c>
      <c r="AV4">
        <v>6.333711000000001</v>
      </c>
      <c r="AW4">
        <v>0.76299930000000005</v>
      </c>
      <c r="AX4">
        <v>0.91428749999999992</v>
      </c>
      <c r="AY4">
        <v>2.0976249999999999</v>
      </c>
      <c r="AZ4">
        <v>6.6978</v>
      </c>
      <c r="BA4">
        <v>19.87707</v>
      </c>
      <c r="BB4">
        <v>10.1616</v>
      </c>
      <c r="BC4">
        <v>4.032</v>
      </c>
      <c r="BD4">
        <v>10.562214211099999</v>
      </c>
      <c r="BE4">
        <v>11.08625</v>
      </c>
      <c r="BF4">
        <v>10.97702469</v>
      </c>
      <c r="BG4">
        <v>12.73065871</v>
      </c>
      <c r="BH4">
        <v>2.12076858</v>
      </c>
      <c r="BI4">
        <v>7.9200000000000007E-2</v>
      </c>
      <c r="BJ4">
        <v>7.9300000000000006</v>
      </c>
      <c r="BK4">
        <v>4.8708</v>
      </c>
      <c r="BL4">
        <v>2.3668</v>
      </c>
      <c r="BM4">
        <v>1.8360000000000003</v>
      </c>
      <c r="BN4">
        <v>18.558400000000002</v>
      </c>
      <c r="BO4">
        <v>1.734</v>
      </c>
      <c r="BP4">
        <v>0.37200000000000005</v>
      </c>
      <c r="BQ4">
        <v>1.0986798899999999E-2</v>
      </c>
      <c r="BR4">
        <v>4.9077000000000003E-2</v>
      </c>
      <c r="BS4">
        <v>0</v>
      </c>
      <c r="BT4">
        <v>0.12180000000000001</v>
      </c>
      <c r="BU4">
        <v>0</v>
      </c>
      <c r="BV4">
        <v>4.7400000000000005E-2</v>
      </c>
      <c r="BW4">
        <v>24.885000000000002</v>
      </c>
      <c r="BX4">
        <v>0</v>
      </c>
      <c r="BY4">
        <v>2.3107500000000001</v>
      </c>
    </row>
    <row r="5" spans="1:77" x14ac:dyDescent="0.2">
      <c r="A5" s="5" t="s">
        <v>169</v>
      </c>
      <c r="B5">
        <v>13.307663069999998</v>
      </c>
      <c r="C5">
        <v>8.5491562499999993</v>
      </c>
      <c r="D5">
        <v>6.2686874999999995</v>
      </c>
      <c r="E5">
        <v>0.5474</v>
      </c>
      <c r="F5">
        <v>6.3E-2</v>
      </c>
      <c r="G5">
        <v>0.78</v>
      </c>
      <c r="H5">
        <v>1.314225</v>
      </c>
      <c r="I5">
        <v>3.6328500000000004</v>
      </c>
      <c r="J5">
        <v>1.07446591</v>
      </c>
      <c r="K5">
        <v>1.9635209999999998</v>
      </c>
      <c r="L5">
        <v>1.5717520000000003</v>
      </c>
      <c r="M5">
        <v>1.4203091711</v>
      </c>
      <c r="N5">
        <v>0.72202056110000001</v>
      </c>
      <c r="O5">
        <v>0.104895</v>
      </c>
      <c r="P5">
        <v>0.34303499999999998</v>
      </c>
      <c r="Q5">
        <v>0</v>
      </c>
      <c r="R5">
        <v>0</v>
      </c>
      <c r="S5">
        <v>5.5301992199999992</v>
      </c>
      <c r="T5">
        <v>0</v>
      </c>
      <c r="U5">
        <v>0</v>
      </c>
      <c r="V5">
        <v>0.21872</v>
      </c>
      <c r="W5">
        <v>0</v>
      </c>
      <c r="X5">
        <v>6.6548000000000007</v>
      </c>
      <c r="Y5">
        <v>5.7714999999999996</v>
      </c>
      <c r="Z5">
        <v>2.1237249999999999</v>
      </c>
      <c r="AA5">
        <v>0</v>
      </c>
      <c r="AB5">
        <v>0</v>
      </c>
      <c r="AC5">
        <v>0</v>
      </c>
      <c r="AD5">
        <v>0</v>
      </c>
      <c r="AE5">
        <v>2.4130250000000002</v>
      </c>
      <c r="AF5">
        <v>8.4545999999999992</v>
      </c>
      <c r="AG5">
        <v>5.3460000000000001</v>
      </c>
      <c r="AH5">
        <v>7.2371999999999996</v>
      </c>
      <c r="AI5">
        <v>0.45056250000000009</v>
      </c>
      <c r="AJ5">
        <v>0</v>
      </c>
      <c r="AK5">
        <v>7.9884000000000004</v>
      </c>
      <c r="AL5">
        <v>1.9908000000000001</v>
      </c>
      <c r="AM5">
        <v>1.4341124999999999</v>
      </c>
      <c r="AN5">
        <v>1.8684395411000001</v>
      </c>
      <c r="AO5">
        <v>0.17989056890000002</v>
      </c>
      <c r="AP5">
        <v>16.3125</v>
      </c>
      <c r="AQ5">
        <v>0.10342499999999999</v>
      </c>
      <c r="AR5">
        <v>1.32</v>
      </c>
      <c r="AS5">
        <v>1.3309613100000002</v>
      </c>
      <c r="AT5">
        <v>2.4784000000000002</v>
      </c>
      <c r="AU5">
        <v>3.0000000000000001E-3</v>
      </c>
      <c r="AV5">
        <v>8.8886890000000012</v>
      </c>
      <c r="AW5">
        <v>5.2804274889</v>
      </c>
      <c r="AX5">
        <v>7.7490000000000014</v>
      </c>
      <c r="AY5">
        <v>0.36375000000000002</v>
      </c>
      <c r="AZ5">
        <v>0.87229999999999996</v>
      </c>
      <c r="BA5">
        <v>0</v>
      </c>
      <c r="BB5">
        <v>20.213000000000001</v>
      </c>
      <c r="BC5">
        <v>17.28</v>
      </c>
      <c r="BD5">
        <v>8.4000059999999994</v>
      </c>
      <c r="BE5">
        <v>9.5884750000000007</v>
      </c>
      <c r="BF5">
        <v>23.732047980000001</v>
      </c>
      <c r="BG5">
        <v>27.969742518900002</v>
      </c>
      <c r="BH5">
        <v>32.66780146</v>
      </c>
      <c r="BI5">
        <v>4.8081000000000005</v>
      </c>
      <c r="BJ5">
        <v>12.322000000000001</v>
      </c>
      <c r="BK5">
        <v>12.4476</v>
      </c>
      <c r="BL5">
        <v>12.688000000000001</v>
      </c>
      <c r="BM5">
        <v>32.384999999999998</v>
      </c>
      <c r="BN5">
        <v>0.29120000000000001</v>
      </c>
      <c r="BO5">
        <v>4.6240000000000006</v>
      </c>
      <c r="BP5">
        <v>15.624000000000001</v>
      </c>
      <c r="BQ5">
        <v>28.332623829999999</v>
      </c>
      <c r="BR5">
        <v>35.116622999999997</v>
      </c>
      <c r="BS5">
        <v>0</v>
      </c>
      <c r="BT5">
        <v>32.444474999999997</v>
      </c>
      <c r="BU5">
        <v>0.47920599999999997</v>
      </c>
      <c r="BV5">
        <v>0</v>
      </c>
      <c r="BW5">
        <v>71.100000000000009</v>
      </c>
      <c r="BX5">
        <v>0</v>
      </c>
      <c r="BY5">
        <v>2.2499999999999999E-2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FF8E-291B-4E48-A9AD-340022C44221}">
  <dimension ref="A1:BZ6"/>
  <sheetViews>
    <sheetView topLeftCell="BL1" workbookViewId="0">
      <selection activeCell="BZ3" sqref="BZ3"/>
    </sheetView>
  </sheetViews>
  <sheetFormatPr baseColWidth="10" defaultRowHeight="16" x14ac:dyDescent="0.2"/>
  <cols>
    <col min="9" max="9" width="16.1640625" customWidth="1"/>
    <col min="10" max="10" width="17.33203125" customWidth="1"/>
    <col min="11" max="11" width="13.6640625" customWidth="1"/>
  </cols>
  <sheetData>
    <row r="1" spans="1:7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170</v>
      </c>
    </row>
    <row r="2" spans="1:78" x14ac:dyDescent="0.2">
      <c r="A2" s="1" t="s">
        <v>77</v>
      </c>
      <c r="B2">
        <f>data!B2*nutrient_info!B$3</f>
        <v>936.09974699999987</v>
      </c>
      <c r="C2">
        <f>data!C2*nutrient_info!C$3</f>
        <v>462.94687500000003</v>
      </c>
      <c r="D2">
        <f>data!D2*nutrient_info!D$3</f>
        <v>0</v>
      </c>
      <c r="E2">
        <f>data!E2*nutrient_info!E$3</f>
        <v>0</v>
      </c>
      <c r="F2">
        <f>data!F2*nutrient_info!F$3</f>
        <v>39.675000000000004</v>
      </c>
      <c r="G2">
        <f>data!G2*nutrient_info!G$3</f>
        <v>172.5</v>
      </c>
      <c r="H2">
        <f>data!H2*nutrient_info!H$3</f>
        <v>0</v>
      </c>
      <c r="I2">
        <f>data!I2*nutrient_info!I$3</f>
        <v>759.17250000000001</v>
      </c>
      <c r="J2">
        <f>data!J2*nutrient_info!J$3</f>
        <v>106.02659200000001</v>
      </c>
      <c r="K2">
        <f>data!K2*nutrient_info!K$3</f>
        <v>195.61500000000001</v>
      </c>
      <c r="L2">
        <f>data!L2*nutrient_info!L$3</f>
        <v>22.400000000000002</v>
      </c>
      <c r="M2">
        <f>data!M2*nutrient_info!M$3</f>
        <v>1719.3787239723497</v>
      </c>
      <c r="N2">
        <f>data!N2*nutrient_info!N$3</f>
        <v>2920.4510717776502</v>
      </c>
      <c r="O2">
        <f>data!O2*nutrient_info!O$3</f>
        <v>0</v>
      </c>
      <c r="P2">
        <f>data!P2*nutrient_info!P$3</f>
        <v>0</v>
      </c>
      <c r="Q2">
        <f>data!Q2*nutrient_info!Q$3</f>
        <v>2085.5250000000001</v>
      </c>
      <c r="R2">
        <f>data!R2*nutrient_info!R$3</f>
        <v>481.36835547999999</v>
      </c>
      <c r="S2">
        <f>data!S2*nutrient_info!S$3</f>
        <v>0</v>
      </c>
      <c r="T2">
        <f>data!T2*nutrient_info!T$3</f>
        <v>557.38379999999995</v>
      </c>
      <c r="U2">
        <f>data!U2*nutrient_info!U$3</f>
        <v>0</v>
      </c>
      <c r="V2">
        <f>data!V2*nutrient_info!V$3</f>
        <v>0</v>
      </c>
      <c r="W2">
        <f>data!W2*nutrient_info!W$3</f>
        <v>340</v>
      </c>
      <c r="X2">
        <f>data!X2*nutrient_info!X$3</f>
        <v>685.80000000000007</v>
      </c>
      <c r="Y2">
        <f>data!Y2*nutrient_info!Y$3</f>
        <v>0</v>
      </c>
      <c r="Z2">
        <f>data!Z2*nutrient_info!Z$3</f>
        <v>696.06500000000005</v>
      </c>
      <c r="AA2">
        <f>data!AA2*nutrient_info!AA$3</f>
        <v>0</v>
      </c>
      <c r="AB2">
        <f>data!AB2*nutrient_info!AB$3</f>
        <v>0</v>
      </c>
      <c r="AC2">
        <f>data!AC2*nutrient_info!AC$3</f>
        <v>226</v>
      </c>
      <c r="AD2">
        <f>data!AD2*nutrient_info!AD$3</f>
        <v>0</v>
      </c>
      <c r="AE2">
        <f>data!AE2*nutrient_info!AE$3</f>
        <v>0</v>
      </c>
      <c r="AF2">
        <f>data!AF2*nutrient_info!AF$3</f>
        <v>0</v>
      </c>
      <c r="AG2">
        <f>data!AG2*nutrient_info!AG$3</f>
        <v>0</v>
      </c>
      <c r="AH2">
        <f>data!AH2*nutrient_info!AH$3</f>
        <v>1252.08</v>
      </c>
      <c r="AI2">
        <f>data!AI2*nutrient_info!AI$3</f>
        <v>301.37625000000003</v>
      </c>
      <c r="AJ2">
        <f>data!AJ2*nutrient_info!AJ$3</f>
        <v>0</v>
      </c>
      <c r="AK2">
        <f>data!AK2*nutrient_info!AK$3</f>
        <v>640.08000000000004</v>
      </c>
      <c r="AL2">
        <f>data!AL2*nutrient_info!AL$3</f>
        <v>357.84000000000003</v>
      </c>
      <c r="AM2">
        <f>data!AM2*nutrient_info!AM$3</f>
        <v>0</v>
      </c>
      <c r="AN2">
        <f>data!AN2*nutrient_info!AN$3</f>
        <v>285.51982800000002</v>
      </c>
      <c r="AO2">
        <f>data!AO2*nutrient_info!AO$3</f>
        <v>0</v>
      </c>
      <c r="AP2">
        <f>data!AP2*nutrient_info!AP$3</f>
        <v>559.99995000000001</v>
      </c>
      <c r="AQ2">
        <f>data!AQ2*nutrient_info!AQ$3</f>
        <v>0</v>
      </c>
      <c r="AR2">
        <f>data!AR2*nutrient_info!AR$3</f>
        <v>0</v>
      </c>
      <c r="AS2">
        <f>data!AS2*nutrient_info!AS$3</f>
        <v>0</v>
      </c>
      <c r="AT2">
        <f>data!AT2*nutrient_info!AT$3</f>
        <v>0</v>
      </c>
      <c r="AU2">
        <f>data!AU2*nutrient_info!AU$3</f>
        <v>143.4</v>
      </c>
      <c r="AV2">
        <f>data!AV2*nutrient_info!AV$3</f>
        <v>0</v>
      </c>
      <c r="AW2">
        <f>data!AW2*nutrient_info!AW$3</f>
        <v>0</v>
      </c>
      <c r="AX2">
        <f>data!AX2*nutrient_info!AX$3</f>
        <v>0</v>
      </c>
      <c r="AY2">
        <f>data!AY2*nutrient_info!AY$3</f>
        <v>293.42500000000001</v>
      </c>
      <c r="AZ2">
        <f>data!AZ2*nutrient_info!AZ$3</f>
        <v>727.12</v>
      </c>
      <c r="BA2">
        <f>data!BA2*nutrient_info!BA$3</f>
        <v>504.88799999999998</v>
      </c>
      <c r="BB2">
        <f>data!BB2*nutrient_info!BB$3</f>
        <v>411.8</v>
      </c>
      <c r="BC2">
        <f>data!BC2*nutrient_info!BC$3</f>
        <v>0</v>
      </c>
      <c r="BD2">
        <f>data!BD2*nutrient_info!BD$3</f>
        <v>407.55587777779999</v>
      </c>
      <c r="BE2">
        <f>data!BE2*nutrient_info!BE$3</f>
        <v>539.38</v>
      </c>
      <c r="BF2">
        <f>data!BF2*nutrient_info!BF$3</f>
        <v>0</v>
      </c>
      <c r="BG2">
        <f>data!BG2*nutrient_info!BG$3</f>
        <v>0</v>
      </c>
      <c r="BH2">
        <f>data!BH2*nutrient_info!BH$3</f>
        <v>0</v>
      </c>
      <c r="BI2">
        <f>data!BI2*nutrient_info!BI$3</f>
        <v>0</v>
      </c>
      <c r="BJ2">
        <f>data!BJ2*nutrient_info!BJ$3</f>
        <v>0</v>
      </c>
      <c r="BK2">
        <f>data!BK2*nutrient_info!BK$3</f>
        <v>0</v>
      </c>
      <c r="BL2">
        <f>data!BL2*nutrient_info!BL$3</f>
        <v>0</v>
      </c>
      <c r="BM2">
        <f>data!BM2*nutrient_info!BM$3</f>
        <v>346.8</v>
      </c>
      <c r="BN2">
        <f>data!BN2*nutrient_info!BN$3</f>
        <v>451.36</v>
      </c>
      <c r="BO2">
        <f>data!BO2*nutrient_info!BO$3</f>
        <v>0</v>
      </c>
      <c r="BP2">
        <f>data!BP2*nutrient_info!BP$3</f>
        <v>0</v>
      </c>
      <c r="BQ2">
        <f>data!BQ2*nutrient_info!BQ$3</f>
        <v>0</v>
      </c>
      <c r="BR2">
        <f>data!BR2*nutrient_info!BR$3</f>
        <v>0</v>
      </c>
      <c r="BS2">
        <f>data!BS2*nutrient_info!BS$3</f>
        <v>0</v>
      </c>
      <c r="BT2">
        <f>data!BT2*nutrient_info!BT$3</f>
        <v>0</v>
      </c>
      <c r="BU2">
        <f>data!BU2*nutrient_info!BU$3</f>
        <v>2490.67</v>
      </c>
      <c r="BV2">
        <f>data!BV2*nutrient_info!BV$3</f>
        <v>0</v>
      </c>
      <c r="BW2">
        <f>data!BW2*nutrient_info!BW$3</f>
        <v>0</v>
      </c>
      <c r="BX2">
        <f>data!BX2*nutrient_info!BX$3</f>
        <v>18.96</v>
      </c>
      <c r="BY2">
        <f>data!BY2*nutrient_info!BY$3</f>
        <v>0</v>
      </c>
      <c r="BZ2">
        <f>SUM(B2:BY2)/14</f>
        <v>1581.3330407862709</v>
      </c>
    </row>
    <row r="3" spans="1:78" x14ac:dyDescent="0.2">
      <c r="A3" s="1" t="s">
        <v>78</v>
      </c>
      <c r="B3">
        <f>data!B3*nutrient_info!B$3</f>
        <v>936.09974699999987</v>
      </c>
      <c r="C3">
        <f>data!C3*nutrient_info!C$3</f>
        <v>563.58749999999998</v>
      </c>
      <c r="D3">
        <f>data!D3*nutrient_info!D$3</f>
        <v>330</v>
      </c>
      <c r="E3">
        <f>data!E3*nutrient_info!E$3</f>
        <v>0</v>
      </c>
      <c r="F3">
        <f>data!F3*nutrient_info!F$3</f>
        <v>0</v>
      </c>
      <c r="G3">
        <f>data!G3*nutrient_info!G$3</f>
        <v>120</v>
      </c>
      <c r="H3">
        <f>data!H3*nutrient_info!H$3</f>
        <v>1038.3119999999999</v>
      </c>
      <c r="I3">
        <f>data!I3*nutrient_info!I$3</f>
        <v>132.03</v>
      </c>
      <c r="J3">
        <f>data!J3*nutrient_info!J$3</f>
        <v>152.41322600000001</v>
      </c>
      <c r="K3">
        <f>data!K3*nutrient_info!K$3</f>
        <v>195.61500000000001</v>
      </c>
      <c r="L3">
        <f>data!L3*nutrient_info!L$3</f>
        <v>22.400000000000002</v>
      </c>
      <c r="M3">
        <f>data!M3*nutrient_info!M$3</f>
        <v>1719.3787239723497</v>
      </c>
      <c r="N3">
        <f>data!N3*nutrient_info!N$3</f>
        <v>2920.4510717776502</v>
      </c>
      <c r="O3">
        <f>data!O3*nutrient_info!O$3</f>
        <v>0</v>
      </c>
      <c r="P3">
        <f>data!P3*nutrient_info!P$3</f>
        <v>282.93300000000005</v>
      </c>
      <c r="Q3">
        <f>data!Q3*nutrient_info!Q$3</f>
        <v>362.7</v>
      </c>
      <c r="R3">
        <f>data!R3*nutrient_info!R$3</f>
        <v>481.36835547999999</v>
      </c>
      <c r="S3">
        <f>data!S3*nutrient_info!S$3</f>
        <v>0</v>
      </c>
      <c r="T3">
        <f>data!T3*nutrient_info!T$3</f>
        <v>0</v>
      </c>
      <c r="U3">
        <f>data!U3*nutrient_info!U$3</f>
        <v>0</v>
      </c>
      <c r="V3">
        <f>data!V3*nutrient_info!V$3</f>
        <v>944</v>
      </c>
      <c r="W3">
        <f>data!W3*nutrient_info!W$3</f>
        <v>1955</v>
      </c>
      <c r="X3">
        <f>data!X3*nutrient_info!X$3</f>
        <v>685.80000000000007</v>
      </c>
      <c r="Y3">
        <f>data!Y3*nutrient_info!Y$3</f>
        <v>0</v>
      </c>
      <c r="Z3">
        <f>data!Z3*nutrient_info!Z$3</f>
        <v>0</v>
      </c>
      <c r="AA3">
        <f>data!AA3*nutrient_info!AA$3</f>
        <v>994</v>
      </c>
      <c r="AB3">
        <f>data!AB3*nutrient_info!AB$3</f>
        <v>0</v>
      </c>
      <c r="AC3">
        <f>data!AC3*nutrient_info!AC$3</f>
        <v>0</v>
      </c>
      <c r="AD3">
        <f>data!AD3*nutrient_info!AD$3</f>
        <v>0</v>
      </c>
      <c r="AE3">
        <f>data!AE3*nutrient_info!AE$3</f>
        <v>385.29500000000002</v>
      </c>
      <c r="AF3">
        <f>data!AF3*nutrient_info!AF$3</f>
        <v>0</v>
      </c>
      <c r="AG3">
        <f>data!AG3*nutrient_info!AG$3</f>
        <v>0</v>
      </c>
      <c r="AH3">
        <f>data!AH3*nutrient_info!AH$3</f>
        <v>0</v>
      </c>
      <c r="AI3">
        <f>data!AI3*nutrient_info!AI$3</f>
        <v>0</v>
      </c>
      <c r="AJ3">
        <f>data!AJ3*nutrient_info!AJ$3</f>
        <v>0</v>
      </c>
      <c r="AK3">
        <f>data!AK3*nutrient_info!AK$3</f>
        <v>0</v>
      </c>
      <c r="AL3">
        <f>data!AL3*nutrient_info!AL$3</f>
        <v>0</v>
      </c>
      <c r="AM3">
        <f>data!AM3*nutrient_info!AM$3</f>
        <v>466.34750000000003</v>
      </c>
      <c r="AN3">
        <f>data!AN3*nutrient_info!AN$3</f>
        <v>285.51982800000002</v>
      </c>
      <c r="AO3">
        <f>data!AO3*nutrient_info!AO$3</f>
        <v>0</v>
      </c>
      <c r="AP3">
        <f>data!AP3*nutrient_info!AP$3</f>
        <v>559.99995000000001</v>
      </c>
      <c r="AQ3">
        <f>data!AQ3*nutrient_info!AQ$3</f>
        <v>0</v>
      </c>
      <c r="AR3">
        <f>data!AR3*nutrient_info!AR$3</f>
        <v>0</v>
      </c>
      <c r="AS3">
        <f>data!AS3*nutrient_info!AS$3</f>
        <v>0</v>
      </c>
      <c r="AT3">
        <f>data!AT3*nutrient_info!AT$3</f>
        <v>384.64</v>
      </c>
      <c r="AU3">
        <f>data!AU3*nutrient_info!AU$3</f>
        <v>0</v>
      </c>
      <c r="AV3">
        <f>data!AV3*nutrient_info!AV$3</f>
        <v>2979.2669234999998</v>
      </c>
      <c r="AW3">
        <f>data!AW3*nutrient_info!AW$3</f>
        <v>0</v>
      </c>
      <c r="AX3">
        <f>data!AX3*nutrient_info!AX$3</f>
        <v>0</v>
      </c>
      <c r="AY3">
        <f>data!AY3*nutrient_info!AY$3</f>
        <v>0</v>
      </c>
      <c r="AZ3">
        <f>data!AZ3*nutrient_info!AZ$3</f>
        <v>1045.2349999999999</v>
      </c>
      <c r="BA3">
        <f>data!BA3*nutrient_info!BA$3</f>
        <v>504.88799999999998</v>
      </c>
      <c r="BB3">
        <f>data!BB3*nutrient_info!BB$3</f>
        <v>0</v>
      </c>
      <c r="BC3">
        <f>data!BC3*nutrient_info!BC$3</f>
        <v>228.96</v>
      </c>
      <c r="BD3">
        <f>data!BD3*nutrient_info!BD$3</f>
        <v>407.55587777779999</v>
      </c>
      <c r="BE3">
        <f>data!BE3*nutrient_info!BE$3</f>
        <v>539.38</v>
      </c>
      <c r="BF3">
        <f>data!BF3*nutrient_info!BF$3</f>
        <v>0</v>
      </c>
      <c r="BG3">
        <f>data!BG3*nutrient_info!BG$3</f>
        <v>0</v>
      </c>
      <c r="BH3">
        <f>data!BH3*nutrient_info!BH$3</f>
        <v>0</v>
      </c>
      <c r="BI3">
        <f>data!BI3*nutrient_info!BI$3</f>
        <v>0</v>
      </c>
      <c r="BJ3">
        <f>data!BJ3*nutrient_info!BJ$3</f>
        <v>0</v>
      </c>
      <c r="BK3">
        <f>data!BK3*nutrient_info!BK$3</f>
        <v>0</v>
      </c>
      <c r="BL3">
        <f>data!BL3*nutrient_info!BL$3</f>
        <v>204.96</v>
      </c>
      <c r="BM3">
        <f>data!BM3*nutrient_info!BM$3</f>
        <v>346.8</v>
      </c>
      <c r="BN3">
        <f>data!BN3*nutrient_info!BN$3</f>
        <v>0</v>
      </c>
      <c r="BO3">
        <f>data!BO3*nutrient_info!BO$3</f>
        <v>0</v>
      </c>
      <c r="BP3">
        <f>data!BP3*nutrient_info!BP$3</f>
        <v>0</v>
      </c>
      <c r="BQ3">
        <f>data!BQ3*nutrient_info!BQ$3</f>
        <v>0</v>
      </c>
      <c r="BR3">
        <f>data!BR3*nutrient_info!BR$3</f>
        <v>0</v>
      </c>
      <c r="BS3">
        <f>data!BS3*nutrient_info!BS$3</f>
        <v>0</v>
      </c>
      <c r="BT3">
        <f>data!BT3*nutrient_info!BT$3</f>
        <v>0</v>
      </c>
      <c r="BU3">
        <f>data!BU3*nutrient_info!BU$3</f>
        <v>0</v>
      </c>
      <c r="BV3">
        <f>data!BV3*nutrient_info!BV$3</f>
        <v>18.96</v>
      </c>
      <c r="BW3">
        <f>data!BW3*nutrient_info!BW$3</f>
        <v>0</v>
      </c>
      <c r="BX3">
        <f>data!BX3*nutrient_info!BX$3</f>
        <v>0</v>
      </c>
      <c r="BY3">
        <f>data!BY3*nutrient_info!BY$3</f>
        <v>0</v>
      </c>
      <c r="BZ3">
        <f t="shared" ref="BZ3:BZ6" si="0">SUM(B3:BY3)/14</f>
        <v>1585.2783359648424</v>
      </c>
    </row>
    <row r="4" spans="1:78" x14ac:dyDescent="0.2">
      <c r="A4" s="1" t="s">
        <v>79</v>
      </c>
      <c r="B4">
        <f>data!B4*nutrient_info!B$3</f>
        <v>1139.5996919999998</v>
      </c>
      <c r="C4">
        <f>data!C4*nutrient_info!C$3</f>
        <v>563.58749999999998</v>
      </c>
      <c r="D4">
        <f>data!D4*nutrient_info!D$3</f>
        <v>1897.5</v>
      </c>
      <c r="E4">
        <f>data!E4*nutrient_info!E$3</f>
        <v>0</v>
      </c>
      <c r="F4">
        <f>data!F4*nutrient_info!F$3</f>
        <v>39.675000000000004</v>
      </c>
      <c r="G4">
        <f>data!G4*nutrient_info!G$3</f>
        <v>120</v>
      </c>
      <c r="H4">
        <f>data!H4*nutrient_info!H$3</f>
        <v>0</v>
      </c>
      <c r="I4">
        <f>data!I4*nutrient_info!I$3</f>
        <v>759.17250000000001</v>
      </c>
      <c r="J4">
        <f>data!J4*nutrient_info!J$3</f>
        <v>26.506648000000002</v>
      </c>
      <c r="K4">
        <f>data!K4*nutrient_info!K$3</f>
        <v>195.61500000000001</v>
      </c>
      <c r="L4">
        <f>data!L4*nutrient_info!L$3</f>
        <v>0</v>
      </c>
      <c r="M4">
        <f>data!M4*nutrient_info!M$3</f>
        <v>1719.3787239723497</v>
      </c>
      <c r="N4">
        <f>data!N4*nutrient_info!N$3</f>
        <v>507.90453422220003</v>
      </c>
      <c r="O4">
        <f>data!O4*nutrient_info!O$3</f>
        <v>0</v>
      </c>
      <c r="P4">
        <f>data!P4*nutrient_info!P$3</f>
        <v>1626.8647500000002</v>
      </c>
      <c r="Q4">
        <f>data!Q4*nutrient_info!Q$3</f>
        <v>1450.8</v>
      </c>
      <c r="R4">
        <f>data!R4*nutrient_info!R$3</f>
        <v>2767.8680440099997</v>
      </c>
      <c r="S4">
        <f>data!S4*nutrient_info!S$3</f>
        <v>0</v>
      </c>
      <c r="T4">
        <f>data!T4*nutrient_info!T$3</f>
        <v>0</v>
      </c>
      <c r="U4">
        <f>data!U4*nutrient_info!U$3</f>
        <v>0</v>
      </c>
      <c r="V4">
        <f>data!V4*nutrient_info!V$3</f>
        <v>944</v>
      </c>
      <c r="W4">
        <f>data!W4*nutrient_info!W$3</f>
        <v>1360</v>
      </c>
      <c r="X4">
        <f>data!X4*nutrient_info!X$3</f>
        <v>0</v>
      </c>
      <c r="Y4">
        <f>data!Y4*nutrient_info!Y$3</f>
        <v>0</v>
      </c>
      <c r="Z4">
        <f>data!Z4*nutrient_info!Z$3</f>
        <v>2784.26</v>
      </c>
      <c r="AA4">
        <f>data!AA4*nutrient_info!AA$3</f>
        <v>994</v>
      </c>
      <c r="AB4">
        <f>data!AB4*nutrient_info!AB$3</f>
        <v>0</v>
      </c>
      <c r="AC4">
        <f>data!AC4*nutrient_info!AC$3</f>
        <v>904</v>
      </c>
      <c r="AD4">
        <f>data!AD4*nutrient_info!AD$3</f>
        <v>0</v>
      </c>
      <c r="AE4">
        <f>data!AE4*nutrient_info!AE$3</f>
        <v>385.29500000000002</v>
      </c>
      <c r="AF4">
        <f>data!AF4*nutrient_info!AF$3</f>
        <v>752.4</v>
      </c>
      <c r="AG4">
        <f>data!AG4*nutrient_info!AG$3</f>
        <v>0</v>
      </c>
      <c r="AH4">
        <f>data!AH4*nutrient_info!AH$3</f>
        <v>0</v>
      </c>
      <c r="AI4">
        <f>data!AI4*nutrient_info!AI$3</f>
        <v>301.37625000000003</v>
      </c>
      <c r="AJ4">
        <f>data!AJ4*nutrient_info!AJ$3</f>
        <v>0</v>
      </c>
      <c r="AK4">
        <f>data!AK4*nutrient_info!AK$3</f>
        <v>640.08000000000004</v>
      </c>
      <c r="AL4">
        <f>data!AL4*nutrient_info!AL$3</f>
        <v>0</v>
      </c>
      <c r="AM4">
        <f>data!AM4*nutrient_info!AM$3</f>
        <v>2681.4981250000001</v>
      </c>
      <c r="AN4">
        <f>data!AN4*nutrient_info!AN$3</f>
        <v>1641.7390110000001</v>
      </c>
      <c r="AO4">
        <f>data!AO4*nutrient_info!AO$3</f>
        <v>0</v>
      </c>
      <c r="AP4">
        <f>data!AP4*nutrient_info!AP$3</f>
        <v>3219.9997125</v>
      </c>
      <c r="AQ4">
        <f>data!AQ4*nutrient_info!AQ$3</f>
        <v>519.82875000000001</v>
      </c>
      <c r="AR4">
        <f>data!AR4*nutrient_info!AR$3</f>
        <v>2905.6</v>
      </c>
      <c r="AS4">
        <f>data!AS4*nutrient_info!AS$3</f>
        <v>0</v>
      </c>
      <c r="AT4">
        <f>data!AT4*nutrient_info!AT$3</f>
        <v>2692.48</v>
      </c>
      <c r="AU4">
        <f>data!AU4*nutrient_info!AU$3</f>
        <v>824.55000000000007</v>
      </c>
      <c r="AV4">
        <f>data!AV4*nutrient_info!AV$3</f>
        <v>2979.2669234999998</v>
      </c>
      <c r="AW4">
        <f>data!AW4*nutrient_info!AW$3</f>
        <v>1332.8871105000003</v>
      </c>
      <c r="AX4">
        <f>data!AX4*nutrient_info!AX$3</f>
        <v>238.29750000000001</v>
      </c>
      <c r="AY4">
        <f>data!AY4*nutrient_info!AY$3</f>
        <v>1687.1937500000001</v>
      </c>
      <c r="AZ4">
        <f>data!AZ4*nutrient_info!AZ$3</f>
        <v>1045.2349999999999</v>
      </c>
      <c r="BA4">
        <f>data!BA4*nutrient_info!BA$3</f>
        <v>504.88799999999998</v>
      </c>
      <c r="BB4">
        <f>data!BB4*nutrient_info!BB$3</f>
        <v>2367.85</v>
      </c>
      <c r="BC4">
        <f>data!BC4*nutrient_info!BC$3</f>
        <v>228.96</v>
      </c>
      <c r="BD4">
        <f>data!BD4*nutrient_info!BD$3</f>
        <v>407.55587777779999</v>
      </c>
      <c r="BE4">
        <f>data!BE4*nutrient_info!BE$3</f>
        <v>0</v>
      </c>
      <c r="BF4">
        <f>data!BF4*nutrient_info!BF$3</f>
        <v>2977.1596804445999</v>
      </c>
      <c r="BG4">
        <f>data!BG4*nutrient_info!BG$3</f>
        <v>2988.9757052223499</v>
      </c>
      <c r="BH4">
        <f>data!BH4*nutrient_info!BH$3</f>
        <v>0</v>
      </c>
      <c r="BI4">
        <f>data!BI4*nutrient_info!BI$3</f>
        <v>0</v>
      </c>
      <c r="BJ4">
        <f>data!BJ4*nutrient_info!BJ$3</f>
        <v>0</v>
      </c>
      <c r="BK4">
        <f>data!BK4*nutrient_info!BK$3</f>
        <v>0</v>
      </c>
      <c r="BL4">
        <f>data!BL4*nutrient_info!BL$3</f>
        <v>1178.52</v>
      </c>
      <c r="BM4">
        <f>data!BM4*nutrient_info!BM$3</f>
        <v>0</v>
      </c>
      <c r="BN4">
        <f>data!BN4*nutrient_info!BN$3</f>
        <v>2595.3200000000002</v>
      </c>
      <c r="BO4">
        <f>data!BO4*nutrient_info!BO$3</f>
        <v>0</v>
      </c>
      <c r="BP4">
        <f>data!BP4*nutrient_info!BP$3</f>
        <v>167.4</v>
      </c>
      <c r="BQ4">
        <f>data!BQ4*nutrient_info!BQ$3</f>
        <v>0</v>
      </c>
      <c r="BR4">
        <f>data!BR4*nutrient_info!BR$3</f>
        <v>0</v>
      </c>
      <c r="BS4">
        <f>data!BS4*nutrient_info!BS$3</f>
        <v>0</v>
      </c>
      <c r="BT4">
        <f>data!BT4*nutrient_info!BT$3</f>
        <v>0</v>
      </c>
      <c r="BU4">
        <f>data!BU4*nutrient_info!BU$3</f>
        <v>433.16</v>
      </c>
      <c r="BV4">
        <f>data!BV4*nutrient_info!BV$3</f>
        <v>0</v>
      </c>
      <c r="BW4">
        <f>data!BW4*nutrient_info!BW$3</f>
        <v>0</v>
      </c>
      <c r="BX4">
        <f>data!BX4*nutrient_info!BX$3</f>
        <v>27.255000000000003</v>
      </c>
      <c r="BY4">
        <f>data!BY4*nutrient_info!BY$3</f>
        <v>0</v>
      </c>
      <c r="BZ4">
        <f t="shared" si="0"/>
        <v>4108.9645562963788</v>
      </c>
    </row>
    <row r="5" spans="1:78" x14ac:dyDescent="0.2">
      <c r="A5" s="1" t="s">
        <v>80</v>
      </c>
      <c r="B5">
        <f>data!B5*nutrient_info!B$3</f>
        <v>162.79995599999998</v>
      </c>
      <c r="C5">
        <f>data!C5*nutrient_info!C$3</f>
        <v>80.512500000000003</v>
      </c>
      <c r="D5">
        <f>data!D5*nutrient_info!D$3</f>
        <v>330</v>
      </c>
      <c r="E5">
        <f>data!E5*nutrient_info!E$3</f>
        <v>0</v>
      </c>
      <c r="F5">
        <f>data!F5*nutrient_info!F$3</f>
        <v>39.675000000000004</v>
      </c>
      <c r="G5">
        <f>data!G5*nutrient_info!G$3</f>
        <v>120</v>
      </c>
      <c r="H5">
        <f>data!H5*nutrient_info!H$3</f>
        <v>1038.3119999999999</v>
      </c>
      <c r="I5">
        <f>data!I5*nutrient_info!I$3</f>
        <v>132.03</v>
      </c>
      <c r="J5">
        <f>data!J5*nutrient_info!J$3</f>
        <v>26.506648000000002</v>
      </c>
      <c r="K5">
        <f>data!K5*nutrient_info!K$3</f>
        <v>195.61500000000001</v>
      </c>
      <c r="L5">
        <f>data!L5*nutrient_info!L$3</f>
        <v>128.80000000000001</v>
      </c>
      <c r="M5">
        <f>data!M5*nutrient_info!M$3</f>
        <v>299.02238677779997</v>
      </c>
      <c r="N5">
        <f>data!N5*nutrient_info!N$3</f>
        <v>507.90453422220003</v>
      </c>
      <c r="O5">
        <f>data!O5*nutrient_info!O$3</f>
        <v>307.31400000000002</v>
      </c>
      <c r="P5">
        <f>data!P5*nutrient_info!P$3</f>
        <v>0</v>
      </c>
      <c r="Q5">
        <f>data!Q5*nutrient_info!Q$3</f>
        <v>362.7</v>
      </c>
      <c r="R5">
        <f>data!R5*nutrient_info!R$3</f>
        <v>481.36835547999999</v>
      </c>
      <c r="S5">
        <f>data!S5*nutrient_info!S$3</f>
        <v>0</v>
      </c>
      <c r="T5">
        <f>data!T5*nutrient_info!T$3</f>
        <v>0</v>
      </c>
      <c r="U5">
        <f>data!U5*nutrient_info!U$3</f>
        <v>0</v>
      </c>
      <c r="V5">
        <f>data!V5*nutrient_info!V$3</f>
        <v>0</v>
      </c>
      <c r="W5">
        <f>data!W5*nutrient_info!W$3</f>
        <v>1955</v>
      </c>
      <c r="X5">
        <f>data!X5*nutrient_info!X$3</f>
        <v>685.80000000000007</v>
      </c>
      <c r="Y5">
        <f>data!Y5*nutrient_info!Y$3</f>
        <v>0</v>
      </c>
      <c r="Z5">
        <f>data!Z5*nutrient_info!Z$3</f>
        <v>0</v>
      </c>
      <c r="AA5">
        <f>data!AA5*nutrient_info!AA$3</f>
        <v>994</v>
      </c>
      <c r="AB5">
        <f>data!AB5*nutrient_info!AB$3</f>
        <v>422.24</v>
      </c>
      <c r="AC5">
        <f>data!AC5*nutrient_info!AC$3</f>
        <v>226</v>
      </c>
      <c r="AD5">
        <f>data!AD5*nutrient_info!AD$3</f>
        <v>383.35</v>
      </c>
      <c r="AE5">
        <f>data!AE5*nutrient_info!AE$3</f>
        <v>385.29500000000002</v>
      </c>
      <c r="AF5">
        <f>data!AF5*nutrient_info!AF$3</f>
        <v>0</v>
      </c>
      <c r="AG5">
        <f>data!AG5*nutrient_info!AG$3</f>
        <v>0</v>
      </c>
      <c r="AH5">
        <f>data!AH5*nutrient_info!AH$3</f>
        <v>1252.08</v>
      </c>
      <c r="AI5">
        <f>data!AI5*nutrient_info!AI$3</f>
        <v>0</v>
      </c>
      <c r="AJ5">
        <f>data!AJ5*nutrient_info!AJ$3</f>
        <v>0</v>
      </c>
      <c r="AK5">
        <f>data!AK5*nutrient_info!AK$3</f>
        <v>0</v>
      </c>
      <c r="AL5">
        <f>data!AL5*nutrient_info!AL$3</f>
        <v>0</v>
      </c>
      <c r="AM5">
        <f>data!AM5*nutrient_info!AM$3</f>
        <v>0</v>
      </c>
      <c r="AN5">
        <f>data!AN5*nutrient_info!AN$3</f>
        <v>1641.7390110000001</v>
      </c>
      <c r="AO5">
        <f>data!AO5*nutrient_info!AO$3</f>
        <v>0</v>
      </c>
      <c r="AP5">
        <f>data!AP5*nutrient_info!AP$3</f>
        <v>0</v>
      </c>
      <c r="AQ5">
        <f>data!AQ5*nutrient_info!AQ$3</f>
        <v>0</v>
      </c>
      <c r="AR5">
        <f>data!AR5*nutrient_info!AR$3</f>
        <v>0</v>
      </c>
      <c r="AS5">
        <f>data!AS5*nutrient_info!AS$3</f>
        <v>362.14793457780007</v>
      </c>
      <c r="AT5">
        <f>data!AT5*nutrient_info!AT$3</f>
        <v>2211.6799999999998</v>
      </c>
      <c r="AU5">
        <f>data!AU5*nutrient_info!AU$3</f>
        <v>143.4</v>
      </c>
      <c r="AV5">
        <f>data!AV5*nutrient_info!AV$3</f>
        <v>0</v>
      </c>
      <c r="AW5">
        <f>data!AW5*nutrient_info!AW$3</f>
        <v>231.80645400000003</v>
      </c>
      <c r="AX5">
        <f>data!AX5*nutrient_info!AX$3</f>
        <v>0</v>
      </c>
      <c r="AY5">
        <f>data!AY5*nutrient_info!AY$3</f>
        <v>0</v>
      </c>
      <c r="AZ5">
        <f>data!AZ5*nutrient_info!AZ$3</f>
        <v>181.78</v>
      </c>
      <c r="BA5">
        <f>data!BA5*nutrient_info!BA$3</f>
        <v>0</v>
      </c>
      <c r="BB5">
        <f>data!BB5*nutrient_info!BB$3</f>
        <v>2367.85</v>
      </c>
      <c r="BC5">
        <f>data!BC5*nutrient_info!BC$3</f>
        <v>0</v>
      </c>
      <c r="BD5">
        <f>data!BD5*nutrient_info!BD$3</f>
        <v>2343.44629722235</v>
      </c>
      <c r="BE5">
        <f>data!BE5*nutrient_info!BE$3</f>
        <v>539.38</v>
      </c>
      <c r="BF5">
        <f>data!BF5*nutrient_info!BF$3</f>
        <v>0</v>
      </c>
      <c r="BG5">
        <f>data!BG5*nutrient_info!BG$3</f>
        <v>0</v>
      </c>
      <c r="BH5">
        <f>data!BH5*nutrient_info!BH$3</f>
        <v>400.58958747780002</v>
      </c>
      <c r="BI5">
        <f>data!BI5*nutrient_info!BI$3</f>
        <v>0</v>
      </c>
      <c r="BJ5">
        <f>data!BJ5*nutrient_info!BJ$3</f>
        <v>0</v>
      </c>
      <c r="BK5">
        <f>data!BK5*nutrient_info!BK$3</f>
        <v>0</v>
      </c>
      <c r="BL5">
        <f>data!BL5*nutrient_info!BL$3</f>
        <v>0</v>
      </c>
      <c r="BM5">
        <f>data!BM5*nutrient_info!BM$3</f>
        <v>1994.1000000000001</v>
      </c>
      <c r="BN5">
        <f>data!BN5*nutrient_info!BN$3</f>
        <v>2595.3200000000002</v>
      </c>
      <c r="BO5">
        <f>data!BO5*nutrient_info!BO$3</f>
        <v>0</v>
      </c>
      <c r="BP5">
        <f>data!BP5*nutrient_info!BP$3</f>
        <v>0</v>
      </c>
      <c r="BQ5">
        <f>data!BQ5*nutrient_info!BQ$3</f>
        <v>0</v>
      </c>
      <c r="BR5">
        <f>data!BR5*nutrient_info!BR$3</f>
        <v>0</v>
      </c>
      <c r="BS5">
        <f>data!BS5*nutrient_info!BS$3</f>
        <v>0</v>
      </c>
      <c r="BT5">
        <f>data!BT5*nutrient_info!BT$3</f>
        <v>0</v>
      </c>
      <c r="BU5">
        <f>data!BU5*nutrient_info!BU$3</f>
        <v>1732.64</v>
      </c>
      <c r="BV5">
        <f>data!BV5*nutrient_info!BV$3</f>
        <v>33.18</v>
      </c>
      <c r="BW5">
        <f>data!BW5*nutrient_info!BW$3</f>
        <v>0</v>
      </c>
      <c r="BX5">
        <f>data!BX5*nutrient_info!BX$3</f>
        <v>0</v>
      </c>
      <c r="BY5">
        <f>data!BY5*nutrient_info!BY$3</f>
        <v>48.75</v>
      </c>
      <c r="BZ5">
        <f t="shared" si="0"/>
        <v>1953.1524760541395</v>
      </c>
    </row>
    <row r="6" spans="1:78" x14ac:dyDescent="0.2">
      <c r="A6" s="1" t="s">
        <v>81</v>
      </c>
      <c r="B6">
        <f>data!B6*nutrient_info!B$3</f>
        <v>936.09974699999987</v>
      </c>
      <c r="C6">
        <f>data!C6*nutrient_info!C$3</f>
        <v>80.512500000000003</v>
      </c>
      <c r="D6">
        <f>data!D6*nutrient_info!D$3</f>
        <v>0</v>
      </c>
      <c r="E6">
        <f>data!E6*nutrient_info!E$3</f>
        <v>0</v>
      </c>
      <c r="F6">
        <f>data!F6*nutrient_info!F$3</f>
        <v>6.9</v>
      </c>
      <c r="G6">
        <f>data!G6*nutrient_info!G$3</f>
        <v>30</v>
      </c>
      <c r="H6">
        <f>data!H6*nutrient_info!H$3</f>
        <v>1492.5735</v>
      </c>
      <c r="I6">
        <f>data!I6*nutrient_info!I$3</f>
        <v>0</v>
      </c>
      <c r="J6">
        <f>data!J6*nutrient_info!J$3</f>
        <v>26.506648000000002</v>
      </c>
      <c r="K6">
        <f>data!K6*nutrient_info!K$3</f>
        <v>34.020000000000003</v>
      </c>
      <c r="L6">
        <f>data!L6*nutrient_info!L$3</f>
        <v>0</v>
      </c>
      <c r="M6">
        <f>data!M6*nutrient_info!M$3</f>
        <v>299.02238677779997</v>
      </c>
      <c r="N6">
        <f>data!N6*nutrient_info!N$3</f>
        <v>2920.4510717776502</v>
      </c>
      <c r="O6">
        <f>data!O6*nutrient_info!O$3</f>
        <v>307.31400000000002</v>
      </c>
      <c r="P6">
        <f>data!P6*nutrient_info!P$3</f>
        <v>282.93300000000005</v>
      </c>
      <c r="Q6">
        <f>data!Q6*nutrient_info!Q$3</f>
        <v>2085.5250000000001</v>
      </c>
      <c r="R6">
        <f>data!R6*nutrient_info!R$3</f>
        <v>2767.8680440099997</v>
      </c>
      <c r="S6">
        <f>data!S6*nutrient_info!S$3</f>
        <v>626.59851362220002</v>
      </c>
      <c r="T6">
        <f>data!T6*nutrient_info!T$3</f>
        <v>0</v>
      </c>
      <c r="U6">
        <f>data!U6*nutrient_info!U$3</f>
        <v>0</v>
      </c>
      <c r="V6">
        <f>data!V6*nutrient_info!V$3</f>
        <v>5428</v>
      </c>
      <c r="W6">
        <f>data!W6*nutrient_info!W$3</f>
        <v>1955</v>
      </c>
      <c r="X6">
        <f>data!X6*nutrient_info!X$3</f>
        <v>685.80000000000007</v>
      </c>
      <c r="Y6">
        <f>data!Y6*nutrient_info!Y$3</f>
        <v>0</v>
      </c>
      <c r="Z6">
        <f>data!Z6*nutrient_info!Z$3</f>
        <v>696.06500000000005</v>
      </c>
      <c r="AA6">
        <f>data!AA6*nutrient_info!AA$3</f>
        <v>0</v>
      </c>
      <c r="AB6">
        <f>data!AB6*nutrient_info!AB$3</f>
        <v>0</v>
      </c>
      <c r="AC6">
        <f>data!AC6*nutrient_info!AC$3</f>
        <v>226</v>
      </c>
      <c r="AD6">
        <f>data!AD6*nutrient_info!AD$3</f>
        <v>0</v>
      </c>
      <c r="AE6">
        <f>data!AE6*nutrient_info!AE$3</f>
        <v>385.29500000000002</v>
      </c>
      <c r="AF6">
        <f>data!AF6*nutrient_info!AF$3</f>
        <v>0</v>
      </c>
      <c r="AG6">
        <f>data!AG6*nutrient_info!AG$3</f>
        <v>808.5</v>
      </c>
      <c r="AH6">
        <f>data!AH6*nutrient_info!AH$3</f>
        <v>1252.08</v>
      </c>
      <c r="AI6">
        <f>data!AI6*nutrient_info!AI$3</f>
        <v>301.37625000000003</v>
      </c>
      <c r="AJ6">
        <f>data!AJ6*nutrient_info!AJ$3</f>
        <v>0</v>
      </c>
      <c r="AK6">
        <f>data!AK6*nutrient_info!AK$3</f>
        <v>0</v>
      </c>
      <c r="AL6">
        <f>data!AL6*nutrient_info!AL$3</f>
        <v>0</v>
      </c>
      <c r="AM6">
        <f>data!AM6*nutrient_info!AM$3</f>
        <v>2681.4981250000001</v>
      </c>
      <c r="AN6">
        <f>data!AN6*nutrient_info!AN$3</f>
        <v>285.51982800000002</v>
      </c>
      <c r="AO6">
        <f>data!AO6*nutrient_info!AO$3</f>
        <v>0</v>
      </c>
      <c r="AP6">
        <f>data!AP6*nutrient_info!AP$3</f>
        <v>3219.9997125</v>
      </c>
      <c r="AQ6">
        <f>data!AQ6*nutrient_info!AQ$3</f>
        <v>90.405000000000001</v>
      </c>
      <c r="AR6">
        <f>data!AR6*nutrient_info!AR$3</f>
        <v>0</v>
      </c>
      <c r="AS6">
        <f>data!AS6*nutrient_info!AS$3</f>
        <v>362.14793457780007</v>
      </c>
      <c r="AT6">
        <f>data!AT6*nutrient_info!AT$3</f>
        <v>384.64</v>
      </c>
      <c r="AU6">
        <f>data!AU6*nutrient_info!AU$3</f>
        <v>143.4</v>
      </c>
      <c r="AV6">
        <f>data!AV6*nutrient_info!AV$3</f>
        <v>0</v>
      </c>
      <c r="AW6">
        <f>data!AW6*nutrient_info!AW$3</f>
        <v>0</v>
      </c>
      <c r="AX6">
        <f>data!AX6*nutrient_info!AX$3</f>
        <v>0</v>
      </c>
      <c r="AY6">
        <f>data!AY6*nutrient_info!AY$3</f>
        <v>0</v>
      </c>
      <c r="AZ6">
        <f>data!AZ6*nutrient_info!AZ$3</f>
        <v>181.78</v>
      </c>
      <c r="BA6">
        <f>data!BA6*nutrient_info!BA$3</f>
        <v>0</v>
      </c>
      <c r="BB6">
        <f>data!BB6*nutrient_info!BB$3</f>
        <v>411.8</v>
      </c>
      <c r="BC6">
        <f>data!BC6*nutrient_info!BC$3</f>
        <v>0</v>
      </c>
      <c r="BD6">
        <f>data!BD6*nutrient_info!BD$3</f>
        <v>1630.2235111112</v>
      </c>
      <c r="BE6">
        <f>data!BE6*nutrient_info!BE$3</f>
        <v>539.38</v>
      </c>
      <c r="BF6">
        <f>data!BF6*nutrient_info!BF$3</f>
        <v>2445.52402322235</v>
      </c>
      <c r="BG6">
        <f>data!BG6*nutrient_info!BG$3</f>
        <v>0</v>
      </c>
      <c r="BH6">
        <f>data!BH6*nutrient_info!BH$3</f>
        <v>0</v>
      </c>
      <c r="BI6">
        <f>data!BI6*nutrient_info!BI$3</f>
        <v>0</v>
      </c>
      <c r="BJ6">
        <f>data!BJ6*nutrient_info!BJ$3</f>
        <v>0</v>
      </c>
      <c r="BK6">
        <f>data!BK6*nutrient_info!BK$3</f>
        <v>0</v>
      </c>
      <c r="BL6">
        <f>data!BL6*nutrient_info!BL$3</f>
        <v>1178.52</v>
      </c>
      <c r="BM6">
        <f>data!BM6*nutrient_info!BM$3</f>
        <v>0</v>
      </c>
      <c r="BN6">
        <f>data!BN6*nutrient_info!BN$3</f>
        <v>1805.44</v>
      </c>
      <c r="BO6">
        <f>data!BO6*nutrient_info!BO$3</f>
        <v>0</v>
      </c>
      <c r="BP6">
        <f>data!BP6*nutrient_info!BP$3</f>
        <v>167.4</v>
      </c>
      <c r="BQ6">
        <f>data!BQ6*nutrient_info!BQ$3</f>
        <v>0</v>
      </c>
      <c r="BR6">
        <f>data!BR6*nutrient_info!BR$3</f>
        <v>1669.1085855000001</v>
      </c>
      <c r="BS6">
        <f>data!BS6*nutrient_info!BS$3</f>
        <v>0</v>
      </c>
      <c r="BT6">
        <f>data!BT6*nutrient_info!BT$3</f>
        <v>0</v>
      </c>
      <c r="BU6">
        <f>data!BU6*nutrient_info!BU$3</f>
        <v>1732.64</v>
      </c>
      <c r="BV6">
        <f>data!BV6*nutrient_info!BV$3</f>
        <v>18.96</v>
      </c>
      <c r="BW6">
        <f>data!BW6*nutrient_info!BW$3</f>
        <v>1275.06</v>
      </c>
      <c r="BX6">
        <f>data!BX6*nutrient_info!BX$3</f>
        <v>0</v>
      </c>
      <c r="BY6">
        <f>data!BY6*nutrient_info!BY$3</f>
        <v>0</v>
      </c>
      <c r="BZ6">
        <f t="shared" si="0"/>
        <v>3132.7062415070709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AB07-0C66-414D-B672-BF9DC1661B23}">
  <dimension ref="A1:CC6"/>
  <sheetViews>
    <sheetView topLeftCell="BR1" workbookViewId="0">
      <selection activeCell="CB2" sqref="CB2"/>
    </sheetView>
  </sheetViews>
  <sheetFormatPr baseColWidth="10" defaultRowHeight="16" x14ac:dyDescent="0.2"/>
  <cols>
    <col min="78" max="78" width="13.1640625" bestFit="1" customWidth="1"/>
    <col min="79" max="79" width="15.33203125" bestFit="1" customWidth="1"/>
    <col min="80" max="80" width="11.83203125" bestFit="1" customWidth="1"/>
    <col min="81" max="81" width="13.83203125" bestFit="1" customWidth="1"/>
  </cols>
  <sheetData>
    <row r="1" spans="1:8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174</v>
      </c>
      <c r="CA1" t="s">
        <v>171</v>
      </c>
      <c r="CB1" t="s">
        <v>172</v>
      </c>
      <c r="CC1" t="s">
        <v>173</v>
      </c>
    </row>
    <row r="2" spans="1:81" x14ac:dyDescent="0.2">
      <c r="A2" s="1" t="s">
        <v>77</v>
      </c>
      <c r="B2">
        <f>data!B2*nutrient_info!B$4</f>
        <v>3.0253041823499998</v>
      </c>
      <c r="C2">
        <f>data!C2*nutrient_info!C$4</f>
        <v>1.9492499999999997</v>
      </c>
      <c r="D2">
        <f>data!D2*nutrient_info!D$4</f>
        <v>0</v>
      </c>
      <c r="E2">
        <f>data!E2*nutrient_info!E$4</f>
        <v>0</v>
      </c>
      <c r="F2">
        <f>data!F2*nutrient_info!F$4</f>
        <v>0.67275000000000007</v>
      </c>
      <c r="G2">
        <f>data!G2*nutrient_info!G$4</f>
        <v>1.7249999999999999</v>
      </c>
      <c r="H2">
        <f>data!H2*nutrient_info!H$4</f>
        <v>0</v>
      </c>
      <c r="I2">
        <f>data!I2*nutrient_info!I$4</f>
        <v>6.1944750000000006</v>
      </c>
      <c r="J2">
        <f>data!J2*nutrient_info!J$4</f>
        <v>0.94666600000000001</v>
      </c>
      <c r="K2">
        <f>data!K2*nutrient_info!K$4</f>
        <v>1.8836999999999999</v>
      </c>
      <c r="L2">
        <f>data!L2*nutrient_info!L$4</f>
        <v>0.26129600000000003</v>
      </c>
      <c r="M2">
        <f>data!M2*nutrient_info!M$4</f>
        <v>47.927129647650005</v>
      </c>
      <c r="N2">
        <f>data!N2*nutrient_info!N$4</f>
        <v>130.71187406735001</v>
      </c>
      <c r="O2">
        <f>data!O2*nutrient_info!O$4</f>
        <v>0</v>
      </c>
      <c r="P2">
        <f>data!P2*nutrient_info!P$4</f>
        <v>0</v>
      </c>
      <c r="Q2">
        <f>data!Q2*nutrient_info!Q$4</f>
        <v>3.3689249999999999</v>
      </c>
      <c r="R2">
        <f>data!R2*nutrient_info!R$4</f>
        <v>20.746883480000001</v>
      </c>
      <c r="S2">
        <f>data!S2*nutrient_info!S$4</f>
        <v>0</v>
      </c>
      <c r="T2">
        <f>data!T2*nutrient_info!T$4</f>
        <v>29.620263000000001</v>
      </c>
      <c r="U2">
        <f>data!U2*nutrient_info!U$4</f>
        <v>0</v>
      </c>
      <c r="V2">
        <f>data!V2*nutrient_info!V$4</f>
        <v>0</v>
      </c>
      <c r="W2">
        <f>data!W2*nutrient_info!W$4</f>
        <v>10.44</v>
      </c>
      <c r="X2">
        <f>data!X2*nutrient_info!X$4</f>
        <v>32.765999999999998</v>
      </c>
      <c r="Y2">
        <f>data!Y2*nutrient_info!Y$4</f>
        <v>0</v>
      </c>
      <c r="Z2">
        <f>data!Z2*nutrient_info!Z$4</f>
        <v>30.28125</v>
      </c>
      <c r="AA2">
        <f>data!AA2*nutrient_info!AA$4</f>
        <v>0</v>
      </c>
      <c r="AB2">
        <f>data!AB2*nutrient_info!AB$4</f>
        <v>0</v>
      </c>
      <c r="AC2">
        <f>data!AC2*nutrient_info!AC$4</f>
        <v>5.46</v>
      </c>
      <c r="AD2">
        <f>data!AD2*nutrient_info!AD$4</f>
        <v>0</v>
      </c>
      <c r="AE2">
        <f>data!AE2*nutrient_info!AE$4</f>
        <v>0</v>
      </c>
      <c r="AF2">
        <f>data!AF2*nutrient_info!AF$4</f>
        <v>0</v>
      </c>
      <c r="AG2">
        <f>data!AG2*nutrient_info!AG$4</f>
        <v>0</v>
      </c>
      <c r="AH2">
        <f>data!AH2*nutrient_info!AH$4</f>
        <v>52.880400000000002</v>
      </c>
      <c r="AI2">
        <f>data!AI2*nutrient_info!AI$4</f>
        <v>22.908600000000003</v>
      </c>
      <c r="AJ2">
        <f>data!AJ2*nutrient_info!AJ$4</f>
        <v>0</v>
      </c>
      <c r="AK2">
        <f>data!AK2*nutrient_info!AK$4</f>
        <v>11.995200000000001</v>
      </c>
      <c r="AL2">
        <f>data!AL2*nutrient_info!AL$4</f>
        <v>9.9792000000000005</v>
      </c>
      <c r="AM2">
        <f>data!AM2*nutrient_info!AM$4</f>
        <v>0</v>
      </c>
      <c r="AN2">
        <f>data!AN2*nutrient_info!AN$4</f>
        <v>3.7036791022000002</v>
      </c>
      <c r="AO2">
        <f>data!AO2*nutrient_info!AO$4</f>
        <v>0</v>
      </c>
      <c r="AP2">
        <f>data!AP2*nutrient_info!AP$4</f>
        <v>20.97495</v>
      </c>
      <c r="AQ2">
        <f>data!AQ2*nutrient_info!AQ$4</f>
        <v>0</v>
      </c>
      <c r="AR2">
        <f>data!AR2*nutrient_info!AR$4</f>
        <v>0</v>
      </c>
      <c r="AS2">
        <f>data!AS2*nutrient_info!AS$4</f>
        <v>0</v>
      </c>
      <c r="AT2">
        <f>data!AT2*nutrient_info!AT$4</f>
        <v>0</v>
      </c>
      <c r="AU2">
        <f>data!AU2*nutrient_info!AU$4</f>
        <v>16.181999999999999</v>
      </c>
      <c r="AV2">
        <f>data!AV2*nutrient_info!AV$4</f>
        <v>0</v>
      </c>
      <c r="AW2">
        <f>data!AW2*nutrient_info!AW$4</f>
        <v>0</v>
      </c>
      <c r="AX2">
        <f>data!AX2*nutrient_info!AX$4</f>
        <v>0</v>
      </c>
      <c r="AY2">
        <f>data!AY2*nutrient_info!AY$4</f>
        <v>4.1952499999999997</v>
      </c>
      <c r="AZ2">
        <f>data!AZ2*nutrient_info!AZ$4</f>
        <v>53.5824</v>
      </c>
      <c r="BA2">
        <f>data!BA2*nutrient_info!BA$4</f>
        <v>39.75414</v>
      </c>
      <c r="BB2">
        <f>data!BB2*nutrient_info!BB$4</f>
        <v>20.3232</v>
      </c>
      <c r="BC2">
        <f>data!BC2*nutrient_info!BC$4</f>
        <v>0</v>
      </c>
      <c r="BD2">
        <f>data!BD2*nutrient_info!BD$4</f>
        <v>21.124428422199998</v>
      </c>
      <c r="BE2">
        <f>data!BE2*nutrient_info!BE$4</f>
        <v>22.172499999999999</v>
      </c>
      <c r="BF2">
        <f>data!BF2*nutrient_info!BF$4</f>
        <v>0</v>
      </c>
      <c r="BG2">
        <f>data!BG2*nutrient_info!BG$4</f>
        <v>0</v>
      </c>
      <c r="BH2">
        <f>data!BH2*nutrient_info!BH$4</f>
        <v>0</v>
      </c>
      <c r="BI2">
        <f>data!BI2*nutrient_info!BI$4</f>
        <v>0</v>
      </c>
      <c r="BJ2">
        <f>data!BJ2*nutrient_info!BJ$4</f>
        <v>0</v>
      </c>
      <c r="BK2">
        <f>data!BK2*nutrient_info!BK$4</f>
        <v>0</v>
      </c>
      <c r="BL2">
        <f>data!BL2*nutrient_info!BL$4</f>
        <v>0</v>
      </c>
      <c r="BM2">
        <f>data!BM2*nutrient_info!BM$4</f>
        <v>3.6720000000000006</v>
      </c>
      <c r="BN2">
        <f>data!BN2*nutrient_info!BN$4</f>
        <v>37.116800000000005</v>
      </c>
      <c r="BO2">
        <f>data!BO2*nutrient_info!BO$4</f>
        <v>0</v>
      </c>
      <c r="BP2">
        <f>data!BP2*nutrient_info!BP$4</f>
        <v>0</v>
      </c>
      <c r="BQ2">
        <f>data!BQ2*nutrient_info!BQ$4</f>
        <v>0</v>
      </c>
      <c r="BR2">
        <f>data!BR2*nutrient_info!BR$4</f>
        <v>0</v>
      </c>
      <c r="BS2">
        <f>data!BS2*nutrient_info!BS$4</f>
        <v>0</v>
      </c>
      <c r="BT2">
        <f>data!BT2*nutrient_info!BT$4</f>
        <v>0</v>
      </c>
      <c r="BU2">
        <f>data!BU2*nutrient_info!BU$4</f>
        <v>0</v>
      </c>
      <c r="BV2">
        <f>data!BV2*nutrient_info!BV$4</f>
        <v>0</v>
      </c>
      <c r="BW2">
        <f>data!BW2*nutrient_info!BW$4</f>
        <v>0</v>
      </c>
      <c r="BX2">
        <f>data!BX2*nutrient_info!BX$4</f>
        <v>0</v>
      </c>
      <c r="BY2">
        <f>data!BY2*nutrient_info!BY$4</f>
        <v>0</v>
      </c>
      <c r="BZ2">
        <f>SUM(B2:BY2)/14</f>
        <v>47.753250992982153</v>
      </c>
      <c r="CA2">
        <f>SUM(B2:BY2)*9/14</f>
        <v>429.77925893683943</v>
      </c>
      <c r="CB2">
        <f>(SUM(B2:BY2)*9)/SUM(kcal!B2:BY2)*100</f>
        <v>27.178288687571118</v>
      </c>
      <c r="CC2">
        <f>(CA2/kcal!BZ2)*100</f>
        <v>27.178288687571118</v>
      </c>
    </row>
    <row r="3" spans="1:81" x14ac:dyDescent="0.2">
      <c r="A3" s="1" t="s">
        <v>78</v>
      </c>
      <c r="B3">
        <f>data!B3*nutrient_info!B$4</f>
        <v>3.0253041823499998</v>
      </c>
      <c r="C3">
        <f>data!C3*nutrient_info!C$4</f>
        <v>2.3729999999999998</v>
      </c>
      <c r="D3">
        <f>data!D3*nutrient_info!D$4</f>
        <v>1.9248749999999999</v>
      </c>
      <c r="E3">
        <f>data!E3*nutrient_info!E$4</f>
        <v>0</v>
      </c>
      <c r="F3">
        <f>data!F3*nutrient_info!F$4</f>
        <v>0</v>
      </c>
      <c r="G3">
        <f>data!G3*nutrient_info!G$4</f>
        <v>1.2</v>
      </c>
      <c r="H3">
        <f>data!H3*nutrient_info!H$4</f>
        <v>100.73052</v>
      </c>
      <c r="I3">
        <f>data!I3*nutrient_info!I$4</f>
        <v>1.0773000000000001</v>
      </c>
      <c r="J3">
        <f>data!J3*nutrient_info!J$4</f>
        <v>1.360832375</v>
      </c>
      <c r="K3">
        <f>data!K3*nutrient_info!K$4</f>
        <v>1.8836999999999999</v>
      </c>
      <c r="L3">
        <f>data!L3*nutrient_info!L$4</f>
        <v>0.26129600000000003</v>
      </c>
      <c r="M3">
        <f>data!M3*nutrient_info!M$4</f>
        <v>47.927129647650005</v>
      </c>
      <c r="N3">
        <f>data!N3*nutrient_info!N$4</f>
        <v>130.71187406735001</v>
      </c>
      <c r="O3">
        <f>data!O3*nutrient_info!O$4</f>
        <v>0</v>
      </c>
      <c r="P3">
        <f>data!P3*nutrient_info!P$4</f>
        <v>12.89358</v>
      </c>
      <c r="Q3">
        <f>data!Q3*nutrient_info!Q$4</f>
        <v>0.58589999999999998</v>
      </c>
      <c r="R3">
        <f>data!R3*nutrient_info!R$4</f>
        <v>20.746883480000001</v>
      </c>
      <c r="S3">
        <f>data!S3*nutrient_info!S$4</f>
        <v>0</v>
      </c>
      <c r="T3">
        <f>data!T3*nutrient_info!T$4</f>
        <v>0</v>
      </c>
      <c r="U3">
        <f>data!U3*nutrient_info!U$4</f>
        <v>0</v>
      </c>
      <c r="V3">
        <f>data!V3*nutrient_info!V$4</f>
        <v>58.901440000000001</v>
      </c>
      <c r="W3">
        <f>data!W3*nutrient_info!W$4</f>
        <v>60.029999999999994</v>
      </c>
      <c r="X3">
        <f>data!X3*nutrient_info!X$4</f>
        <v>32.765999999999998</v>
      </c>
      <c r="Y3">
        <f>data!Y3*nutrient_info!Y$4</f>
        <v>0</v>
      </c>
      <c r="Z3">
        <f>data!Z3*nutrient_info!Z$4</f>
        <v>0</v>
      </c>
      <c r="AA3">
        <f>data!AA3*nutrient_info!AA$4</f>
        <v>71</v>
      </c>
      <c r="AB3">
        <f>data!AB3*nutrient_info!AB$4</f>
        <v>0</v>
      </c>
      <c r="AC3">
        <f>data!AC3*nutrient_info!AC$4</f>
        <v>0</v>
      </c>
      <c r="AD3">
        <f>data!AD3*nutrient_info!AD$4</f>
        <v>0</v>
      </c>
      <c r="AE3">
        <f>data!AE3*nutrient_info!AE$4</f>
        <v>7.6927500000000002</v>
      </c>
      <c r="AF3">
        <f>data!AF3*nutrient_info!AF$4</f>
        <v>0</v>
      </c>
      <c r="AG3">
        <f>data!AG3*nutrient_info!AG$4</f>
        <v>0</v>
      </c>
      <c r="AH3">
        <f>data!AH3*nutrient_info!AH$4</f>
        <v>0</v>
      </c>
      <c r="AI3">
        <f>data!AI3*nutrient_info!AI$4</f>
        <v>0</v>
      </c>
      <c r="AJ3">
        <f>data!AJ3*nutrient_info!AJ$4</f>
        <v>0</v>
      </c>
      <c r="AK3">
        <f>data!AK3*nutrient_info!AK$4</f>
        <v>0</v>
      </c>
      <c r="AL3">
        <f>data!AL3*nutrient_info!AL$4</f>
        <v>0</v>
      </c>
      <c r="AM3">
        <f>data!AM3*nutrient_info!AM$4</f>
        <v>4.7636750000000001</v>
      </c>
      <c r="AN3">
        <f>data!AN3*nutrient_info!AN$4</f>
        <v>3.7036791022000002</v>
      </c>
      <c r="AO3">
        <f>data!AO3*nutrient_info!AO$4</f>
        <v>0</v>
      </c>
      <c r="AP3">
        <f>data!AP3*nutrient_info!AP$4</f>
        <v>20.97495</v>
      </c>
      <c r="AQ3">
        <f>data!AQ3*nutrient_info!AQ$4</f>
        <v>0</v>
      </c>
      <c r="AR3">
        <f>data!AR3*nutrient_info!AR$4</f>
        <v>0</v>
      </c>
      <c r="AS3">
        <f>data!AS3*nutrient_info!AS$4</f>
        <v>0</v>
      </c>
      <c r="AT3">
        <f>data!AT3*nutrient_info!AT$4</f>
        <v>33.884799999999998</v>
      </c>
      <c r="AU3">
        <f>data!AU3*nutrient_info!AU$4</f>
        <v>0</v>
      </c>
      <c r="AV3">
        <f>data!AV3*nutrient_info!AV$4</f>
        <v>72.837676500000015</v>
      </c>
      <c r="AW3">
        <f>data!AW3*nutrient_info!AW$4</f>
        <v>0</v>
      </c>
      <c r="AX3">
        <f>data!AX3*nutrient_info!AX$4</f>
        <v>0</v>
      </c>
      <c r="AY3">
        <f>data!AY3*nutrient_info!AY$4</f>
        <v>0</v>
      </c>
      <c r="AZ3">
        <f>data!AZ3*nutrient_info!AZ$4</f>
        <v>77.024699999999996</v>
      </c>
      <c r="BA3">
        <f>data!BA3*nutrient_info!BA$4</f>
        <v>39.75414</v>
      </c>
      <c r="BB3">
        <f>data!BB3*nutrient_info!BB$4</f>
        <v>0</v>
      </c>
      <c r="BC3">
        <f>data!BC3*nutrient_info!BC$4</f>
        <v>8.0640000000000001</v>
      </c>
      <c r="BD3">
        <f>data!BD3*nutrient_info!BD$4</f>
        <v>21.124428422199998</v>
      </c>
      <c r="BE3">
        <f>data!BE3*nutrient_info!BE$4</f>
        <v>22.172499999999999</v>
      </c>
      <c r="BF3">
        <f>data!BF3*nutrient_info!BF$4</f>
        <v>0</v>
      </c>
      <c r="BG3">
        <f>data!BG3*nutrient_info!BG$4</f>
        <v>0</v>
      </c>
      <c r="BH3">
        <f>data!BH3*nutrient_info!BH$4</f>
        <v>0</v>
      </c>
      <c r="BI3">
        <f>data!BI3*nutrient_info!BI$4</f>
        <v>0</v>
      </c>
      <c r="BJ3">
        <f>data!BJ3*nutrient_info!BJ$4</f>
        <v>0</v>
      </c>
      <c r="BK3">
        <f>data!BK3*nutrient_info!BK$4</f>
        <v>0</v>
      </c>
      <c r="BL3">
        <f>data!BL3*nutrient_info!BL$4</f>
        <v>4.7336</v>
      </c>
      <c r="BM3">
        <f>data!BM3*nutrient_info!BM$4</f>
        <v>3.6720000000000006</v>
      </c>
      <c r="BN3">
        <f>data!BN3*nutrient_info!BN$4</f>
        <v>0</v>
      </c>
      <c r="BO3">
        <f>data!BO3*nutrient_info!BO$4</f>
        <v>0</v>
      </c>
      <c r="BP3">
        <f>data!BP3*nutrient_info!BP$4</f>
        <v>0</v>
      </c>
      <c r="BQ3">
        <f>data!BQ3*nutrient_info!BQ$4</f>
        <v>0</v>
      </c>
      <c r="BR3">
        <f>data!BR3*nutrient_info!BR$4</f>
        <v>0</v>
      </c>
      <c r="BS3">
        <f>data!BS3*nutrient_info!BS$4</f>
        <v>0</v>
      </c>
      <c r="BT3">
        <f>data!BT3*nutrient_info!BT$4</f>
        <v>0</v>
      </c>
      <c r="BU3">
        <f>data!BU3*nutrient_info!BU$4</f>
        <v>0</v>
      </c>
      <c r="BV3">
        <f>data!BV3*nutrient_info!BV$4</f>
        <v>0.37920000000000004</v>
      </c>
      <c r="BW3">
        <f>data!BW3*nutrient_info!BW$4</f>
        <v>0</v>
      </c>
      <c r="BX3">
        <f>data!BX3*nutrient_info!BX$4</f>
        <v>0</v>
      </c>
      <c r="BY3">
        <f>data!BY3*nutrient_info!BY$4</f>
        <v>0</v>
      </c>
      <c r="BZ3">
        <f t="shared" ref="BZ3:BZ6" si="0">SUM(B3:BY3)/14</f>
        <v>62.155838126910723</v>
      </c>
      <c r="CA3">
        <f t="shared" ref="CA3:CA6" si="1">SUM(B3:BY3)*9/14</f>
        <v>559.40254314219646</v>
      </c>
      <c r="CB3">
        <f>(SUM(B3:BY3)*9)/SUM(kcal!B3:BY3)*100</f>
        <v>35.287339166325594</v>
      </c>
      <c r="CC3">
        <f>(CA3/kcal!BZ3)*100</f>
        <v>35.287339166325594</v>
      </c>
    </row>
    <row r="4" spans="1:81" x14ac:dyDescent="0.2">
      <c r="A4" s="1" t="s">
        <v>79</v>
      </c>
      <c r="B4">
        <f>data!B4*nutrient_info!B$4</f>
        <v>3.6829790045999995</v>
      </c>
      <c r="C4">
        <f>data!C4*nutrient_info!C$4</f>
        <v>2.3729999999999998</v>
      </c>
      <c r="D4">
        <f>data!D4*nutrient_info!D$4</f>
        <v>11.068031249999999</v>
      </c>
      <c r="E4">
        <f>data!E4*nutrient_info!E$4</f>
        <v>0</v>
      </c>
      <c r="F4">
        <f>data!F4*nutrient_info!F$4</f>
        <v>0.67275000000000007</v>
      </c>
      <c r="G4">
        <f>data!G4*nutrient_info!G$4</f>
        <v>1.2</v>
      </c>
      <c r="H4">
        <f>data!H4*nutrient_info!H$4</f>
        <v>0</v>
      </c>
      <c r="I4">
        <f>data!I4*nutrient_info!I$4</f>
        <v>6.1944750000000006</v>
      </c>
      <c r="J4">
        <f>data!J4*nutrient_info!J$4</f>
        <v>0.2366665</v>
      </c>
      <c r="K4">
        <f>data!K4*nutrient_info!K$4</f>
        <v>1.8836999999999999</v>
      </c>
      <c r="L4">
        <f>data!L4*nutrient_info!L$4</f>
        <v>0</v>
      </c>
      <c r="M4">
        <f>data!M4*nutrient_info!M$4</f>
        <v>47.927129647650005</v>
      </c>
      <c r="N4">
        <f>data!N4*nutrient_info!N$4</f>
        <v>22.732499837800002</v>
      </c>
      <c r="O4">
        <f>data!O4*nutrient_info!O$4</f>
        <v>0</v>
      </c>
      <c r="P4">
        <f>data!P4*nutrient_info!P$4</f>
        <v>74.138085000000004</v>
      </c>
      <c r="Q4">
        <f>data!Q4*nutrient_info!Q$4</f>
        <v>2.3435999999999999</v>
      </c>
      <c r="R4">
        <f>data!R4*nutrient_info!R$4</f>
        <v>119.29458001</v>
      </c>
      <c r="S4">
        <f>data!S4*nutrient_info!S$4</f>
        <v>0</v>
      </c>
      <c r="T4">
        <f>data!T4*nutrient_info!T$4</f>
        <v>0</v>
      </c>
      <c r="U4">
        <f>data!U4*nutrient_info!U$4</f>
        <v>0</v>
      </c>
      <c r="V4">
        <f>data!V4*nutrient_info!V$4</f>
        <v>58.901440000000001</v>
      </c>
      <c r="W4">
        <f>data!W4*nutrient_info!W$4</f>
        <v>41.76</v>
      </c>
      <c r="X4">
        <f>data!X4*nutrient_info!X$4</f>
        <v>0</v>
      </c>
      <c r="Y4">
        <f>data!Y4*nutrient_info!Y$4</f>
        <v>0</v>
      </c>
      <c r="Z4">
        <f>data!Z4*nutrient_info!Z$4</f>
        <v>121.125</v>
      </c>
      <c r="AA4">
        <f>data!AA4*nutrient_info!AA$4</f>
        <v>71</v>
      </c>
      <c r="AB4">
        <f>data!AB4*nutrient_info!AB$4</f>
        <v>0</v>
      </c>
      <c r="AC4">
        <f>data!AC4*nutrient_info!AC$4</f>
        <v>21.84</v>
      </c>
      <c r="AD4">
        <f>data!AD4*nutrient_info!AD$4</f>
        <v>0</v>
      </c>
      <c r="AE4">
        <f>data!AE4*nutrient_info!AE$4</f>
        <v>7.6927500000000002</v>
      </c>
      <c r="AF4">
        <f>data!AF4*nutrient_info!AF$4</f>
        <v>32.788799999999995</v>
      </c>
      <c r="AG4">
        <f>data!AG4*nutrient_info!AG$4</f>
        <v>0</v>
      </c>
      <c r="AH4">
        <f>data!AH4*nutrient_info!AH$4</f>
        <v>0</v>
      </c>
      <c r="AI4">
        <f>data!AI4*nutrient_info!AI$4</f>
        <v>22.908600000000003</v>
      </c>
      <c r="AJ4">
        <f>data!AJ4*nutrient_info!AJ$4</f>
        <v>0</v>
      </c>
      <c r="AK4">
        <f>data!AK4*nutrient_info!AK$4</f>
        <v>11.995200000000001</v>
      </c>
      <c r="AL4">
        <f>data!AL4*nutrient_info!AL$4</f>
        <v>0</v>
      </c>
      <c r="AM4">
        <f>data!AM4*nutrient_info!AM$4</f>
        <v>27.391131250000001</v>
      </c>
      <c r="AN4">
        <f>data!AN4*nutrient_info!AN$4</f>
        <v>21.296154837650001</v>
      </c>
      <c r="AO4">
        <f>data!AO4*nutrient_info!AO$4</f>
        <v>0</v>
      </c>
      <c r="AP4">
        <f>data!AP4*nutrient_info!AP$4</f>
        <v>120.6059625</v>
      </c>
      <c r="AQ4">
        <f>data!AQ4*nutrient_info!AQ$4</f>
        <v>15.818249999999999</v>
      </c>
      <c r="AR4">
        <f>data!AR4*nutrient_info!AR$4</f>
        <v>104.41600000000001</v>
      </c>
      <c r="AS4">
        <f>data!AS4*nutrient_info!AS$4</f>
        <v>0</v>
      </c>
      <c r="AT4">
        <f>data!AT4*nutrient_info!AT$4</f>
        <v>237.1936</v>
      </c>
      <c r="AU4">
        <f>data!AU4*nutrient_info!AU$4</f>
        <v>93.046499999999995</v>
      </c>
      <c r="AV4">
        <f>data!AV4*nutrient_info!AV$4</f>
        <v>72.837676500000015</v>
      </c>
      <c r="AW4">
        <f>data!AW4*nutrient_info!AW$4</f>
        <v>8.7744919499999998</v>
      </c>
      <c r="AX4">
        <f>data!AX4*nutrient_info!AX$4</f>
        <v>1.8285749999999998</v>
      </c>
      <c r="AY4">
        <f>data!AY4*nutrient_info!AY$4</f>
        <v>24.122687499999998</v>
      </c>
      <c r="AZ4">
        <f>data!AZ4*nutrient_info!AZ$4</f>
        <v>77.024699999999996</v>
      </c>
      <c r="BA4">
        <f>data!BA4*nutrient_info!BA$4</f>
        <v>39.75414</v>
      </c>
      <c r="BB4">
        <f>data!BB4*nutrient_info!BB$4</f>
        <v>116.8584</v>
      </c>
      <c r="BC4">
        <f>data!BC4*nutrient_info!BC$4</f>
        <v>8.0640000000000001</v>
      </c>
      <c r="BD4">
        <f>data!BD4*nutrient_info!BD$4</f>
        <v>21.124428422199998</v>
      </c>
      <c r="BE4">
        <f>data!BE4*nutrient_info!BE$4</f>
        <v>0</v>
      </c>
      <c r="BF4">
        <f>data!BF4*nutrient_info!BF$4</f>
        <v>153.67834565999999</v>
      </c>
      <c r="BG4">
        <f>data!BG4*nutrient_info!BG$4</f>
        <v>146.402575165</v>
      </c>
      <c r="BH4">
        <f>data!BH4*nutrient_info!BH$4</f>
        <v>0</v>
      </c>
      <c r="BI4">
        <f>data!BI4*nutrient_info!BI$4</f>
        <v>0</v>
      </c>
      <c r="BJ4">
        <f>data!BJ4*nutrient_info!BJ$4</f>
        <v>0</v>
      </c>
      <c r="BK4">
        <f>data!BK4*nutrient_info!BK$4</f>
        <v>0</v>
      </c>
      <c r="BL4">
        <f>data!BL4*nutrient_info!BL$4</f>
        <v>27.2182</v>
      </c>
      <c r="BM4">
        <f>data!BM4*nutrient_info!BM$4</f>
        <v>0</v>
      </c>
      <c r="BN4">
        <f>data!BN4*nutrient_info!BN$4</f>
        <v>213.42160000000004</v>
      </c>
      <c r="BO4">
        <f>data!BO4*nutrient_info!BO$4</f>
        <v>0</v>
      </c>
      <c r="BP4">
        <f>data!BP4*nutrient_info!BP$4</f>
        <v>0.74400000000000011</v>
      </c>
      <c r="BQ4">
        <f>data!BQ4*nutrient_info!BQ$4</f>
        <v>0</v>
      </c>
      <c r="BR4">
        <f>data!BR4*nutrient_info!BR$4</f>
        <v>0</v>
      </c>
      <c r="BS4">
        <f>data!BS4*nutrient_info!BS$4</f>
        <v>0</v>
      </c>
      <c r="BT4">
        <f>data!BT4*nutrient_info!BT$4</f>
        <v>0</v>
      </c>
      <c r="BU4">
        <f>data!BU4*nutrient_info!BU$4</f>
        <v>0</v>
      </c>
      <c r="BV4">
        <f>data!BV4*nutrient_info!BV$4</f>
        <v>0</v>
      </c>
      <c r="BW4">
        <f>data!BW4*nutrient_info!BW$4</f>
        <v>0</v>
      </c>
      <c r="BX4">
        <f>data!BX4*nutrient_info!BX$4</f>
        <v>0</v>
      </c>
      <c r="BY4">
        <f>data!BY4*nutrient_info!BY$4</f>
        <v>0</v>
      </c>
      <c r="BZ4">
        <f t="shared" si="0"/>
        <v>158.24147893106434</v>
      </c>
      <c r="CA4">
        <f t="shared" si="1"/>
        <v>1424.1733103795789</v>
      </c>
      <c r="CB4">
        <f>(SUM(B4:BY4)*9)/SUM(kcal!B4:BY4)*100</f>
        <v>34.660150771980845</v>
      </c>
      <c r="CC4">
        <f>(CA4/kcal!BZ4)*100</f>
        <v>34.660150771980852</v>
      </c>
    </row>
    <row r="5" spans="1:81" x14ac:dyDescent="0.2">
      <c r="A5" s="1" t="s">
        <v>80</v>
      </c>
      <c r="B5">
        <f>data!B5*nutrient_info!B$4</f>
        <v>0.52613985779999994</v>
      </c>
      <c r="C5">
        <f>data!C5*nutrient_info!C$4</f>
        <v>0.33899999999999997</v>
      </c>
      <c r="D5">
        <f>data!D5*nutrient_info!D$4</f>
        <v>1.9248749999999999</v>
      </c>
      <c r="E5">
        <f>data!E5*nutrient_info!E$4</f>
        <v>0</v>
      </c>
      <c r="F5">
        <f>data!F5*nutrient_info!F$4</f>
        <v>0.67275000000000007</v>
      </c>
      <c r="G5">
        <f>data!G5*nutrient_info!G$4</f>
        <v>1.2</v>
      </c>
      <c r="H5">
        <f>data!H5*nutrient_info!H$4</f>
        <v>100.73052</v>
      </c>
      <c r="I5">
        <f>data!I5*nutrient_info!I$4</f>
        <v>1.0773000000000001</v>
      </c>
      <c r="J5">
        <f>data!J5*nutrient_info!J$4</f>
        <v>0.2366665</v>
      </c>
      <c r="K5">
        <f>data!K5*nutrient_info!K$4</f>
        <v>1.8836999999999999</v>
      </c>
      <c r="L5">
        <f>data!L5*nutrient_info!L$4</f>
        <v>1.5024520000000001</v>
      </c>
      <c r="M5">
        <f>data!M5*nutrient_info!M$4</f>
        <v>8.3351529822000003</v>
      </c>
      <c r="N5">
        <f>data!N5*nutrient_info!N$4</f>
        <v>22.732499837800002</v>
      </c>
      <c r="O5">
        <f>data!O5*nutrient_info!O$4</f>
        <v>20.6388</v>
      </c>
      <c r="P5">
        <f>data!P5*nutrient_info!P$4</f>
        <v>0</v>
      </c>
      <c r="Q5">
        <f>data!Q5*nutrient_info!Q$4</f>
        <v>0.58589999999999998</v>
      </c>
      <c r="R5">
        <f>data!R5*nutrient_info!R$4</f>
        <v>20.746883480000001</v>
      </c>
      <c r="S5">
        <f>data!S5*nutrient_info!S$4</f>
        <v>0</v>
      </c>
      <c r="T5">
        <f>data!T5*nutrient_info!T$4</f>
        <v>0</v>
      </c>
      <c r="U5">
        <f>data!U5*nutrient_info!U$4</f>
        <v>0</v>
      </c>
      <c r="V5">
        <f>data!V5*nutrient_info!V$4</f>
        <v>0</v>
      </c>
      <c r="W5">
        <f>data!W5*nutrient_info!W$4</f>
        <v>60.029999999999994</v>
      </c>
      <c r="X5">
        <f>data!X5*nutrient_info!X$4</f>
        <v>32.765999999999998</v>
      </c>
      <c r="Y5">
        <f>data!Y5*nutrient_info!Y$4</f>
        <v>0</v>
      </c>
      <c r="Z5">
        <f>data!Z5*nutrient_info!Z$4</f>
        <v>0</v>
      </c>
      <c r="AA5">
        <f>data!AA5*nutrient_info!AA$4</f>
        <v>71</v>
      </c>
      <c r="AB5">
        <f>data!AB5*nutrient_info!AB$4</f>
        <v>22.367799999999999</v>
      </c>
      <c r="AC5">
        <f>data!AC5*nutrient_info!AC$4</f>
        <v>5.46</v>
      </c>
      <c r="AD5">
        <f>data!AD5*nutrient_info!AD$4</f>
        <v>18.983000000000001</v>
      </c>
      <c r="AE5">
        <f>data!AE5*nutrient_info!AE$4</f>
        <v>7.6927500000000002</v>
      </c>
      <c r="AF5">
        <f>data!AF5*nutrient_info!AF$4</f>
        <v>0</v>
      </c>
      <c r="AG5">
        <f>data!AG5*nutrient_info!AG$4</f>
        <v>0</v>
      </c>
      <c r="AH5">
        <f>data!AH5*nutrient_info!AH$4</f>
        <v>52.880400000000002</v>
      </c>
      <c r="AI5">
        <f>data!AI5*nutrient_info!AI$4</f>
        <v>0</v>
      </c>
      <c r="AJ5">
        <f>data!AJ5*nutrient_info!AJ$4</f>
        <v>0</v>
      </c>
      <c r="AK5">
        <f>data!AK5*nutrient_info!AK$4</f>
        <v>0</v>
      </c>
      <c r="AL5">
        <f>data!AL5*nutrient_info!AL$4</f>
        <v>0</v>
      </c>
      <c r="AM5">
        <f>data!AM5*nutrient_info!AM$4</f>
        <v>0</v>
      </c>
      <c r="AN5">
        <f>data!AN5*nutrient_info!AN$4</f>
        <v>21.296154837650001</v>
      </c>
      <c r="AO5">
        <f>data!AO5*nutrient_info!AO$4</f>
        <v>0</v>
      </c>
      <c r="AP5">
        <f>data!AP5*nutrient_info!AP$4</f>
        <v>0</v>
      </c>
      <c r="AQ5">
        <f>data!AQ5*nutrient_info!AQ$4</f>
        <v>0</v>
      </c>
      <c r="AR5">
        <f>data!AR5*nutrient_info!AR$4</f>
        <v>0</v>
      </c>
      <c r="AS5">
        <f>data!AS5*nutrient_info!AS$4</f>
        <v>28.913153257800005</v>
      </c>
      <c r="AT5">
        <f>data!AT5*nutrient_info!AT$4</f>
        <v>194.83759999999998</v>
      </c>
      <c r="AU5">
        <f>data!AU5*nutrient_info!AU$4</f>
        <v>16.181999999999999</v>
      </c>
      <c r="AV5">
        <f>data!AV5*nutrient_info!AV$4</f>
        <v>0</v>
      </c>
      <c r="AW5">
        <f>data!AW5*nutrient_info!AW$4</f>
        <v>1.5259986000000001</v>
      </c>
      <c r="AX5">
        <f>data!AX5*nutrient_info!AX$4</f>
        <v>0</v>
      </c>
      <c r="AY5">
        <f>data!AY5*nutrient_info!AY$4</f>
        <v>0</v>
      </c>
      <c r="AZ5">
        <f>data!AZ5*nutrient_info!AZ$4</f>
        <v>13.3956</v>
      </c>
      <c r="BA5">
        <f>data!BA5*nutrient_info!BA$4</f>
        <v>0</v>
      </c>
      <c r="BB5">
        <f>data!BB5*nutrient_info!BB$4</f>
        <v>116.8584</v>
      </c>
      <c r="BC5">
        <f>data!BC5*nutrient_info!BC$4</f>
        <v>0</v>
      </c>
      <c r="BD5">
        <f>data!BD5*nutrient_info!BD$4</f>
        <v>121.46546342764998</v>
      </c>
      <c r="BE5">
        <f>data!BE5*nutrient_info!BE$4</f>
        <v>22.172499999999999</v>
      </c>
      <c r="BF5">
        <f>data!BF5*nutrient_info!BF$4</f>
        <v>0</v>
      </c>
      <c r="BG5">
        <f>data!BG5*nutrient_info!BG$4</f>
        <v>0</v>
      </c>
      <c r="BH5">
        <f>data!BH5*nutrient_info!BH$4</f>
        <v>4.24153716</v>
      </c>
      <c r="BI5">
        <f>data!BI5*nutrient_info!BI$4</f>
        <v>0</v>
      </c>
      <c r="BJ5">
        <f>data!BJ5*nutrient_info!BJ$4</f>
        <v>0</v>
      </c>
      <c r="BK5">
        <f>data!BK5*nutrient_info!BK$4</f>
        <v>0</v>
      </c>
      <c r="BL5">
        <f>data!BL5*nutrient_info!BL$4</f>
        <v>0</v>
      </c>
      <c r="BM5">
        <f>data!BM5*nutrient_info!BM$4</f>
        <v>21.114000000000004</v>
      </c>
      <c r="BN5">
        <f>data!BN5*nutrient_info!BN$4</f>
        <v>213.42160000000004</v>
      </c>
      <c r="BO5">
        <f>data!BO5*nutrient_info!BO$4</f>
        <v>0</v>
      </c>
      <c r="BP5">
        <f>data!BP5*nutrient_info!BP$4</f>
        <v>0</v>
      </c>
      <c r="BQ5">
        <f>data!BQ5*nutrient_info!BQ$4</f>
        <v>0</v>
      </c>
      <c r="BR5">
        <f>data!BR5*nutrient_info!BR$4</f>
        <v>0</v>
      </c>
      <c r="BS5">
        <f>data!BS5*nutrient_info!BS$4</f>
        <v>0</v>
      </c>
      <c r="BT5">
        <f>data!BT5*nutrient_info!BT$4</f>
        <v>0</v>
      </c>
      <c r="BU5">
        <f>data!BU5*nutrient_info!BU$4</f>
        <v>0</v>
      </c>
      <c r="BV5">
        <f>data!BV5*nutrient_info!BV$4</f>
        <v>0.66360000000000008</v>
      </c>
      <c r="BW5">
        <f>data!BW5*nutrient_info!BW$4</f>
        <v>0</v>
      </c>
      <c r="BX5">
        <f>data!BX5*nutrient_info!BX$4</f>
        <v>0</v>
      </c>
      <c r="BY5">
        <f>data!BY5*nutrient_info!BY$4</f>
        <v>4.6215000000000002</v>
      </c>
      <c r="BZ5">
        <f t="shared" si="0"/>
        <v>88.215835495778578</v>
      </c>
      <c r="CA5">
        <f t="shared" si="1"/>
        <v>793.94251946200711</v>
      </c>
      <c r="CB5">
        <f>(SUM(B5:BY5)*9)/SUM(kcal!B5:BY5)*100</f>
        <v>40.649285152891451</v>
      </c>
      <c r="CC5">
        <f>(CA5/kcal!BZ5)*100</f>
        <v>40.649285152891451</v>
      </c>
    </row>
    <row r="6" spans="1:81" x14ac:dyDescent="0.2">
      <c r="A6" s="1" t="s">
        <v>81</v>
      </c>
      <c r="B6">
        <f>data!B6*nutrient_info!B$4</f>
        <v>3.0253041823499998</v>
      </c>
      <c r="C6">
        <f>data!C6*nutrient_info!C$4</f>
        <v>0.33899999999999997</v>
      </c>
      <c r="D6">
        <f>data!D6*nutrient_info!D$4</f>
        <v>0</v>
      </c>
      <c r="E6">
        <f>data!E6*nutrient_info!E$4</f>
        <v>0</v>
      </c>
      <c r="F6">
        <f>data!F6*nutrient_info!F$4</f>
        <v>0.11700000000000001</v>
      </c>
      <c r="G6">
        <f>data!G6*nutrient_info!G$4</f>
        <v>0.3</v>
      </c>
      <c r="H6">
        <f>data!H6*nutrient_info!H$4</f>
        <v>144.80012249999999</v>
      </c>
      <c r="I6">
        <f>data!I6*nutrient_info!I$4</f>
        <v>0</v>
      </c>
      <c r="J6">
        <f>data!J6*nutrient_info!J$4</f>
        <v>0.2366665</v>
      </c>
      <c r="K6">
        <f>data!K6*nutrient_info!K$4</f>
        <v>0.3276</v>
      </c>
      <c r="L6">
        <f>data!L6*nutrient_info!L$4</f>
        <v>0</v>
      </c>
      <c r="M6">
        <f>data!M6*nutrient_info!M$4</f>
        <v>8.3351529822000003</v>
      </c>
      <c r="N6">
        <f>data!N6*nutrient_info!N$4</f>
        <v>130.71187406735001</v>
      </c>
      <c r="O6">
        <f>data!O6*nutrient_info!O$4</f>
        <v>20.6388</v>
      </c>
      <c r="P6">
        <f>data!P6*nutrient_info!P$4</f>
        <v>12.89358</v>
      </c>
      <c r="Q6">
        <f>data!Q6*nutrient_info!Q$4</f>
        <v>3.3689249999999999</v>
      </c>
      <c r="R6">
        <f>data!R6*nutrient_info!R$4</f>
        <v>119.29458001</v>
      </c>
      <c r="S6">
        <f>data!S6*nutrient_info!S$4</f>
        <v>31.810462180000005</v>
      </c>
      <c r="T6">
        <f>data!T6*nutrient_info!T$4</f>
        <v>0</v>
      </c>
      <c r="U6">
        <f>data!U6*nutrient_info!U$4</f>
        <v>0</v>
      </c>
      <c r="V6">
        <f>data!V6*nutrient_info!V$4</f>
        <v>338.68328000000002</v>
      </c>
      <c r="W6">
        <f>data!W6*nutrient_info!W$4</f>
        <v>60.029999999999994</v>
      </c>
      <c r="X6">
        <f>data!X6*nutrient_info!X$4</f>
        <v>32.765999999999998</v>
      </c>
      <c r="Y6">
        <f>data!Y6*nutrient_info!Y$4</f>
        <v>0</v>
      </c>
      <c r="Z6">
        <f>data!Z6*nutrient_info!Z$4</f>
        <v>30.28125</v>
      </c>
      <c r="AA6">
        <f>data!AA6*nutrient_info!AA$4</f>
        <v>0</v>
      </c>
      <c r="AB6">
        <f>data!AB6*nutrient_info!AB$4</f>
        <v>0</v>
      </c>
      <c r="AC6">
        <f>data!AC6*nutrient_info!AC$4</f>
        <v>5.46</v>
      </c>
      <c r="AD6">
        <f>data!AD6*nutrient_info!AD$4</f>
        <v>0</v>
      </c>
      <c r="AE6">
        <f>data!AE6*nutrient_info!AE$4</f>
        <v>7.6927500000000002</v>
      </c>
      <c r="AF6">
        <f>data!AF6*nutrient_info!AF$4</f>
        <v>0</v>
      </c>
      <c r="AG6">
        <f>data!AG6*nutrient_info!AG$4</f>
        <v>29.848500000000001</v>
      </c>
      <c r="AH6">
        <f>data!AH6*nutrient_info!AH$4</f>
        <v>52.880400000000002</v>
      </c>
      <c r="AI6">
        <f>data!AI6*nutrient_info!AI$4</f>
        <v>22.908600000000003</v>
      </c>
      <c r="AJ6">
        <f>data!AJ6*nutrient_info!AJ$4</f>
        <v>0</v>
      </c>
      <c r="AK6">
        <f>data!AK6*nutrient_info!AK$4</f>
        <v>0</v>
      </c>
      <c r="AL6">
        <f>data!AL6*nutrient_info!AL$4</f>
        <v>0</v>
      </c>
      <c r="AM6">
        <f>data!AM6*nutrient_info!AM$4</f>
        <v>27.391131250000001</v>
      </c>
      <c r="AN6">
        <f>data!AN6*nutrient_info!AN$4</f>
        <v>3.7036791022000002</v>
      </c>
      <c r="AO6">
        <f>data!AO6*nutrient_info!AO$4</f>
        <v>0</v>
      </c>
      <c r="AP6">
        <f>data!AP6*nutrient_info!AP$4</f>
        <v>120.6059625</v>
      </c>
      <c r="AQ6">
        <f>data!AQ6*nutrient_info!AQ$4</f>
        <v>2.7509999999999999</v>
      </c>
      <c r="AR6">
        <f>data!AR6*nutrient_info!AR$4</f>
        <v>0</v>
      </c>
      <c r="AS6">
        <f>data!AS6*nutrient_info!AS$4</f>
        <v>28.913153257800005</v>
      </c>
      <c r="AT6">
        <f>data!AT6*nutrient_info!AT$4</f>
        <v>33.884799999999998</v>
      </c>
      <c r="AU6">
        <f>data!AU6*nutrient_info!AU$4</f>
        <v>16.181999999999999</v>
      </c>
      <c r="AV6">
        <f>data!AV6*nutrient_info!AV$4</f>
        <v>0</v>
      </c>
      <c r="AW6">
        <f>data!AW6*nutrient_info!AW$4</f>
        <v>0</v>
      </c>
      <c r="AX6">
        <f>data!AX6*nutrient_info!AX$4</f>
        <v>0</v>
      </c>
      <c r="AY6">
        <f>data!AY6*nutrient_info!AY$4</f>
        <v>0</v>
      </c>
      <c r="AZ6">
        <f>data!AZ6*nutrient_info!AZ$4</f>
        <v>13.3956</v>
      </c>
      <c r="BA6">
        <f>data!BA6*nutrient_info!BA$4</f>
        <v>0</v>
      </c>
      <c r="BB6">
        <f>data!BB6*nutrient_info!BB$4</f>
        <v>20.3232</v>
      </c>
      <c r="BC6">
        <f>data!BC6*nutrient_info!BC$4</f>
        <v>0</v>
      </c>
      <c r="BD6">
        <f>data!BD6*nutrient_info!BD$4</f>
        <v>84.49771368879999</v>
      </c>
      <c r="BE6">
        <f>data!BE6*nutrient_info!BE$4</f>
        <v>22.172499999999999</v>
      </c>
      <c r="BF6">
        <f>data!BF6*nutrient_info!BF$4</f>
        <v>126.235783935</v>
      </c>
      <c r="BG6">
        <f>data!BG6*nutrient_info!BG$4</f>
        <v>0</v>
      </c>
      <c r="BH6">
        <f>data!BH6*nutrient_info!BH$4</f>
        <v>0</v>
      </c>
      <c r="BI6">
        <f>data!BI6*nutrient_info!BI$4</f>
        <v>0</v>
      </c>
      <c r="BJ6">
        <f>data!BJ6*nutrient_info!BJ$4</f>
        <v>0</v>
      </c>
      <c r="BK6">
        <f>data!BK6*nutrient_info!BK$4</f>
        <v>0</v>
      </c>
      <c r="BL6">
        <f>data!BL6*nutrient_info!BL$4</f>
        <v>27.2182</v>
      </c>
      <c r="BM6">
        <f>data!BM6*nutrient_info!BM$4</f>
        <v>0</v>
      </c>
      <c r="BN6">
        <f>data!BN6*nutrient_info!BN$4</f>
        <v>148.46720000000002</v>
      </c>
      <c r="BO6">
        <f>data!BO6*nutrient_info!BO$4</f>
        <v>0</v>
      </c>
      <c r="BP6">
        <f>data!BP6*nutrient_info!BP$4</f>
        <v>0.74400000000000011</v>
      </c>
      <c r="BQ6">
        <f>data!BQ6*nutrient_info!BQ$4</f>
        <v>0</v>
      </c>
      <c r="BR6">
        <f>data!BR6*nutrient_info!BR$4</f>
        <v>0.56438549999999998</v>
      </c>
      <c r="BS6">
        <f>data!BS6*nutrient_info!BS$4</f>
        <v>0</v>
      </c>
      <c r="BT6">
        <f>data!BT6*nutrient_info!BT$4</f>
        <v>0</v>
      </c>
      <c r="BU6">
        <f>data!BU6*nutrient_info!BU$4</f>
        <v>0</v>
      </c>
      <c r="BV6">
        <f>data!BV6*nutrient_info!BV$4</f>
        <v>0.37920000000000004</v>
      </c>
      <c r="BW6">
        <f>data!BW6*nutrient_info!BW$4</f>
        <v>49.77</v>
      </c>
      <c r="BX6">
        <f>data!BX6*nutrient_info!BX$4</f>
        <v>0</v>
      </c>
      <c r="BY6">
        <f>data!BY6*nutrient_info!BY$4</f>
        <v>0</v>
      </c>
      <c r="BZ6">
        <f t="shared" si="0"/>
        <v>127.42495404683574</v>
      </c>
      <c r="CA6">
        <f t="shared" si="1"/>
        <v>1146.8245864215216</v>
      </c>
      <c r="CB6">
        <f>(SUM(B6:BY6)*9)/SUM(kcal!B6:BY6)*100</f>
        <v>36.608111262606336</v>
      </c>
      <c r="CC6">
        <f>(CA6/kcal!BZ6)*100</f>
        <v>36.608111262606336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568C-AB8C-8F42-8F0B-E1F172C0861B}">
  <dimension ref="A1:CC6"/>
  <sheetViews>
    <sheetView tabSelected="1" topLeftCell="BO1" workbookViewId="0">
      <selection activeCell="BZ2" sqref="BZ2"/>
    </sheetView>
  </sheetViews>
  <sheetFormatPr baseColWidth="10" defaultRowHeight="16" x14ac:dyDescent="0.2"/>
  <cols>
    <col min="77" max="77" width="12" bestFit="1" customWidth="1"/>
    <col min="78" max="78" width="13.6640625" bestFit="1" customWidth="1"/>
    <col min="79" max="79" width="15.83203125" bestFit="1" customWidth="1"/>
    <col min="80" max="80" width="12.33203125" bestFit="1" customWidth="1"/>
    <col min="81" max="81" width="14.33203125" bestFit="1" customWidth="1"/>
  </cols>
  <sheetData>
    <row r="1" spans="1:8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175</v>
      </c>
      <c r="CA1" t="s">
        <v>176</v>
      </c>
      <c r="CB1" t="s">
        <v>177</v>
      </c>
      <c r="CC1" t="s">
        <v>178</v>
      </c>
    </row>
    <row r="2" spans="1:81" x14ac:dyDescent="0.2">
      <c r="A2" s="1" t="s">
        <v>77</v>
      </c>
      <c r="B2">
        <f>data!B2*nutrient_info!B$5</f>
        <v>153.03812530499999</v>
      </c>
      <c r="C2">
        <f>data!C2*nutrient_info!C$5</f>
        <v>98.315296874999987</v>
      </c>
      <c r="D2">
        <f>data!D2*nutrient_info!D$5</f>
        <v>0</v>
      </c>
      <c r="E2">
        <f>data!E2*nutrient_info!E$5</f>
        <v>0</v>
      </c>
      <c r="F2">
        <f>data!F2*nutrient_info!F$5</f>
        <v>0.72450000000000003</v>
      </c>
      <c r="G2">
        <f>data!G2*nutrient_info!G$5</f>
        <v>8.9700000000000006</v>
      </c>
      <c r="H2">
        <f>data!H2*nutrient_info!H$5</f>
        <v>0</v>
      </c>
      <c r="I2">
        <f>data!I2*nutrient_info!I$5</f>
        <v>41.777775000000005</v>
      </c>
      <c r="J2">
        <f>data!J2*nutrient_info!J$5</f>
        <v>8.5957272800000002</v>
      </c>
      <c r="K2">
        <f>data!K2*nutrient_info!K$5</f>
        <v>22.580491499999997</v>
      </c>
      <c r="L2">
        <f>data!L2*nutrient_info!L$5</f>
        <v>3.1435040000000005</v>
      </c>
      <c r="M2">
        <f>data!M2*nutrient_info!M$5</f>
        <v>16.333555467650001</v>
      </c>
      <c r="N2">
        <f>data!N2*nutrient_info!N$5</f>
        <v>8.3032364526499993</v>
      </c>
      <c r="O2">
        <f>data!O2*nutrient_info!O$5</f>
        <v>0</v>
      </c>
      <c r="P2">
        <f>data!P2*nutrient_info!P$5</f>
        <v>0</v>
      </c>
      <c r="Q2">
        <f>data!Q2*nutrient_info!Q$5</f>
        <v>0</v>
      </c>
      <c r="R2">
        <f>data!R2*nutrient_info!R$5</f>
        <v>0</v>
      </c>
      <c r="S2">
        <f>data!S2*nutrient_info!S$5</f>
        <v>0</v>
      </c>
      <c r="T2">
        <f>data!T2*nutrient_info!T$5</f>
        <v>0</v>
      </c>
      <c r="U2">
        <f>data!U2*nutrient_info!U$5</f>
        <v>0</v>
      </c>
      <c r="V2">
        <f>data!V2*nutrient_info!V$5</f>
        <v>0</v>
      </c>
      <c r="W2">
        <f>data!W2*nutrient_info!W$5</f>
        <v>0</v>
      </c>
      <c r="X2">
        <f>data!X2*nutrient_info!X$5</f>
        <v>13.309600000000001</v>
      </c>
      <c r="Y2">
        <f>data!Y2*nutrient_info!Y$5</f>
        <v>0</v>
      </c>
      <c r="Z2">
        <f>data!Z2*nutrient_info!Z$5</f>
        <v>4.2474499999999997</v>
      </c>
      <c r="AA2">
        <f>data!AA2*nutrient_info!AA$5</f>
        <v>0</v>
      </c>
      <c r="AB2">
        <f>data!AB2*nutrient_info!AB$5</f>
        <v>0</v>
      </c>
      <c r="AC2">
        <f>data!AC2*nutrient_info!AC$5</f>
        <v>0</v>
      </c>
      <c r="AD2">
        <f>data!AD2*nutrient_info!AD$5</f>
        <v>0</v>
      </c>
      <c r="AE2">
        <f>data!AE2*nutrient_info!AE$5</f>
        <v>0</v>
      </c>
      <c r="AF2">
        <f>data!AF2*nutrient_info!AF$5</f>
        <v>0</v>
      </c>
      <c r="AG2">
        <f>data!AG2*nutrient_info!AG$5</f>
        <v>0</v>
      </c>
      <c r="AH2">
        <f>data!AH2*nutrient_info!AH$5</f>
        <v>14.474399999999999</v>
      </c>
      <c r="AI2">
        <f>data!AI2*nutrient_info!AI$5</f>
        <v>0.90112500000000018</v>
      </c>
      <c r="AJ2">
        <f>data!AJ2*nutrient_info!AJ$5</f>
        <v>0</v>
      </c>
      <c r="AK2">
        <f>data!AK2*nutrient_info!AK$5</f>
        <v>15.976800000000001</v>
      </c>
      <c r="AL2">
        <f>data!AL2*nutrient_info!AL$5</f>
        <v>3.9816000000000003</v>
      </c>
      <c r="AM2">
        <f>data!AM2*nutrient_info!AM$5</f>
        <v>0</v>
      </c>
      <c r="AN2">
        <f>data!AN2*nutrient_info!AN$5</f>
        <v>3.7368790822000002</v>
      </c>
      <c r="AO2">
        <f>data!AO2*nutrient_info!AO$5</f>
        <v>0</v>
      </c>
      <c r="AP2">
        <f>data!AP2*nutrient_info!AP$5</f>
        <v>32.625</v>
      </c>
      <c r="AQ2">
        <f>data!AQ2*nutrient_info!AQ$5</f>
        <v>0</v>
      </c>
      <c r="AR2">
        <f>data!AR2*nutrient_info!AR$5</f>
        <v>0</v>
      </c>
      <c r="AS2">
        <f>data!AS2*nutrient_info!AS$5</f>
        <v>0</v>
      </c>
      <c r="AT2">
        <f>data!AT2*nutrient_info!AT$5</f>
        <v>0</v>
      </c>
      <c r="AU2">
        <f>data!AU2*nutrient_info!AU$5</f>
        <v>6.0000000000000001E-3</v>
      </c>
      <c r="AV2">
        <f>data!AV2*nutrient_info!AV$5</f>
        <v>0</v>
      </c>
      <c r="AW2">
        <f>data!AW2*nutrient_info!AW$5</f>
        <v>0</v>
      </c>
      <c r="AX2">
        <f>data!AX2*nutrient_info!AX$5</f>
        <v>0</v>
      </c>
      <c r="AY2">
        <f>data!AY2*nutrient_info!AY$5</f>
        <v>0.72750000000000004</v>
      </c>
      <c r="AZ2">
        <f>data!AZ2*nutrient_info!AZ$5</f>
        <v>6.9783999999999997</v>
      </c>
      <c r="BA2">
        <f>data!BA2*nutrient_info!BA$5</f>
        <v>0</v>
      </c>
      <c r="BB2">
        <f>data!BB2*nutrient_info!BB$5</f>
        <v>40.426000000000002</v>
      </c>
      <c r="BC2">
        <f>data!BC2*nutrient_info!BC$5</f>
        <v>0</v>
      </c>
      <c r="BD2">
        <f>data!BD2*nutrient_info!BD$5</f>
        <v>16.800011999999999</v>
      </c>
      <c r="BE2">
        <f>data!BE2*nutrient_info!BE$5</f>
        <v>19.176950000000001</v>
      </c>
      <c r="BF2">
        <f>data!BF2*nutrient_info!BF$5</f>
        <v>0</v>
      </c>
      <c r="BG2">
        <f>data!BG2*nutrient_info!BG$5</f>
        <v>0</v>
      </c>
      <c r="BH2">
        <f>data!BH2*nutrient_info!BH$5</f>
        <v>0</v>
      </c>
      <c r="BI2">
        <f>data!BI2*nutrient_info!BI$5</f>
        <v>0</v>
      </c>
      <c r="BJ2">
        <f>data!BJ2*nutrient_info!BJ$5</f>
        <v>0</v>
      </c>
      <c r="BK2">
        <f>data!BK2*nutrient_info!BK$5</f>
        <v>0</v>
      </c>
      <c r="BL2">
        <f>data!BL2*nutrient_info!BL$5</f>
        <v>0</v>
      </c>
      <c r="BM2">
        <f>data!BM2*nutrient_info!BM$5</f>
        <v>64.77</v>
      </c>
      <c r="BN2">
        <f>data!BN2*nutrient_info!BN$5</f>
        <v>0.58240000000000003</v>
      </c>
      <c r="BO2">
        <f>data!BO2*nutrient_info!BO$5</f>
        <v>0</v>
      </c>
      <c r="BP2">
        <f>data!BP2*nutrient_info!BP$5</f>
        <v>0</v>
      </c>
      <c r="BQ2">
        <f>data!BQ2*nutrient_info!BQ$5</f>
        <v>0</v>
      </c>
      <c r="BR2">
        <f>data!BR2*nutrient_info!BR$5</f>
        <v>0</v>
      </c>
      <c r="BS2">
        <f>data!BS2*nutrient_info!BS$5</f>
        <v>0</v>
      </c>
      <c r="BT2">
        <f>data!BT2*nutrient_info!BT$5</f>
        <v>0</v>
      </c>
      <c r="BU2">
        <f>data!BU2*nutrient_info!BU$5</f>
        <v>5.5108689999999996</v>
      </c>
      <c r="BV2">
        <f>data!BV2*nutrient_info!BV$5</f>
        <v>0</v>
      </c>
      <c r="BW2">
        <f>data!BW2*nutrient_info!BW$5</f>
        <v>0</v>
      </c>
      <c r="BX2">
        <f>data!BX2*nutrient_info!BX$5</f>
        <v>0</v>
      </c>
      <c r="BY2">
        <f>data!BY2*nutrient_info!BY$5</f>
        <v>0</v>
      </c>
      <c r="BZ2">
        <f>SUM(B2:BY2)/14</f>
        <v>43.286656925892864</v>
      </c>
      <c r="CA2">
        <f>(SUM(B2:BY2)*4)/14</f>
        <v>173.14662770357145</v>
      </c>
      <c r="CB2">
        <f>(SUM(B2:BY2)*4/SUM(kcal!B2:BY2))*100</f>
        <v>10.949409342479774</v>
      </c>
      <c r="CC2">
        <f>(CA2/kcal!BZ2)*100</f>
        <v>10.949409342479775</v>
      </c>
    </row>
    <row r="3" spans="1:81" x14ac:dyDescent="0.2">
      <c r="A3" s="1" t="s">
        <v>78</v>
      </c>
      <c r="B3">
        <f>data!B3*nutrient_info!B$5</f>
        <v>153.03812530499999</v>
      </c>
      <c r="C3">
        <f>data!C3*nutrient_info!C$5</f>
        <v>119.6881875</v>
      </c>
      <c r="D3">
        <f>data!D3*nutrient_info!D$5</f>
        <v>12.537374999999999</v>
      </c>
      <c r="E3">
        <f>data!E3*nutrient_info!E$5</f>
        <v>0</v>
      </c>
      <c r="F3">
        <f>data!F3*nutrient_info!F$5</f>
        <v>0</v>
      </c>
      <c r="G3">
        <f>data!G3*nutrient_info!G$5</f>
        <v>6.24</v>
      </c>
      <c r="H3">
        <f>data!H3*nutrient_info!H$5</f>
        <v>10.5138</v>
      </c>
      <c r="I3">
        <f>data!I3*nutrient_info!I$5</f>
        <v>7.2657000000000007</v>
      </c>
      <c r="J3">
        <f>data!J3*nutrient_info!J$5</f>
        <v>12.356357965000001</v>
      </c>
      <c r="K3">
        <f>data!K3*nutrient_info!K$5</f>
        <v>22.580491499999997</v>
      </c>
      <c r="L3">
        <f>data!L3*nutrient_info!L$5</f>
        <v>3.1435040000000005</v>
      </c>
      <c r="M3">
        <f>data!M3*nutrient_info!M$5</f>
        <v>16.333555467650001</v>
      </c>
      <c r="N3">
        <f>data!N3*nutrient_info!N$5</f>
        <v>8.3032364526499993</v>
      </c>
      <c r="O3">
        <f>data!O3*nutrient_info!O$5</f>
        <v>0</v>
      </c>
      <c r="P3">
        <f>data!P3*nutrient_info!P$5</f>
        <v>0.68606999999999996</v>
      </c>
      <c r="Q3">
        <f>data!Q3*nutrient_info!Q$5</f>
        <v>0</v>
      </c>
      <c r="R3">
        <f>data!R3*nutrient_info!R$5</f>
        <v>0</v>
      </c>
      <c r="S3">
        <f>data!S3*nutrient_info!S$5</f>
        <v>0</v>
      </c>
      <c r="T3">
        <f>data!T3*nutrient_info!T$5</f>
        <v>0</v>
      </c>
      <c r="U3">
        <f>data!U3*nutrient_info!U$5</f>
        <v>0</v>
      </c>
      <c r="V3">
        <f>data!V3*nutrient_info!V$5</f>
        <v>0.43744</v>
      </c>
      <c r="W3">
        <f>data!W3*nutrient_info!W$5</f>
        <v>0</v>
      </c>
      <c r="X3">
        <f>data!X3*nutrient_info!X$5</f>
        <v>13.309600000000001</v>
      </c>
      <c r="Y3">
        <f>data!Y3*nutrient_info!Y$5</f>
        <v>0</v>
      </c>
      <c r="Z3">
        <f>data!Z3*nutrient_info!Z$5</f>
        <v>0</v>
      </c>
      <c r="AA3">
        <f>data!AA3*nutrient_info!AA$5</f>
        <v>0</v>
      </c>
      <c r="AB3">
        <f>data!AB3*nutrient_info!AB$5</f>
        <v>0</v>
      </c>
      <c r="AC3">
        <f>data!AC3*nutrient_info!AC$5</f>
        <v>0</v>
      </c>
      <c r="AD3">
        <f>data!AD3*nutrient_info!AD$5</f>
        <v>0</v>
      </c>
      <c r="AE3">
        <f>data!AE3*nutrient_info!AE$5</f>
        <v>4.8260500000000004</v>
      </c>
      <c r="AF3">
        <f>data!AF3*nutrient_info!AF$5</f>
        <v>0</v>
      </c>
      <c r="AG3">
        <f>data!AG3*nutrient_info!AG$5</f>
        <v>0</v>
      </c>
      <c r="AH3">
        <f>data!AH3*nutrient_info!AH$5</f>
        <v>0</v>
      </c>
      <c r="AI3">
        <f>data!AI3*nutrient_info!AI$5</f>
        <v>0</v>
      </c>
      <c r="AJ3">
        <f>data!AJ3*nutrient_info!AJ$5</f>
        <v>0</v>
      </c>
      <c r="AK3">
        <f>data!AK3*nutrient_info!AK$5</f>
        <v>0</v>
      </c>
      <c r="AL3">
        <f>data!AL3*nutrient_info!AL$5</f>
        <v>0</v>
      </c>
      <c r="AM3">
        <f>data!AM3*nutrient_info!AM$5</f>
        <v>2.8682249999999998</v>
      </c>
      <c r="AN3">
        <f>data!AN3*nutrient_info!AN$5</f>
        <v>3.7368790822000002</v>
      </c>
      <c r="AO3">
        <f>data!AO3*nutrient_info!AO$5</f>
        <v>0</v>
      </c>
      <c r="AP3">
        <f>data!AP3*nutrient_info!AP$5</f>
        <v>32.625</v>
      </c>
      <c r="AQ3">
        <f>data!AQ3*nutrient_info!AQ$5</f>
        <v>0</v>
      </c>
      <c r="AR3">
        <f>data!AR3*nutrient_info!AR$5</f>
        <v>0</v>
      </c>
      <c r="AS3">
        <f>data!AS3*nutrient_info!AS$5</f>
        <v>0</v>
      </c>
      <c r="AT3">
        <f>data!AT3*nutrient_info!AT$5</f>
        <v>4.9568000000000003</v>
      </c>
      <c r="AU3">
        <f>data!AU3*nutrient_info!AU$5</f>
        <v>0</v>
      </c>
      <c r="AV3">
        <f>data!AV3*nutrient_info!AV$5</f>
        <v>102.21992350000001</v>
      </c>
      <c r="AW3">
        <f>data!AW3*nutrient_info!AW$5</f>
        <v>0</v>
      </c>
      <c r="AX3">
        <f>data!AX3*nutrient_info!AX$5</f>
        <v>0</v>
      </c>
      <c r="AY3">
        <f>data!AY3*nutrient_info!AY$5</f>
        <v>0</v>
      </c>
      <c r="AZ3">
        <f>data!AZ3*nutrient_info!AZ$5</f>
        <v>10.03145</v>
      </c>
      <c r="BA3">
        <f>data!BA3*nutrient_info!BA$5</f>
        <v>0</v>
      </c>
      <c r="BB3">
        <f>data!BB3*nutrient_info!BB$5</f>
        <v>0</v>
      </c>
      <c r="BC3">
        <f>data!BC3*nutrient_info!BC$5</f>
        <v>34.56</v>
      </c>
      <c r="BD3">
        <f>data!BD3*nutrient_info!BD$5</f>
        <v>16.800011999999999</v>
      </c>
      <c r="BE3">
        <f>data!BE3*nutrient_info!BE$5</f>
        <v>19.176950000000001</v>
      </c>
      <c r="BF3">
        <f>data!BF3*nutrient_info!BF$5</f>
        <v>0</v>
      </c>
      <c r="BG3">
        <f>data!BG3*nutrient_info!BG$5</f>
        <v>0</v>
      </c>
      <c r="BH3">
        <f>data!BH3*nutrient_info!BH$5</f>
        <v>0</v>
      </c>
      <c r="BI3">
        <f>data!BI3*nutrient_info!BI$5</f>
        <v>0</v>
      </c>
      <c r="BJ3">
        <f>data!BJ3*nutrient_info!BJ$5</f>
        <v>0</v>
      </c>
      <c r="BK3">
        <f>data!BK3*nutrient_info!BK$5</f>
        <v>0</v>
      </c>
      <c r="BL3">
        <f>data!BL3*nutrient_info!BL$5</f>
        <v>25.376000000000001</v>
      </c>
      <c r="BM3">
        <f>data!BM3*nutrient_info!BM$5</f>
        <v>64.77</v>
      </c>
      <c r="BN3">
        <f>data!BN3*nutrient_info!BN$5</f>
        <v>0</v>
      </c>
      <c r="BO3">
        <f>data!BO3*nutrient_info!BO$5</f>
        <v>0</v>
      </c>
      <c r="BP3">
        <f>data!BP3*nutrient_info!BP$5</f>
        <v>0</v>
      </c>
      <c r="BQ3">
        <f>data!BQ3*nutrient_info!BQ$5</f>
        <v>0</v>
      </c>
      <c r="BR3">
        <f>data!BR3*nutrient_info!BR$5</f>
        <v>0</v>
      </c>
      <c r="BS3">
        <f>data!BS3*nutrient_info!BS$5</f>
        <v>0</v>
      </c>
      <c r="BT3">
        <f>data!BT3*nutrient_info!BT$5</f>
        <v>0</v>
      </c>
      <c r="BU3">
        <f>data!BU3*nutrient_info!BU$5</f>
        <v>0</v>
      </c>
      <c r="BV3">
        <f>data!BV3*nutrient_info!BV$5</f>
        <v>0</v>
      </c>
      <c r="BW3">
        <f>data!BW3*nutrient_info!BW$5</f>
        <v>0</v>
      </c>
      <c r="BX3">
        <f>data!BX3*nutrient_info!BX$5</f>
        <v>0</v>
      </c>
      <c r="BY3">
        <f>data!BY3*nutrient_info!BY$5</f>
        <v>0</v>
      </c>
      <c r="BZ3">
        <f t="shared" ref="BZ3:BZ6" si="0">SUM(B3:BY3)/14</f>
        <v>50.598623769464282</v>
      </c>
      <c r="CA3">
        <f t="shared" ref="CA3:CA6" si="1">(SUM(B3:BY3)*4)/14</f>
        <v>202.39449507785713</v>
      </c>
      <c r="CB3">
        <f>(SUM(B3:BY3)*4/SUM(kcal!B3:BY3))*100</f>
        <v>12.767126786897927</v>
      </c>
      <c r="CC3">
        <f>(CA3/kcal!BZ3)*100</f>
        <v>12.767126786897927</v>
      </c>
    </row>
    <row r="4" spans="1:81" x14ac:dyDescent="0.2">
      <c r="A4" s="1" t="s">
        <v>79</v>
      </c>
      <c r="B4">
        <f>data!B4*nutrient_info!B$5</f>
        <v>186.30728297999997</v>
      </c>
      <c r="C4">
        <f>data!C4*nutrient_info!C$5</f>
        <v>119.6881875</v>
      </c>
      <c r="D4">
        <f>data!D4*nutrient_info!D$5</f>
        <v>72.089906249999999</v>
      </c>
      <c r="E4">
        <f>data!E4*nutrient_info!E$5</f>
        <v>0</v>
      </c>
      <c r="F4">
        <f>data!F4*nutrient_info!F$5</f>
        <v>0.72450000000000003</v>
      </c>
      <c r="G4">
        <f>data!G4*nutrient_info!G$5</f>
        <v>6.24</v>
      </c>
      <c r="H4">
        <f>data!H4*nutrient_info!H$5</f>
        <v>0</v>
      </c>
      <c r="I4">
        <f>data!I4*nutrient_info!I$5</f>
        <v>41.777775000000005</v>
      </c>
      <c r="J4">
        <f>data!J4*nutrient_info!J$5</f>
        <v>2.14893182</v>
      </c>
      <c r="K4">
        <f>data!K4*nutrient_info!K$5</f>
        <v>22.580491499999997</v>
      </c>
      <c r="L4">
        <f>data!L4*nutrient_info!L$5</f>
        <v>0</v>
      </c>
      <c r="M4">
        <f>data!M4*nutrient_info!M$5</f>
        <v>16.333555467650001</v>
      </c>
      <c r="N4">
        <f>data!N4*nutrient_info!N$5</f>
        <v>1.4440411222</v>
      </c>
      <c r="O4">
        <f>data!O4*nutrient_info!O$5</f>
        <v>0</v>
      </c>
      <c r="P4">
        <f>data!P4*nutrient_info!P$5</f>
        <v>3.9449024999999995</v>
      </c>
      <c r="Q4">
        <f>data!Q4*nutrient_info!Q$5</f>
        <v>0</v>
      </c>
      <c r="R4">
        <f>data!R4*nutrient_info!R$5</f>
        <v>0</v>
      </c>
      <c r="S4">
        <f>data!S4*nutrient_info!S$5</f>
        <v>0</v>
      </c>
      <c r="T4">
        <f>data!T4*nutrient_info!T$5</f>
        <v>0</v>
      </c>
      <c r="U4">
        <f>data!U4*nutrient_info!U$5</f>
        <v>0</v>
      </c>
      <c r="V4">
        <f>data!V4*nutrient_info!V$5</f>
        <v>0.43744</v>
      </c>
      <c r="W4">
        <f>data!W4*nutrient_info!W$5</f>
        <v>0</v>
      </c>
      <c r="X4">
        <f>data!X4*nutrient_info!X$5</f>
        <v>0</v>
      </c>
      <c r="Y4">
        <f>data!Y4*nutrient_info!Y$5</f>
        <v>0</v>
      </c>
      <c r="Z4">
        <f>data!Z4*nutrient_info!Z$5</f>
        <v>16.989799999999999</v>
      </c>
      <c r="AA4">
        <f>data!AA4*nutrient_info!AA$5</f>
        <v>0</v>
      </c>
      <c r="AB4">
        <f>data!AB4*nutrient_info!AB$5</f>
        <v>0</v>
      </c>
      <c r="AC4">
        <f>data!AC4*nutrient_info!AC$5</f>
        <v>0</v>
      </c>
      <c r="AD4">
        <f>data!AD4*nutrient_info!AD$5</f>
        <v>0</v>
      </c>
      <c r="AE4">
        <f>data!AE4*nutrient_info!AE$5</f>
        <v>4.8260500000000004</v>
      </c>
      <c r="AF4">
        <f>data!AF4*nutrient_info!AF$5</f>
        <v>16.909199999999998</v>
      </c>
      <c r="AG4">
        <f>data!AG4*nutrient_info!AG$5</f>
        <v>0</v>
      </c>
      <c r="AH4">
        <f>data!AH4*nutrient_info!AH$5</f>
        <v>0</v>
      </c>
      <c r="AI4">
        <f>data!AI4*nutrient_info!AI$5</f>
        <v>0.90112500000000018</v>
      </c>
      <c r="AJ4">
        <f>data!AJ4*nutrient_info!AJ$5</f>
        <v>0</v>
      </c>
      <c r="AK4">
        <f>data!AK4*nutrient_info!AK$5</f>
        <v>15.976800000000001</v>
      </c>
      <c r="AL4">
        <f>data!AL4*nutrient_info!AL$5</f>
        <v>0</v>
      </c>
      <c r="AM4">
        <f>data!AM4*nutrient_info!AM$5</f>
        <v>16.492293749999998</v>
      </c>
      <c r="AN4">
        <f>data!AN4*nutrient_info!AN$5</f>
        <v>21.487054722650001</v>
      </c>
      <c r="AO4">
        <f>data!AO4*nutrient_info!AO$5</f>
        <v>0</v>
      </c>
      <c r="AP4">
        <f>data!AP4*nutrient_info!AP$5</f>
        <v>187.59375</v>
      </c>
      <c r="AQ4">
        <f>data!AQ4*nutrient_info!AQ$5</f>
        <v>1.1893874999999998</v>
      </c>
      <c r="AR4">
        <f>data!AR4*nutrient_info!AR$5</f>
        <v>10.56</v>
      </c>
      <c r="AS4">
        <f>data!AS4*nutrient_info!AS$5</f>
        <v>0</v>
      </c>
      <c r="AT4">
        <f>data!AT4*nutrient_info!AT$5</f>
        <v>34.697600000000001</v>
      </c>
      <c r="AU4">
        <f>data!AU4*nutrient_info!AU$5</f>
        <v>3.4500000000000003E-2</v>
      </c>
      <c r="AV4">
        <f>data!AV4*nutrient_info!AV$5</f>
        <v>102.21992350000001</v>
      </c>
      <c r="AW4">
        <f>data!AW4*nutrient_info!AW$5</f>
        <v>60.724916122350002</v>
      </c>
      <c r="AX4">
        <f>data!AX4*nutrient_info!AX$5</f>
        <v>15.498000000000003</v>
      </c>
      <c r="AY4">
        <f>data!AY4*nutrient_info!AY$5</f>
        <v>4.1831250000000004</v>
      </c>
      <c r="AZ4">
        <f>data!AZ4*nutrient_info!AZ$5</f>
        <v>10.03145</v>
      </c>
      <c r="BA4">
        <f>data!BA4*nutrient_info!BA$5</f>
        <v>0</v>
      </c>
      <c r="BB4">
        <f>data!BB4*nutrient_info!BB$5</f>
        <v>232.4495</v>
      </c>
      <c r="BC4">
        <f>data!BC4*nutrient_info!BC$5</f>
        <v>34.56</v>
      </c>
      <c r="BD4">
        <f>data!BD4*nutrient_info!BD$5</f>
        <v>16.800011999999999</v>
      </c>
      <c r="BE4">
        <f>data!BE4*nutrient_info!BE$5</f>
        <v>0</v>
      </c>
      <c r="BF4">
        <f>data!BF4*nutrient_info!BF$5</f>
        <v>332.24867172</v>
      </c>
      <c r="BG4">
        <f>data!BG4*nutrient_info!BG$5</f>
        <v>321.65203896735005</v>
      </c>
      <c r="BH4">
        <f>data!BH4*nutrient_info!BH$5</f>
        <v>0</v>
      </c>
      <c r="BI4">
        <f>data!BI4*nutrient_info!BI$5</f>
        <v>0</v>
      </c>
      <c r="BJ4">
        <f>data!BJ4*nutrient_info!BJ$5</f>
        <v>0</v>
      </c>
      <c r="BK4">
        <f>data!BK4*nutrient_info!BK$5</f>
        <v>0</v>
      </c>
      <c r="BL4">
        <f>data!BL4*nutrient_info!BL$5</f>
        <v>145.91200000000001</v>
      </c>
      <c r="BM4">
        <f>data!BM4*nutrient_info!BM$5</f>
        <v>0</v>
      </c>
      <c r="BN4">
        <f>data!BN4*nutrient_info!BN$5</f>
        <v>3.3488000000000002</v>
      </c>
      <c r="BO4">
        <f>data!BO4*nutrient_info!BO$5</f>
        <v>0</v>
      </c>
      <c r="BP4">
        <f>data!BP4*nutrient_info!BP$5</f>
        <v>31.248000000000001</v>
      </c>
      <c r="BQ4">
        <f>data!BQ4*nutrient_info!BQ$5</f>
        <v>0</v>
      </c>
      <c r="BR4">
        <f>data!BR4*nutrient_info!BR$5</f>
        <v>0</v>
      </c>
      <c r="BS4">
        <f>data!BS4*nutrient_info!BS$5</f>
        <v>0</v>
      </c>
      <c r="BT4">
        <f>data!BT4*nutrient_info!BT$5</f>
        <v>0</v>
      </c>
      <c r="BU4">
        <f>data!BU4*nutrient_info!BU$5</f>
        <v>0.95841199999999993</v>
      </c>
      <c r="BV4">
        <f>data!BV4*nutrient_info!BV$5</f>
        <v>0</v>
      </c>
      <c r="BW4">
        <f>data!BW4*nutrient_info!BW$5</f>
        <v>0</v>
      </c>
      <c r="BX4">
        <f>data!BX4*nutrient_info!BX$5</f>
        <v>0</v>
      </c>
      <c r="BY4">
        <f>data!BY4*nutrient_info!BY$5</f>
        <v>0</v>
      </c>
      <c r="BZ4">
        <f t="shared" si="0"/>
        <v>150.94353031587141</v>
      </c>
      <c r="CA4">
        <f t="shared" si="1"/>
        <v>603.77412126348565</v>
      </c>
      <c r="CB4">
        <f>(SUM(B4:BY4)*4/SUM(kcal!B4:BY4))*100</f>
        <v>14.694069831736353</v>
      </c>
      <c r="CC4">
        <f>(CA4/kcal!BZ4)*100</f>
        <v>14.694069831736353</v>
      </c>
    </row>
    <row r="5" spans="1:81" x14ac:dyDescent="0.2">
      <c r="A5" s="1" t="s">
        <v>80</v>
      </c>
      <c r="B5">
        <f>data!B5*nutrient_info!B$5</f>
        <v>26.615326139999997</v>
      </c>
      <c r="C5">
        <f>data!C5*nutrient_info!C$5</f>
        <v>17.098312499999999</v>
      </c>
      <c r="D5">
        <f>data!D5*nutrient_info!D$5</f>
        <v>12.537374999999999</v>
      </c>
      <c r="E5">
        <f>data!E5*nutrient_info!E$5</f>
        <v>0</v>
      </c>
      <c r="F5">
        <f>data!F5*nutrient_info!F$5</f>
        <v>0.72450000000000003</v>
      </c>
      <c r="G5">
        <f>data!G5*nutrient_info!G$5</f>
        <v>6.24</v>
      </c>
      <c r="H5">
        <f>data!H5*nutrient_info!H$5</f>
        <v>10.5138</v>
      </c>
      <c r="I5">
        <f>data!I5*nutrient_info!I$5</f>
        <v>7.2657000000000007</v>
      </c>
      <c r="J5">
        <f>data!J5*nutrient_info!J$5</f>
        <v>2.14893182</v>
      </c>
      <c r="K5">
        <f>data!K5*nutrient_info!K$5</f>
        <v>22.580491499999997</v>
      </c>
      <c r="L5">
        <f>data!L5*nutrient_info!L$5</f>
        <v>18.075148000000002</v>
      </c>
      <c r="M5">
        <f>data!M5*nutrient_info!M$5</f>
        <v>2.8406183422</v>
      </c>
      <c r="N5">
        <f>data!N5*nutrient_info!N$5</f>
        <v>1.4440411222</v>
      </c>
      <c r="O5">
        <f>data!O5*nutrient_info!O$5</f>
        <v>0.20979</v>
      </c>
      <c r="P5">
        <f>data!P5*nutrient_info!P$5</f>
        <v>0</v>
      </c>
      <c r="Q5">
        <f>data!Q5*nutrient_info!Q$5</f>
        <v>0</v>
      </c>
      <c r="R5">
        <f>data!R5*nutrient_info!R$5</f>
        <v>0</v>
      </c>
      <c r="S5">
        <f>data!S5*nutrient_info!S$5</f>
        <v>0</v>
      </c>
      <c r="T5">
        <f>data!T5*nutrient_info!T$5</f>
        <v>0</v>
      </c>
      <c r="U5">
        <f>data!U5*nutrient_info!U$5</f>
        <v>0</v>
      </c>
      <c r="V5">
        <f>data!V5*nutrient_info!V$5</f>
        <v>0</v>
      </c>
      <c r="W5">
        <f>data!W5*nutrient_info!W$5</f>
        <v>0</v>
      </c>
      <c r="X5">
        <f>data!X5*nutrient_info!X$5</f>
        <v>13.309600000000001</v>
      </c>
      <c r="Y5">
        <f>data!Y5*nutrient_info!Y$5</f>
        <v>0</v>
      </c>
      <c r="Z5">
        <f>data!Z5*nutrient_info!Z$5</f>
        <v>0</v>
      </c>
      <c r="AA5">
        <f>data!AA5*nutrient_info!AA$5</f>
        <v>0</v>
      </c>
      <c r="AB5">
        <f>data!AB5*nutrient_info!AB$5</f>
        <v>0</v>
      </c>
      <c r="AC5">
        <f>data!AC5*nutrient_info!AC$5</f>
        <v>0</v>
      </c>
      <c r="AD5">
        <f>data!AD5*nutrient_info!AD$5</f>
        <v>0</v>
      </c>
      <c r="AE5">
        <f>data!AE5*nutrient_info!AE$5</f>
        <v>4.8260500000000004</v>
      </c>
      <c r="AF5">
        <f>data!AF5*nutrient_info!AF$5</f>
        <v>0</v>
      </c>
      <c r="AG5">
        <f>data!AG5*nutrient_info!AG$5</f>
        <v>0</v>
      </c>
      <c r="AH5">
        <f>data!AH5*nutrient_info!AH$5</f>
        <v>14.474399999999999</v>
      </c>
      <c r="AI5">
        <f>data!AI5*nutrient_info!AI$5</f>
        <v>0</v>
      </c>
      <c r="AJ5">
        <f>data!AJ5*nutrient_info!AJ$5</f>
        <v>0</v>
      </c>
      <c r="AK5">
        <f>data!AK5*nutrient_info!AK$5</f>
        <v>0</v>
      </c>
      <c r="AL5">
        <f>data!AL5*nutrient_info!AL$5</f>
        <v>0</v>
      </c>
      <c r="AM5">
        <f>data!AM5*nutrient_info!AM$5</f>
        <v>0</v>
      </c>
      <c r="AN5">
        <f>data!AN5*nutrient_info!AN$5</f>
        <v>21.487054722650001</v>
      </c>
      <c r="AO5">
        <f>data!AO5*nutrient_info!AO$5</f>
        <v>0</v>
      </c>
      <c r="AP5">
        <f>data!AP5*nutrient_info!AP$5</f>
        <v>0</v>
      </c>
      <c r="AQ5">
        <f>data!AQ5*nutrient_info!AQ$5</f>
        <v>0</v>
      </c>
      <c r="AR5">
        <f>data!AR5*nutrient_info!AR$5</f>
        <v>0</v>
      </c>
      <c r="AS5">
        <f>data!AS5*nutrient_info!AS$5</f>
        <v>2.6619226200000004</v>
      </c>
      <c r="AT5">
        <f>data!AT5*nutrient_info!AT$5</f>
        <v>28.501600000000003</v>
      </c>
      <c r="AU5">
        <f>data!AU5*nutrient_info!AU$5</f>
        <v>6.0000000000000001E-3</v>
      </c>
      <c r="AV5">
        <f>data!AV5*nutrient_info!AV$5</f>
        <v>0</v>
      </c>
      <c r="AW5">
        <f>data!AW5*nutrient_info!AW$5</f>
        <v>10.5608549778</v>
      </c>
      <c r="AX5">
        <f>data!AX5*nutrient_info!AX$5</f>
        <v>0</v>
      </c>
      <c r="AY5">
        <f>data!AY5*nutrient_info!AY$5</f>
        <v>0</v>
      </c>
      <c r="AZ5">
        <f>data!AZ5*nutrient_info!AZ$5</f>
        <v>1.7445999999999999</v>
      </c>
      <c r="BA5">
        <f>data!BA5*nutrient_info!BA$5</f>
        <v>0</v>
      </c>
      <c r="BB5">
        <f>data!BB5*nutrient_info!BB$5</f>
        <v>232.4495</v>
      </c>
      <c r="BC5">
        <f>data!BC5*nutrient_info!BC$5</f>
        <v>0</v>
      </c>
      <c r="BD5">
        <f>data!BD5*nutrient_info!BD$5</f>
        <v>96.600068999999991</v>
      </c>
      <c r="BE5">
        <f>data!BE5*nutrient_info!BE$5</f>
        <v>19.176950000000001</v>
      </c>
      <c r="BF5">
        <f>data!BF5*nutrient_info!BF$5</f>
        <v>0</v>
      </c>
      <c r="BG5">
        <f>data!BG5*nutrient_info!BG$5</f>
        <v>0</v>
      </c>
      <c r="BH5">
        <f>data!BH5*nutrient_info!BH$5</f>
        <v>65.335602919999999</v>
      </c>
      <c r="BI5">
        <f>data!BI5*nutrient_info!BI$5</f>
        <v>0</v>
      </c>
      <c r="BJ5">
        <f>data!BJ5*nutrient_info!BJ$5</f>
        <v>0</v>
      </c>
      <c r="BK5">
        <f>data!BK5*nutrient_info!BK$5</f>
        <v>0</v>
      </c>
      <c r="BL5">
        <f>data!BL5*nutrient_info!BL$5</f>
        <v>0</v>
      </c>
      <c r="BM5">
        <f>data!BM5*nutrient_info!BM$5</f>
        <v>372.42749999999995</v>
      </c>
      <c r="BN5">
        <f>data!BN5*nutrient_info!BN$5</f>
        <v>3.3488000000000002</v>
      </c>
      <c r="BO5">
        <f>data!BO5*nutrient_info!BO$5</f>
        <v>0</v>
      </c>
      <c r="BP5">
        <f>data!BP5*nutrient_info!BP$5</f>
        <v>0</v>
      </c>
      <c r="BQ5">
        <f>data!BQ5*nutrient_info!BQ$5</f>
        <v>0</v>
      </c>
      <c r="BR5">
        <f>data!BR5*nutrient_info!BR$5</f>
        <v>0</v>
      </c>
      <c r="BS5">
        <f>data!BS5*nutrient_info!BS$5</f>
        <v>0</v>
      </c>
      <c r="BT5">
        <f>data!BT5*nutrient_info!BT$5</f>
        <v>0</v>
      </c>
      <c r="BU5">
        <f>data!BU5*nutrient_info!BU$5</f>
        <v>3.8336479999999997</v>
      </c>
      <c r="BV5">
        <f>data!BV5*nutrient_info!BV$5</f>
        <v>0</v>
      </c>
      <c r="BW5">
        <f>data!BW5*nutrient_info!BW$5</f>
        <v>0</v>
      </c>
      <c r="BX5">
        <f>data!BX5*nutrient_info!BX$5</f>
        <v>0</v>
      </c>
      <c r="BY5">
        <f>data!BY5*nutrient_info!BY$5</f>
        <v>4.4999999999999998E-2</v>
      </c>
      <c r="BZ5">
        <f t="shared" si="0"/>
        <v>72.791656190346416</v>
      </c>
      <c r="CA5">
        <f t="shared" si="1"/>
        <v>291.16662476138566</v>
      </c>
      <c r="CB5">
        <f>(SUM(B5:BY5)*4/SUM(kcal!B5:BY5))*100</f>
        <v>14.907521472651009</v>
      </c>
      <c r="CC5">
        <f>(CA5/kcal!BZ5)*100</f>
        <v>14.907521472651005</v>
      </c>
    </row>
    <row r="6" spans="1:81" x14ac:dyDescent="0.2">
      <c r="A6" s="1" t="s">
        <v>81</v>
      </c>
      <c r="B6">
        <f>data!B6*nutrient_info!B$5</f>
        <v>153.03812530499999</v>
      </c>
      <c r="C6">
        <f>data!C6*nutrient_info!C$5</f>
        <v>17.098312499999999</v>
      </c>
      <c r="D6">
        <f>data!D6*nutrient_info!D$5</f>
        <v>0</v>
      </c>
      <c r="E6">
        <f>data!E6*nutrient_info!E$5</f>
        <v>0</v>
      </c>
      <c r="F6">
        <f>data!F6*nutrient_info!F$5</f>
        <v>0.126</v>
      </c>
      <c r="G6">
        <f>data!G6*nutrient_info!G$5</f>
        <v>1.56</v>
      </c>
      <c r="H6">
        <f>data!H6*nutrient_info!H$5</f>
        <v>15.1135875</v>
      </c>
      <c r="I6">
        <f>data!I6*nutrient_info!I$5</f>
        <v>0</v>
      </c>
      <c r="J6">
        <f>data!J6*nutrient_info!J$5</f>
        <v>2.14893182</v>
      </c>
      <c r="K6">
        <f>data!K6*nutrient_info!K$5</f>
        <v>3.9270419999999997</v>
      </c>
      <c r="L6">
        <f>data!L6*nutrient_info!L$5</f>
        <v>0</v>
      </c>
      <c r="M6">
        <f>data!M6*nutrient_info!M$5</f>
        <v>2.8406183422</v>
      </c>
      <c r="N6">
        <f>data!N6*nutrient_info!N$5</f>
        <v>8.3032364526499993</v>
      </c>
      <c r="O6">
        <f>data!O6*nutrient_info!O$5</f>
        <v>0.20979</v>
      </c>
      <c r="P6">
        <f>data!P6*nutrient_info!P$5</f>
        <v>0.68606999999999996</v>
      </c>
      <c r="Q6">
        <f>data!Q6*nutrient_info!Q$5</f>
        <v>0</v>
      </c>
      <c r="R6">
        <f>data!R6*nutrient_info!R$5</f>
        <v>0</v>
      </c>
      <c r="S6">
        <f>data!S6*nutrient_info!S$5</f>
        <v>11.060398439999998</v>
      </c>
      <c r="T6">
        <f>data!T6*nutrient_info!T$5</f>
        <v>0</v>
      </c>
      <c r="U6">
        <f>data!U6*nutrient_info!U$5</f>
        <v>0</v>
      </c>
      <c r="V6">
        <f>data!V6*nutrient_info!V$5</f>
        <v>2.5152800000000002</v>
      </c>
      <c r="W6">
        <f>data!W6*nutrient_info!W$5</f>
        <v>0</v>
      </c>
      <c r="X6">
        <f>data!X6*nutrient_info!X$5</f>
        <v>13.309600000000001</v>
      </c>
      <c r="Y6">
        <f>data!Y6*nutrient_info!Y$5</f>
        <v>0</v>
      </c>
      <c r="Z6">
        <f>data!Z6*nutrient_info!Z$5</f>
        <v>4.2474499999999997</v>
      </c>
      <c r="AA6">
        <f>data!AA6*nutrient_info!AA$5</f>
        <v>0</v>
      </c>
      <c r="AB6">
        <f>data!AB6*nutrient_info!AB$5</f>
        <v>0</v>
      </c>
      <c r="AC6">
        <f>data!AC6*nutrient_info!AC$5</f>
        <v>0</v>
      </c>
      <c r="AD6">
        <f>data!AD6*nutrient_info!AD$5</f>
        <v>0</v>
      </c>
      <c r="AE6">
        <f>data!AE6*nutrient_info!AE$5</f>
        <v>4.8260500000000004</v>
      </c>
      <c r="AF6">
        <f>data!AF6*nutrient_info!AF$5</f>
        <v>0</v>
      </c>
      <c r="AG6">
        <f>data!AG6*nutrient_info!AG$5</f>
        <v>10.692</v>
      </c>
      <c r="AH6">
        <f>data!AH6*nutrient_info!AH$5</f>
        <v>14.474399999999999</v>
      </c>
      <c r="AI6">
        <f>data!AI6*nutrient_info!AI$5</f>
        <v>0.90112500000000018</v>
      </c>
      <c r="AJ6">
        <f>data!AJ6*nutrient_info!AJ$5</f>
        <v>0</v>
      </c>
      <c r="AK6">
        <f>data!AK6*nutrient_info!AK$5</f>
        <v>0</v>
      </c>
      <c r="AL6">
        <f>data!AL6*nutrient_info!AL$5</f>
        <v>0</v>
      </c>
      <c r="AM6">
        <f>data!AM6*nutrient_info!AM$5</f>
        <v>16.492293749999998</v>
      </c>
      <c r="AN6">
        <f>data!AN6*nutrient_info!AN$5</f>
        <v>3.7368790822000002</v>
      </c>
      <c r="AO6">
        <f>data!AO6*nutrient_info!AO$5</f>
        <v>0</v>
      </c>
      <c r="AP6">
        <f>data!AP6*nutrient_info!AP$5</f>
        <v>187.59375</v>
      </c>
      <c r="AQ6">
        <f>data!AQ6*nutrient_info!AQ$5</f>
        <v>0.20684999999999998</v>
      </c>
      <c r="AR6">
        <f>data!AR6*nutrient_info!AR$5</f>
        <v>0</v>
      </c>
      <c r="AS6">
        <f>data!AS6*nutrient_info!AS$5</f>
        <v>2.6619226200000004</v>
      </c>
      <c r="AT6">
        <f>data!AT6*nutrient_info!AT$5</f>
        <v>4.9568000000000003</v>
      </c>
      <c r="AU6">
        <f>data!AU6*nutrient_info!AU$5</f>
        <v>6.0000000000000001E-3</v>
      </c>
      <c r="AV6">
        <f>data!AV6*nutrient_info!AV$5</f>
        <v>0</v>
      </c>
      <c r="AW6">
        <f>data!AW6*nutrient_info!AW$5</f>
        <v>0</v>
      </c>
      <c r="AX6">
        <f>data!AX6*nutrient_info!AX$5</f>
        <v>0</v>
      </c>
      <c r="AY6">
        <f>data!AY6*nutrient_info!AY$5</f>
        <v>0</v>
      </c>
      <c r="AZ6">
        <f>data!AZ6*nutrient_info!AZ$5</f>
        <v>1.7445999999999999</v>
      </c>
      <c r="BA6">
        <f>data!BA6*nutrient_info!BA$5</f>
        <v>0</v>
      </c>
      <c r="BB6">
        <f>data!BB6*nutrient_info!BB$5</f>
        <v>40.426000000000002</v>
      </c>
      <c r="BC6">
        <f>data!BC6*nutrient_info!BC$5</f>
        <v>0</v>
      </c>
      <c r="BD6">
        <f>data!BD6*nutrient_info!BD$5</f>
        <v>67.200047999999995</v>
      </c>
      <c r="BE6">
        <f>data!BE6*nutrient_info!BE$5</f>
        <v>19.176950000000001</v>
      </c>
      <c r="BF6">
        <f>data!BF6*nutrient_info!BF$5</f>
        <v>272.91855177000002</v>
      </c>
      <c r="BG6">
        <f>data!BG6*nutrient_info!BG$5</f>
        <v>0</v>
      </c>
      <c r="BH6">
        <f>data!BH6*nutrient_info!BH$5</f>
        <v>0</v>
      </c>
      <c r="BI6">
        <f>data!BI6*nutrient_info!BI$5</f>
        <v>0</v>
      </c>
      <c r="BJ6">
        <f>data!BJ6*nutrient_info!BJ$5</f>
        <v>0</v>
      </c>
      <c r="BK6">
        <f>data!BK6*nutrient_info!BK$5</f>
        <v>0</v>
      </c>
      <c r="BL6">
        <f>data!BL6*nutrient_info!BL$5</f>
        <v>145.91200000000001</v>
      </c>
      <c r="BM6">
        <f>data!BM6*nutrient_info!BM$5</f>
        <v>0</v>
      </c>
      <c r="BN6">
        <f>data!BN6*nutrient_info!BN$5</f>
        <v>2.3296000000000001</v>
      </c>
      <c r="BO6">
        <f>data!BO6*nutrient_info!BO$5</f>
        <v>0</v>
      </c>
      <c r="BP6">
        <f>data!BP6*nutrient_info!BP$5</f>
        <v>31.248000000000001</v>
      </c>
      <c r="BQ6">
        <f>data!BQ6*nutrient_info!BQ$5</f>
        <v>0</v>
      </c>
      <c r="BR6">
        <f>data!BR6*nutrient_info!BR$5</f>
        <v>403.84116449999999</v>
      </c>
      <c r="BS6">
        <f>data!BS6*nutrient_info!BS$5</f>
        <v>0</v>
      </c>
      <c r="BT6">
        <f>data!BT6*nutrient_info!BT$5</f>
        <v>0</v>
      </c>
      <c r="BU6">
        <f>data!BU6*nutrient_info!BU$5</f>
        <v>3.8336479999999997</v>
      </c>
      <c r="BV6">
        <f>data!BV6*nutrient_info!BV$5</f>
        <v>0</v>
      </c>
      <c r="BW6">
        <f>data!BW6*nutrient_info!BW$5</f>
        <v>142.20000000000002</v>
      </c>
      <c r="BX6">
        <f>data!BX6*nutrient_info!BX$5</f>
        <v>0</v>
      </c>
      <c r="BY6">
        <f>data!BY6*nutrient_info!BY$5</f>
        <v>0</v>
      </c>
      <c r="BZ6">
        <f t="shared" si="0"/>
        <v>115.25450536300357</v>
      </c>
      <c r="CA6">
        <f t="shared" si="1"/>
        <v>461.0180214520143</v>
      </c>
      <c r="CB6">
        <f>(SUM(B6:BY6)*4/SUM(kcal!B6:BY6))*100</f>
        <v>14.716286364285134</v>
      </c>
      <c r="CC6">
        <f>(CA6/kcal!BZ6)*100</f>
        <v>14.71628636428513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8C8D-311C-154C-BE9D-581EDC5CF0FA}">
  <dimension ref="A1:K78"/>
  <sheetViews>
    <sheetView workbookViewId="0">
      <selection activeCell="M18" sqref="M18"/>
    </sheetView>
  </sheetViews>
  <sheetFormatPr baseColWidth="10" defaultRowHeight="16" x14ac:dyDescent="0.2"/>
  <cols>
    <col min="9" max="10" width="13.5" bestFit="1" customWidth="1"/>
  </cols>
  <sheetData>
    <row r="1" spans="1:11" x14ac:dyDescent="0.2">
      <c r="B1" s="3" t="s">
        <v>82</v>
      </c>
    </row>
    <row r="2" spans="1:11" ht="19" x14ac:dyDescent="0.25">
      <c r="A2" s="4" t="s">
        <v>83</v>
      </c>
      <c r="B2" s="4" t="s">
        <v>84</v>
      </c>
      <c r="C2" s="4" t="s">
        <v>85</v>
      </c>
      <c r="D2" s="4" t="s">
        <v>86</v>
      </c>
      <c r="E2" s="4" t="s">
        <v>87</v>
      </c>
      <c r="F2" s="4" t="s">
        <v>88</v>
      </c>
      <c r="G2" s="4" t="s">
        <v>89</v>
      </c>
      <c r="H2" s="4" t="s">
        <v>90</v>
      </c>
      <c r="I2" s="4" t="s">
        <v>167</v>
      </c>
      <c r="J2" s="4" t="s">
        <v>168</v>
      </c>
      <c r="K2" s="4" t="s">
        <v>169</v>
      </c>
    </row>
    <row r="3" spans="1:11" x14ac:dyDescent="0.2">
      <c r="A3" t="s">
        <v>91</v>
      </c>
      <c r="B3">
        <v>123.33329999999999</v>
      </c>
      <c r="C3">
        <v>66</v>
      </c>
      <c r="D3">
        <v>0.56999999999999995</v>
      </c>
      <c r="E3">
        <v>0.21329999999999999</v>
      </c>
      <c r="F3">
        <v>17.293299999999999</v>
      </c>
      <c r="G3">
        <v>10.79</v>
      </c>
      <c r="H3">
        <v>5.3999999999999999E-2</v>
      </c>
      <c r="I3">
        <f>C3*B3*0.01</f>
        <v>81.39997799999999</v>
      </c>
      <c r="J3">
        <f>E3*B3*0.01</f>
        <v>0.26306992889999997</v>
      </c>
      <c r="K3">
        <f>G3*B3*0.01</f>
        <v>13.307663069999998</v>
      </c>
    </row>
    <row r="4" spans="1:11" x14ac:dyDescent="0.2">
      <c r="A4" t="s">
        <v>92</v>
      </c>
      <c r="B4">
        <v>84.75</v>
      </c>
      <c r="C4">
        <v>47.5</v>
      </c>
      <c r="D4">
        <v>0.79500000000000004</v>
      </c>
      <c r="E4">
        <v>0.2</v>
      </c>
      <c r="F4">
        <v>11.93</v>
      </c>
      <c r="G4">
        <v>10.0875</v>
      </c>
      <c r="H4">
        <v>5.1299999999999998E-2</v>
      </c>
      <c r="I4">
        <f t="shared" ref="I4:I67" si="0">C4*B4*0.01</f>
        <v>40.256250000000001</v>
      </c>
      <c r="J4">
        <f t="shared" ref="J4:J67" si="1">E4*B4*0.01</f>
        <v>0.16949999999999998</v>
      </c>
      <c r="K4">
        <f t="shared" ref="K4:K67" si="2">G4*B4*0.01</f>
        <v>8.5491562499999993</v>
      </c>
    </row>
    <row r="5" spans="1:11" x14ac:dyDescent="0.2">
      <c r="A5" t="s">
        <v>93</v>
      </c>
      <c r="B5">
        <v>187.5</v>
      </c>
      <c r="C5">
        <v>88</v>
      </c>
      <c r="D5">
        <v>4.9566999999999997</v>
      </c>
      <c r="E5">
        <v>0.51329999999999998</v>
      </c>
      <c r="F5">
        <v>17.309999999999999</v>
      </c>
      <c r="G5">
        <v>3.3433000000000002</v>
      </c>
      <c r="H5">
        <v>0.11</v>
      </c>
      <c r="I5">
        <f t="shared" si="0"/>
        <v>165</v>
      </c>
      <c r="J5">
        <f t="shared" si="1"/>
        <v>0.96243749999999995</v>
      </c>
      <c r="K5">
        <f t="shared" si="2"/>
        <v>6.2686874999999995</v>
      </c>
    </row>
    <row r="6" spans="1:11" x14ac:dyDescent="0.2">
      <c r="A6" t="s">
        <v>94</v>
      </c>
      <c r="B6">
        <v>119</v>
      </c>
      <c r="C6">
        <v>91</v>
      </c>
      <c r="D6">
        <v>5.41</v>
      </c>
      <c r="E6">
        <v>1.17</v>
      </c>
      <c r="F6">
        <v>15.26</v>
      </c>
      <c r="G6">
        <v>0.46</v>
      </c>
      <c r="H6">
        <v>0.39100000000000001</v>
      </c>
      <c r="I6">
        <f t="shared" si="0"/>
        <v>108.29</v>
      </c>
      <c r="J6">
        <f t="shared" si="1"/>
        <v>1.3922999999999999</v>
      </c>
      <c r="K6">
        <f t="shared" si="2"/>
        <v>0.5474</v>
      </c>
    </row>
    <row r="7" spans="1:11" x14ac:dyDescent="0.2">
      <c r="A7" t="s">
        <v>95</v>
      </c>
      <c r="B7">
        <v>15</v>
      </c>
      <c r="C7">
        <v>23</v>
      </c>
      <c r="D7">
        <v>2.86</v>
      </c>
      <c r="E7">
        <v>0.39</v>
      </c>
      <c r="F7">
        <v>3.63</v>
      </c>
      <c r="G7">
        <v>0.42</v>
      </c>
      <c r="H7">
        <v>0.06</v>
      </c>
      <c r="I7">
        <f t="shared" si="0"/>
        <v>3.45</v>
      </c>
      <c r="J7">
        <f t="shared" si="1"/>
        <v>5.8500000000000003E-2</v>
      </c>
      <c r="K7">
        <f t="shared" si="2"/>
        <v>6.3E-2</v>
      </c>
    </row>
    <row r="8" spans="1:11" x14ac:dyDescent="0.2">
      <c r="A8" t="s">
        <v>96</v>
      </c>
      <c r="B8">
        <v>100</v>
      </c>
      <c r="C8">
        <v>15</v>
      </c>
      <c r="D8">
        <v>1.36</v>
      </c>
      <c r="E8">
        <v>0.15</v>
      </c>
      <c r="F8">
        <v>2.87</v>
      </c>
      <c r="G8">
        <v>0.78</v>
      </c>
      <c r="H8">
        <v>0.02</v>
      </c>
      <c r="I8">
        <f t="shared" si="0"/>
        <v>15</v>
      </c>
      <c r="J8">
        <f t="shared" si="1"/>
        <v>0.15</v>
      </c>
      <c r="K8">
        <f t="shared" si="2"/>
        <v>0.78</v>
      </c>
    </row>
    <row r="9" spans="1:11" x14ac:dyDescent="0.2">
      <c r="A9" t="s">
        <v>97</v>
      </c>
      <c r="B9">
        <v>29.7</v>
      </c>
      <c r="C9">
        <v>437</v>
      </c>
      <c r="D9">
        <v>0.96499999999999997</v>
      </c>
      <c r="E9">
        <v>42.395000000000003</v>
      </c>
      <c r="F9">
        <v>15.295</v>
      </c>
      <c r="G9">
        <v>4.4249999999999998</v>
      </c>
      <c r="H9">
        <v>6.46</v>
      </c>
      <c r="I9">
        <f t="shared" si="0"/>
        <v>129.78899999999999</v>
      </c>
      <c r="J9">
        <f t="shared" si="1"/>
        <v>12.591315</v>
      </c>
      <c r="K9">
        <f t="shared" si="2"/>
        <v>1.314225</v>
      </c>
    </row>
    <row r="10" spans="1:11" x14ac:dyDescent="0.2">
      <c r="A10" t="s">
        <v>98</v>
      </c>
      <c r="B10">
        <v>81</v>
      </c>
      <c r="C10">
        <v>81.5</v>
      </c>
      <c r="D10">
        <v>3.91</v>
      </c>
      <c r="E10">
        <v>0.66500000000000004</v>
      </c>
      <c r="F10">
        <v>16.7</v>
      </c>
      <c r="G10">
        <v>4.4850000000000003</v>
      </c>
      <c r="H10">
        <v>0.1</v>
      </c>
      <c r="I10">
        <f t="shared" si="0"/>
        <v>66.015000000000001</v>
      </c>
      <c r="J10">
        <f t="shared" si="1"/>
        <v>0.53865000000000007</v>
      </c>
      <c r="K10">
        <f t="shared" si="2"/>
        <v>3.6328500000000004</v>
      </c>
    </row>
    <row r="11" spans="1:11" x14ac:dyDescent="0.2">
      <c r="A11" t="s">
        <v>99</v>
      </c>
      <c r="B11">
        <v>47.333300000000001</v>
      </c>
      <c r="C11">
        <v>28</v>
      </c>
      <c r="D11">
        <v>2.0066999999999999</v>
      </c>
      <c r="E11">
        <v>0.25</v>
      </c>
      <c r="F11">
        <v>5.8033000000000001</v>
      </c>
      <c r="G11">
        <v>2.27</v>
      </c>
      <c r="H11">
        <v>4.3299999999999998E-2</v>
      </c>
      <c r="I11">
        <f t="shared" si="0"/>
        <v>13.253324000000001</v>
      </c>
      <c r="J11">
        <f t="shared" si="1"/>
        <v>0.11833325</v>
      </c>
      <c r="K11">
        <f t="shared" si="2"/>
        <v>1.07446591</v>
      </c>
    </row>
    <row r="12" spans="1:11" x14ac:dyDescent="0.2">
      <c r="A12" t="s">
        <v>100</v>
      </c>
      <c r="B12">
        <v>63</v>
      </c>
      <c r="C12">
        <v>27</v>
      </c>
      <c r="D12">
        <v>1.6333</v>
      </c>
      <c r="E12">
        <v>0.26</v>
      </c>
      <c r="F12">
        <v>5.5766999999999998</v>
      </c>
      <c r="G12">
        <v>3.1166999999999998</v>
      </c>
      <c r="H12">
        <v>0.04</v>
      </c>
      <c r="I12">
        <f t="shared" si="0"/>
        <v>17.010000000000002</v>
      </c>
      <c r="J12">
        <f t="shared" si="1"/>
        <v>0.1638</v>
      </c>
      <c r="K12">
        <f t="shared" si="2"/>
        <v>1.9635209999999998</v>
      </c>
    </row>
    <row r="13" spans="1:11" x14ac:dyDescent="0.2">
      <c r="A13" t="s">
        <v>101</v>
      </c>
      <c r="B13">
        <v>56</v>
      </c>
      <c r="C13">
        <v>20</v>
      </c>
      <c r="D13">
        <v>1.1299999999999999</v>
      </c>
      <c r="E13">
        <v>0.23330000000000001</v>
      </c>
      <c r="F13">
        <v>4.2766999999999999</v>
      </c>
      <c r="G13">
        <v>2.8067000000000002</v>
      </c>
      <c r="H13">
        <v>5.2999999999999999E-2</v>
      </c>
      <c r="I13">
        <f t="shared" si="0"/>
        <v>11.200000000000001</v>
      </c>
      <c r="J13">
        <f t="shared" si="1"/>
        <v>0.13064800000000001</v>
      </c>
      <c r="K13">
        <f t="shared" si="2"/>
        <v>1.5717520000000003</v>
      </c>
    </row>
    <row r="14" spans="1:11" x14ac:dyDescent="0.2">
      <c r="A14" t="s">
        <v>102</v>
      </c>
      <c r="B14">
        <v>140.16669999999999</v>
      </c>
      <c r="C14">
        <v>106.66670000000001</v>
      </c>
      <c r="D14">
        <v>2.23</v>
      </c>
      <c r="E14">
        <v>2.9733000000000001</v>
      </c>
      <c r="F14">
        <v>16.6067</v>
      </c>
      <c r="G14">
        <v>1.0133000000000001</v>
      </c>
      <c r="H14">
        <v>0.58330000000000004</v>
      </c>
      <c r="I14">
        <f t="shared" si="0"/>
        <v>149.51119338889998</v>
      </c>
      <c r="J14">
        <f t="shared" si="1"/>
        <v>4.1675764911000002</v>
      </c>
      <c r="K14">
        <f t="shared" si="2"/>
        <v>1.4203091711</v>
      </c>
    </row>
    <row r="15" spans="1:11" x14ac:dyDescent="0.2">
      <c r="A15" t="s">
        <v>103</v>
      </c>
      <c r="B15">
        <v>105.66670000000001</v>
      </c>
      <c r="C15">
        <v>240.33330000000001</v>
      </c>
      <c r="D15">
        <v>3.1032999999999999</v>
      </c>
      <c r="E15">
        <v>10.7567</v>
      </c>
      <c r="F15">
        <v>33.15</v>
      </c>
      <c r="G15">
        <v>0.68330000000000002</v>
      </c>
      <c r="H15">
        <v>1.861</v>
      </c>
      <c r="I15">
        <f t="shared" si="0"/>
        <v>253.95226711110001</v>
      </c>
      <c r="J15">
        <f t="shared" si="1"/>
        <v>11.366249918900001</v>
      </c>
      <c r="K15">
        <f t="shared" si="2"/>
        <v>0.72202056110000001</v>
      </c>
    </row>
    <row r="16" spans="1:11" x14ac:dyDescent="0.2">
      <c r="A16" t="s">
        <v>104</v>
      </c>
      <c r="B16">
        <v>28.35</v>
      </c>
      <c r="C16">
        <v>542</v>
      </c>
      <c r="D16">
        <v>6.56</v>
      </c>
      <c r="E16">
        <v>36.4</v>
      </c>
      <c r="F16">
        <v>50.81</v>
      </c>
      <c r="G16">
        <v>0.37</v>
      </c>
      <c r="H16">
        <v>4.0140000000000002</v>
      </c>
      <c r="I16">
        <f t="shared" si="0"/>
        <v>153.65700000000001</v>
      </c>
      <c r="J16">
        <f t="shared" si="1"/>
        <v>10.3194</v>
      </c>
      <c r="K16">
        <f t="shared" si="2"/>
        <v>0.104895</v>
      </c>
    </row>
    <row r="17" spans="1:11" x14ac:dyDescent="0.2">
      <c r="A17" t="s">
        <v>105</v>
      </c>
      <c r="B17">
        <v>28.35</v>
      </c>
      <c r="C17">
        <v>499</v>
      </c>
      <c r="D17">
        <v>6.72</v>
      </c>
      <c r="E17">
        <v>22.74</v>
      </c>
      <c r="F17">
        <v>66.89</v>
      </c>
      <c r="G17">
        <v>1.21</v>
      </c>
      <c r="H17">
        <v>2.8180000000000001</v>
      </c>
      <c r="I17">
        <f t="shared" si="0"/>
        <v>141.46650000000002</v>
      </c>
      <c r="J17">
        <f t="shared" si="1"/>
        <v>6.44679</v>
      </c>
      <c r="K17">
        <f t="shared" si="2"/>
        <v>0.34303499999999998</v>
      </c>
    </row>
    <row r="18" spans="1:11" x14ac:dyDescent="0.2">
      <c r="A18" t="s">
        <v>106</v>
      </c>
      <c r="B18">
        <v>139.5</v>
      </c>
      <c r="C18">
        <v>130</v>
      </c>
      <c r="D18">
        <v>2.38</v>
      </c>
      <c r="E18">
        <v>0.21</v>
      </c>
      <c r="F18">
        <v>28.59</v>
      </c>
      <c r="G18">
        <v>0</v>
      </c>
      <c r="H18">
        <v>0.06</v>
      </c>
      <c r="I18">
        <f t="shared" si="0"/>
        <v>181.35</v>
      </c>
      <c r="J18">
        <f t="shared" si="1"/>
        <v>0.29294999999999999</v>
      </c>
      <c r="K18">
        <f t="shared" si="2"/>
        <v>0</v>
      </c>
    </row>
    <row r="19" spans="1:11" x14ac:dyDescent="0.2">
      <c r="A19" t="s">
        <v>107</v>
      </c>
      <c r="B19">
        <v>133.22</v>
      </c>
      <c r="C19">
        <v>180.66669999999999</v>
      </c>
      <c r="D19">
        <v>25.9267</v>
      </c>
      <c r="E19">
        <v>7.7866999999999997</v>
      </c>
      <c r="F19">
        <v>0</v>
      </c>
      <c r="G19">
        <v>0</v>
      </c>
      <c r="H19">
        <v>2.9763000000000002</v>
      </c>
      <c r="I19">
        <f t="shared" si="0"/>
        <v>240.68417774</v>
      </c>
      <c r="J19">
        <f t="shared" si="1"/>
        <v>10.373441740000001</v>
      </c>
      <c r="K19">
        <f t="shared" si="2"/>
        <v>0</v>
      </c>
    </row>
    <row r="20" spans="1:11" x14ac:dyDescent="0.2">
      <c r="A20" t="s">
        <v>108</v>
      </c>
      <c r="B20">
        <v>236.33330000000001</v>
      </c>
      <c r="C20">
        <v>132.5667</v>
      </c>
      <c r="D20">
        <v>5.9267000000000003</v>
      </c>
      <c r="E20">
        <v>6.73</v>
      </c>
      <c r="F20">
        <v>13.3667</v>
      </c>
      <c r="G20">
        <v>2.34</v>
      </c>
      <c r="H20">
        <v>2.5876999999999999</v>
      </c>
      <c r="I20">
        <f t="shared" si="0"/>
        <v>313.29925681110001</v>
      </c>
      <c r="J20">
        <f t="shared" si="1"/>
        <v>15.905231090000003</v>
      </c>
      <c r="K20">
        <f t="shared" si="2"/>
        <v>5.5301992199999992</v>
      </c>
    </row>
    <row r="21" spans="1:11" x14ac:dyDescent="0.2">
      <c r="A21" t="s">
        <v>109</v>
      </c>
      <c r="B21">
        <v>123.315</v>
      </c>
      <c r="C21">
        <v>226</v>
      </c>
      <c r="D21">
        <v>27.585000000000001</v>
      </c>
      <c r="E21">
        <v>12.01</v>
      </c>
      <c r="F21">
        <v>0</v>
      </c>
      <c r="G21">
        <v>0</v>
      </c>
      <c r="H21">
        <v>4.22</v>
      </c>
      <c r="I21">
        <f t="shared" si="0"/>
        <v>278.69189999999998</v>
      </c>
      <c r="J21">
        <f t="shared" si="1"/>
        <v>14.810131500000001</v>
      </c>
      <c r="K21">
        <f t="shared" si="2"/>
        <v>0</v>
      </c>
    </row>
    <row r="22" spans="1:11" x14ac:dyDescent="0.2">
      <c r="A22" t="s">
        <v>110</v>
      </c>
      <c r="B22">
        <v>100</v>
      </c>
      <c r="C22">
        <v>437</v>
      </c>
      <c r="D22">
        <v>12.06</v>
      </c>
      <c r="E22">
        <v>33.82</v>
      </c>
      <c r="F22">
        <v>21.09</v>
      </c>
      <c r="G22">
        <v>0</v>
      </c>
      <c r="H22">
        <v>8.82</v>
      </c>
      <c r="I22">
        <f t="shared" si="0"/>
        <v>437</v>
      </c>
      <c r="J22">
        <f t="shared" si="1"/>
        <v>33.82</v>
      </c>
      <c r="K22">
        <f t="shared" si="2"/>
        <v>0</v>
      </c>
    </row>
    <row r="23" spans="1:11" x14ac:dyDescent="0.2">
      <c r="A23" t="s">
        <v>111</v>
      </c>
      <c r="B23">
        <v>160</v>
      </c>
      <c r="C23">
        <v>295</v>
      </c>
      <c r="D23">
        <v>18.846699999999998</v>
      </c>
      <c r="E23">
        <v>18.406700000000001</v>
      </c>
      <c r="F23">
        <v>13.406700000000001</v>
      </c>
      <c r="G23">
        <v>0.13669999999999999</v>
      </c>
      <c r="H23">
        <v>4.0442999999999998</v>
      </c>
      <c r="I23">
        <f t="shared" si="0"/>
        <v>472</v>
      </c>
      <c r="J23">
        <f t="shared" si="1"/>
        <v>29.45072</v>
      </c>
      <c r="K23">
        <f t="shared" si="2"/>
        <v>0.21872</v>
      </c>
    </row>
    <row r="24" spans="1:11" x14ac:dyDescent="0.2">
      <c r="A24" t="s">
        <v>112</v>
      </c>
      <c r="B24">
        <v>100</v>
      </c>
      <c r="C24">
        <v>170</v>
      </c>
      <c r="D24">
        <v>28.844999999999999</v>
      </c>
      <c r="E24">
        <v>5.22</v>
      </c>
      <c r="F24">
        <v>0</v>
      </c>
      <c r="G24">
        <v>0</v>
      </c>
      <c r="H24">
        <v>1.4750000000000001</v>
      </c>
      <c r="I24">
        <f t="shared" si="0"/>
        <v>170</v>
      </c>
      <c r="J24">
        <f t="shared" si="1"/>
        <v>5.22</v>
      </c>
      <c r="K24">
        <f t="shared" si="2"/>
        <v>0</v>
      </c>
    </row>
    <row r="25" spans="1:11" x14ac:dyDescent="0.2">
      <c r="A25" t="s">
        <v>113</v>
      </c>
      <c r="B25">
        <v>127</v>
      </c>
      <c r="C25">
        <v>270</v>
      </c>
      <c r="D25">
        <v>13.49</v>
      </c>
      <c r="E25">
        <v>12.9</v>
      </c>
      <c r="F25">
        <v>25.46</v>
      </c>
      <c r="G25">
        <v>5.24</v>
      </c>
      <c r="H25">
        <v>5.7969999999999997</v>
      </c>
      <c r="I25">
        <f t="shared" si="0"/>
        <v>342.90000000000003</v>
      </c>
      <c r="J25">
        <f t="shared" si="1"/>
        <v>16.382999999999999</v>
      </c>
      <c r="K25">
        <f t="shared" si="2"/>
        <v>6.6548000000000007</v>
      </c>
    </row>
    <row r="26" spans="1:11" x14ac:dyDescent="0.2">
      <c r="A26" t="s">
        <v>114</v>
      </c>
      <c r="B26">
        <v>97</v>
      </c>
      <c r="C26">
        <v>263</v>
      </c>
      <c r="D26">
        <v>13.3</v>
      </c>
      <c r="E26">
        <v>10.18</v>
      </c>
      <c r="F26">
        <v>29.57</v>
      </c>
      <c r="G26">
        <v>5.95</v>
      </c>
      <c r="H26">
        <v>3.5670000000000002</v>
      </c>
      <c r="I26">
        <f t="shared" si="0"/>
        <v>255.11</v>
      </c>
      <c r="J26">
        <f t="shared" si="1"/>
        <v>9.8745999999999992</v>
      </c>
      <c r="K26">
        <f t="shared" si="2"/>
        <v>5.7714999999999996</v>
      </c>
    </row>
    <row r="27" spans="1:11" x14ac:dyDescent="0.2">
      <c r="A27" t="s">
        <v>115</v>
      </c>
      <c r="B27">
        <v>161.5</v>
      </c>
      <c r="C27">
        <v>215.5</v>
      </c>
      <c r="D27">
        <v>8.1050000000000004</v>
      </c>
      <c r="E27">
        <v>9.375</v>
      </c>
      <c r="F27">
        <v>25.54</v>
      </c>
      <c r="G27">
        <v>1.3149999999999999</v>
      </c>
      <c r="H27">
        <v>3.3464999999999998</v>
      </c>
      <c r="I27">
        <f t="shared" si="0"/>
        <v>348.03250000000003</v>
      </c>
      <c r="J27">
        <f t="shared" si="1"/>
        <v>15.140625</v>
      </c>
      <c r="K27">
        <f t="shared" si="2"/>
        <v>2.1237249999999999</v>
      </c>
    </row>
    <row r="28" spans="1:11" x14ac:dyDescent="0.2">
      <c r="A28" t="s">
        <v>116</v>
      </c>
      <c r="B28">
        <v>142</v>
      </c>
      <c r="C28">
        <v>350</v>
      </c>
      <c r="D28">
        <v>17</v>
      </c>
      <c r="E28">
        <v>25</v>
      </c>
      <c r="F28">
        <v>26</v>
      </c>
      <c r="G28">
        <v>0</v>
      </c>
      <c r="H28">
        <v>8</v>
      </c>
      <c r="I28">
        <f t="shared" si="0"/>
        <v>497</v>
      </c>
      <c r="J28">
        <f t="shared" si="1"/>
        <v>35.5</v>
      </c>
      <c r="K28">
        <f t="shared" si="2"/>
        <v>0</v>
      </c>
    </row>
    <row r="29" spans="1:11" x14ac:dyDescent="0.2">
      <c r="A29" t="s">
        <v>117</v>
      </c>
      <c r="B29">
        <v>91</v>
      </c>
      <c r="C29">
        <v>232</v>
      </c>
      <c r="D29">
        <v>14.66</v>
      </c>
      <c r="E29">
        <v>12.29</v>
      </c>
      <c r="F29">
        <v>16.97</v>
      </c>
      <c r="G29">
        <v>0</v>
      </c>
      <c r="H29">
        <v>2.82</v>
      </c>
      <c r="I29">
        <f t="shared" si="0"/>
        <v>211.12</v>
      </c>
      <c r="J29">
        <f t="shared" si="1"/>
        <v>11.1839</v>
      </c>
      <c r="K29">
        <f t="shared" si="2"/>
        <v>0</v>
      </c>
    </row>
    <row r="30" spans="1:11" x14ac:dyDescent="0.2">
      <c r="A30" t="s">
        <v>118</v>
      </c>
      <c r="B30">
        <v>100</v>
      </c>
      <c r="C30">
        <v>113</v>
      </c>
      <c r="D30">
        <v>22.3</v>
      </c>
      <c r="E30">
        <v>2.73</v>
      </c>
      <c r="F30">
        <v>0</v>
      </c>
      <c r="G30">
        <v>0</v>
      </c>
      <c r="H30">
        <v>0.5</v>
      </c>
      <c r="I30">
        <f t="shared" si="0"/>
        <v>113</v>
      </c>
      <c r="J30">
        <f t="shared" si="1"/>
        <v>2.73</v>
      </c>
      <c r="K30">
        <f t="shared" si="2"/>
        <v>0</v>
      </c>
    </row>
    <row r="31" spans="1:11" x14ac:dyDescent="0.2">
      <c r="A31" t="s">
        <v>119</v>
      </c>
      <c r="B31">
        <v>102.5</v>
      </c>
      <c r="C31">
        <v>187</v>
      </c>
      <c r="D31">
        <v>16.04</v>
      </c>
      <c r="E31">
        <v>9.26</v>
      </c>
      <c r="F31">
        <v>9.41</v>
      </c>
      <c r="G31">
        <v>0</v>
      </c>
      <c r="H31">
        <v>1.544</v>
      </c>
      <c r="I31">
        <f t="shared" si="0"/>
        <v>191.67500000000001</v>
      </c>
      <c r="J31">
        <f t="shared" si="1"/>
        <v>9.4915000000000003</v>
      </c>
      <c r="K31">
        <f t="shared" si="2"/>
        <v>0</v>
      </c>
    </row>
    <row r="32" spans="1:11" x14ac:dyDescent="0.2">
      <c r="A32" t="s">
        <v>120</v>
      </c>
      <c r="B32">
        <v>131.5</v>
      </c>
      <c r="C32">
        <v>146.5</v>
      </c>
      <c r="D32">
        <v>6.54</v>
      </c>
      <c r="E32">
        <v>2.9249999999999998</v>
      </c>
      <c r="F32">
        <v>23.11</v>
      </c>
      <c r="G32">
        <v>1.835</v>
      </c>
      <c r="H32">
        <v>1.264</v>
      </c>
      <c r="I32">
        <f t="shared" si="0"/>
        <v>192.64750000000001</v>
      </c>
      <c r="J32">
        <f t="shared" si="1"/>
        <v>3.8463750000000001</v>
      </c>
      <c r="K32">
        <f t="shared" si="2"/>
        <v>2.4130250000000002</v>
      </c>
    </row>
    <row r="33" spans="1:11" x14ac:dyDescent="0.2">
      <c r="A33" t="s">
        <v>121</v>
      </c>
      <c r="B33">
        <v>198</v>
      </c>
      <c r="C33">
        <v>190</v>
      </c>
      <c r="D33">
        <v>4.8899999999999997</v>
      </c>
      <c r="E33">
        <v>8.2799999999999994</v>
      </c>
      <c r="F33">
        <v>23.93</v>
      </c>
      <c r="G33">
        <v>4.2699999999999996</v>
      </c>
      <c r="H33">
        <v>1.8160000000000001</v>
      </c>
      <c r="I33">
        <f t="shared" si="0"/>
        <v>376.2</v>
      </c>
      <c r="J33">
        <f t="shared" si="1"/>
        <v>16.394399999999997</v>
      </c>
      <c r="K33">
        <f t="shared" si="2"/>
        <v>8.4545999999999992</v>
      </c>
    </row>
    <row r="34" spans="1:11" x14ac:dyDescent="0.2">
      <c r="A34" t="s">
        <v>122</v>
      </c>
      <c r="B34">
        <v>165</v>
      </c>
      <c r="C34">
        <v>245</v>
      </c>
      <c r="D34">
        <v>11.945</v>
      </c>
      <c r="E34">
        <v>9.0449999999999999</v>
      </c>
      <c r="F34">
        <v>28.914999999999999</v>
      </c>
      <c r="G34">
        <v>3.24</v>
      </c>
      <c r="H34">
        <v>3.8824999999999998</v>
      </c>
      <c r="I34">
        <f t="shared" si="0"/>
        <v>404.25</v>
      </c>
      <c r="J34">
        <f t="shared" si="1"/>
        <v>14.924250000000001</v>
      </c>
      <c r="K34">
        <f t="shared" si="2"/>
        <v>5.3460000000000001</v>
      </c>
    </row>
    <row r="35" spans="1:11" x14ac:dyDescent="0.2">
      <c r="A35" t="s">
        <v>123</v>
      </c>
      <c r="B35">
        <v>222</v>
      </c>
      <c r="C35">
        <v>282</v>
      </c>
      <c r="D35">
        <v>11.74</v>
      </c>
      <c r="E35">
        <v>11.91</v>
      </c>
      <c r="F35">
        <v>31.98</v>
      </c>
      <c r="G35">
        <v>3.26</v>
      </c>
      <c r="H35">
        <v>5.0919999999999996</v>
      </c>
      <c r="I35">
        <f t="shared" si="0"/>
        <v>626.04</v>
      </c>
      <c r="J35">
        <f t="shared" si="1"/>
        <v>26.440200000000001</v>
      </c>
      <c r="K35">
        <f t="shared" si="2"/>
        <v>7.2371999999999996</v>
      </c>
    </row>
    <row r="36" spans="1:11" x14ac:dyDescent="0.2">
      <c r="A36" t="s">
        <v>124</v>
      </c>
      <c r="B36">
        <v>66.75</v>
      </c>
      <c r="C36">
        <v>225.75</v>
      </c>
      <c r="D36">
        <v>14.1425</v>
      </c>
      <c r="E36">
        <v>17.16</v>
      </c>
      <c r="F36">
        <v>3.1575000000000002</v>
      </c>
      <c r="G36">
        <v>0.67500000000000004</v>
      </c>
      <c r="H36">
        <v>6.3944999999999999</v>
      </c>
      <c r="I36">
        <f t="shared" si="0"/>
        <v>150.68812500000001</v>
      </c>
      <c r="J36">
        <f t="shared" si="1"/>
        <v>11.454300000000002</v>
      </c>
      <c r="K36">
        <f t="shared" si="2"/>
        <v>0.45056250000000009</v>
      </c>
    </row>
    <row r="37" spans="1:11" x14ac:dyDescent="0.2">
      <c r="A37" t="s">
        <v>125</v>
      </c>
      <c r="B37">
        <v>113</v>
      </c>
      <c r="C37">
        <v>306</v>
      </c>
      <c r="D37">
        <v>8.0500000000000007</v>
      </c>
      <c r="E37">
        <v>16.77</v>
      </c>
      <c r="F37">
        <v>32.15</v>
      </c>
      <c r="G37">
        <v>0</v>
      </c>
      <c r="H37">
        <v>6.8849999999999998</v>
      </c>
      <c r="I37">
        <f t="shared" si="0"/>
        <v>345.78000000000003</v>
      </c>
      <c r="J37">
        <f t="shared" si="1"/>
        <v>18.950099999999999</v>
      </c>
      <c r="K37">
        <f t="shared" si="2"/>
        <v>0</v>
      </c>
    </row>
    <row r="38" spans="1:11" x14ac:dyDescent="0.2">
      <c r="A38" t="s">
        <v>126</v>
      </c>
      <c r="B38">
        <v>504</v>
      </c>
      <c r="C38">
        <v>63.5</v>
      </c>
      <c r="D38">
        <v>3.17</v>
      </c>
      <c r="E38">
        <v>1.19</v>
      </c>
      <c r="F38">
        <v>10.715</v>
      </c>
      <c r="G38">
        <v>1.585</v>
      </c>
      <c r="H38">
        <v>0.39700000000000002</v>
      </c>
      <c r="I38">
        <f t="shared" si="0"/>
        <v>320.04000000000002</v>
      </c>
      <c r="J38">
        <f t="shared" si="1"/>
        <v>5.9976000000000003</v>
      </c>
      <c r="K38">
        <f t="shared" si="2"/>
        <v>7.9884000000000004</v>
      </c>
    </row>
    <row r="39" spans="1:11" x14ac:dyDescent="0.2">
      <c r="A39" t="s">
        <v>127</v>
      </c>
      <c r="B39">
        <v>252</v>
      </c>
      <c r="C39">
        <v>71</v>
      </c>
      <c r="D39">
        <v>3.17</v>
      </c>
      <c r="E39">
        <v>1.98</v>
      </c>
      <c r="F39">
        <v>10.32</v>
      </c>
      <c r="G39">
        <v>0.79</v>
      </c>
      <c r="H39">
        <v>0.4</v>
      </c>
      <c r="I39">
        <f t="shared" si="0"/>
        <v>178.92000000000002</v>
      </c>
      <c r="J39">
        <f t="shared" si="1"/>
        <v>4.9896000000000003</v>
      </c>
      <c r="K39">
        <f t="shared" si="2"/>
        <v>1.9908000000000001</v>
      </c>
    </row>
    <row r="40" spans="1:11" x14ac:dyDescent="0.2">
      <c r="A40" t="s">
        <v>128</v>
      </c>
      <c r="B40">
        <v>83.5</v>
      </c>
      <c r="C40">
        <v>279.25</v>
      </c>
      <c r="D40">
        <v>9.6475000000000009</v>
      </c>
      <c r="E40">
        <v>2.8525</v>
      </c>
      <c r="F40">
        <v>52.512500000000003</v>
      </c>
      <c r="G40">
        <v>1.7175</v>
      </c>
      <c r="H40">
        <v>0.53300000000000003</v>
      </c>
      <c r="I40">
        <f t="shared" si="0"/>
        <v>233.17375000000001</v>
      </c>
      <c r="J40">
        <f t="shared" si="1"/>
        <v>2.3818375000000001</v>
      </c>
      <c r="K40">
        <f t="shared" si="2"/>
        <v>1.4341124999999999</v>
      </c>
    </row>
    <row r="41" spans="1:11" x14ac:dyDescent="0.2">
      <c r="A41" t="s">
        <v>129</v>
      </c>
      <c r="B41">
        <v>55.333300000000001</v>
      </c>
      <c r="C41">
        <v>258</v>
      </c>
      <c r="D41">
        <v>9.3699999999999992</v>
      </c>
      <c r="E41">
        <v>3.3466999999999998</v>
      </c>
      <c r="F41">
        <v>47.77</v>
      </c>
      <c r="G41">
        <v>3.3767</v>
      </c>
      <c r="H41">
        <v>0.62329999999999997</v>
      </c>
      <c r="I41">
        <f t="shared" si="0"/>
        <v>142.75991400000001</v>
      </c>
      <c r="J41">
        <f t="shared" si="1"/>
        <v>1.8518395511000001</v>
      </c>
      <c r="K41">
        <f t="shared" si="2"/>
        <v>1.8684395411000001</v>
      </c>
    </row>
    <row r="42" spans="1:11" x14ac:dyDescent="0.2">
      <c r="A42" t="s">
        <v>130</v>
      </c>
      <c r="B42">
        <v>61.333300000000001</v>
      </c>
      <c r="C42">
        <v>284.33330000000001</v>
      </c>
      <c r="D42">
        <v>6.7667000000000002</v>
      </c>
      <c r="E42">
        <v>7.6833</v>
      </c>
      <c r="F42">
        <v>47.28</v>
      </c>
      <c r="G42">
        <v>0.29330000000000001</v>
      </c>
      <c r="H42">
        <v>1.9833000000000001</v>
      </c>
      <c r="I42">
        <f t="shared" si="0"/>
        <v>174.39099588889999</v>
      </c>
      <c r="J42">
        <f t="shared" si="1"/>
        <v>4.7124214389000008</v>
      </c>
      <c r="K42">
        <f t="shared" si="2"/>
        <v>0.17989056890000002</v>
      </c>
    </row>
    <row r="43" spans="1:11" x14ac:dyDescent="0.2">
      <c r="A43" t="s">
        <v>131</v>
      </c>
      <c r="B43">
        <v>75</v>
      </c>
      <c r="C43">
        <v>373.33330000000001</v>
      </c>
      <c r="D43">
        <v>5.2133000000000003</v>
      </c>
      <c r="E43">
        <v>13.9833</v>
      </c>
      <c r="F43">
        <v>56.76</v>
      </c>
      <c r="G43">
        <v>21.75</v>
      </c>
      <c r="H43">
        <v>3.3719999999999999</v>
      </c>
      <c r="I43">
        <f t="shared" si="0"/>
        <v>279.99997500000001</v>
      </c>
      <c r="J43">
        <f t="shared" si="1"/>
        <v>10.487475</v>
      </c>
      <c r="K43">
        <f t="shared" si="2"/>
        <v>16.3125</v>
      </c>
    </row>
    <row r="44" spans="1:11" x14ac:dyDescent="0.2">
      <c r="A44" t="s">
        <v>132</v>
      </c>
      <c r="B44">
        <v>10.5</v>
      </c>
      <c r="C44">
        <v>430.5</v>
      </c>
      <c r="D44">
        <v>8.5</v>
      </c>
      <c r="E44">
        <v>13.1</v>
      </c>
      <c r="F44">
        <v>72.349999999999994</v>
      </c>
      <c r="G44">
        <v>0.98499999999999999</v>
      </c>
      <c r="H44">
        <v>2.3464999999999998</v>
      </c>
      <c r="I44">
        <f t="shared" si="0"/>
        <v>45.202500000000001</v>
      </c>
      <c r="J44">
        <f t="shared" si="1"/>
        <v>1.3754999999999999</v>
      </c>
      <c r="K44">
        <f t="shared" si="2"/>
        <v>0.10342499999999999</v>
      </c>
    </row>
    <row r="45" spans="1:11" x14ac:dyDescent="0.2">
      <c r="A45" t="s">
        <v>133</v>
      </c>
      <c r="B45">
        <v>80</v>
      </c>
      <c r="C45">
        <v>454</v>
      </c>
      <c r="D45">
        <v>9.5150000000000006</v>
      </c>
      <c r="E45">
        <v>16.315000000000001</v>
      </c>
      <c r="F45">
        <v>67.724999999999994</v>
      </c>
      <c r="G45">
        <v>1.65</v>
      </c>
      <c r="H45">
        <v>3.3959999999999999</v>
      </c>
      <c r="I45">
        <f t="shared" si="0"/>
        <v>363.2</v>
      </c>
      <c r="J45">
        <f t="shared" si="1"/>
        <v>13.052000000000001</v>
      </c>
      <c r="K45">
        <f t="shared" si="2"/>
        <v>1.32</v>
      </c>
    </row>
    <row r="46" spans="1:11" x14ac:dyDescent="0.2">
      <c r="A46" t="s">
        <v>134</v>
      </c>
      <c r="B46">
        <v>33.866700000000002</v>
      </c>
      <c r="C46">
        <v>534.66669999999999</v>
      </c>
      <c r="D46">
        <v>20.273299999999999</v>
      </c>
      <c r="E46">
        <v>42.686700000000002</v>
      </c>
      <c r="F46">
        <v>27.566700000000001</v>
      </c>
      <c r="G46">
        <v>3.93</v>
      </c>
      <c r="H46">
        <v>5.3703000000000003</v>
      </c>
      <c r="I46">
        <f t="shared" si="0"/>
        <v>181.07396728890004</v>
      </c>
      <c r="J46">
        <f t="shared" si="1"/>
        <v>14.456576628900002</v>
      </c>
      <c r="K46">
        <f t="shared" si="2"/>
        <v>1.3309613100000002</v>
      </c>
    </row>
    <row r="47" spans="1:11" x14ac:dyDescent="0.2">
      <c r="A47" t="s">
        <v>135</v>
      </c>
      <c r="B47">
        <v>32</v>
      </c>
      <c r="C47">
        <v>601</v>
      </c>
      <c r="D47">
        <v>22.89</v>
      </c>
      <c r="E47">
        <v>52.945</v>
      </c>
      <c r="F47">
        <v>19.190000000000001</v>
      </c>
      <c r="G47">
        <v>7.7450000000000001</v>
      </c>
      <c r="H47">
        <v>8.42</v>
      </c>
      <c r="I47">
        <f t="shared" si="0"/>
        <v>192.32</v>
      </c>
      <c r="J47">
        <f t="shared" si="1"/>
        <v>16.942399999999999</v>
      </c>
      <c r="K47">
        <f t="shared" si="2"/>
        <v>2.4784000000000002</v>
      </c>
    </row>
    <row r="48" spans="1:11" x14ac:dyDescent="0.2">
      <c r="A48" t="s">
        <v>136</v>
      </c>
      <c r="B48">
        <v>10</v>
      </c>
      <c r="C48">
        <v>717</v>
      </c>
      <c r="D48">
        <v>0.505</v>
      </c>
      <c r="E48">
        <v>80.91</v>
      </c>
      <c r="F48">
        <v>0.38</v>
      </c>
      <c r="G48">
        <v>0.03</v>
      </c>
      <c r="H48">
        <v>33.28</v>
      </c>
      <c r="I48">
        <f t="shared" si="0"/>
        <v>71.7</v>
      </c>
      <c r="J48">
        <f t="shared" si="1"/>
        <v>8.0909999999999993</v>
      </c>
      <c r="K48">
        <f t="shared" si="2"/>
        <v>3.0000000000000001E-3</v>
      </c>
    </row>
    <row r="49" spans="1:11" x14ac:dyDescent="0.2">
      <c r="A49" t="s">
        <v>137</v>
      </c>
      <c r="B49">
        <v>67</v>
      </c>
      <c r="C49">
        <v>386.66669999999999</v>
      </c>
      <c r="D49">
        <v>12.0167</v>
      </c>
      <c r="E49">
        <v>9.4533000000000005</v>
      </c>
      <c r="F49">
        <v>71.683300000000003</v>
      </c>
      <c r="G49">
        <v>13.2667</v>
      </c>
      <c r="H49">
        <v>1.6193</v>
      </c>
      <c r="I49">
        <f t="shared" si="0"/>
        <v>259.066689</v>
      </c>
      <c r="J49">
        <f t="shared" si="1"/>
        <v>6.333711000000001</v>
      </c>
      <c r="K49">
        <f t="shared" si="2"/>
        <v>8.8886890000000012</v>
      </c>
    </row>
    <row r="50" spans="1:11" x14ac:dyDescent="0.2">
      <c r="A50" t="s">
        <v>138</v>
      </c>
      <c r="B50">
        <v>36.333300000000001</v>
      </c>
      <c r="C50">
        <v>319</v>
      </c>
      <c r="D50">
        <v>14.2667</v>
      </c>
      <c r="E50">
        <v>2.1</v>
      </c>
      <c r="F50">
        <v>72</v>
      </c>
      <c r="G50">
        <v>14.533300000000001</v>
      </c>
      <c r="H50">
        <v>0.5</v>
      </c>
      <c r="I50">
        <f t="shared" si="0"/>
        <v>115.90322700000002</v>
      </c>
      <c r="J50">
        <f t="shared" si="1"/>
        <v>0.76299930000000005</v>
      </c>
      <c r="K50">
        <f t="shared" si="2"/>
        <v>5.2804274889</v>
      </c>
    </row>
    <row r="51" spans="1:11" x14ac:dyDescent="0.2">
      <c r="A51" t="s">
        <v>139</v>
      </c>
      <c r="B51">
        <v>31.5</v>
      </c>
      <c r="C51">
        <v>378.25</v>
      </c>
      <c r="D51">
        <v>6.1074999999999999</v>
      </c>
      <c r="E51">
        <v>2.9024999999999999</v>
      </c>
      <c r="F51">
        <v>85.064999999999998</v>
      </c>
      <c r="G51">
        <v>24.6</v>
      </c>
      <c r="H51">
        <v>0.87180000000000002</v>
      </c>
      <c r="I51">
        <f t="shared" si="0"/>
        <v>119.14875000000001</v>
      </c>
      <c r="J51">
        <f t="shared" si="1"/>
        <v>0.91428749999999992</v>
      </c>
      <c r="K51">
        <f t="shared" si="2"/>
        <v>7.7490000000000014</v>
      </c>
    </row>
    <row r="52" spans="1:11" x14ac:dyDescent="0.2">
      <c r="A52" t="s">
        <v>140</v>
      </c>
      <c r="B52">
        <v>242.5</v>
      </c>
      <c r="C52">
        <v>60.5</v>
      </c>
      <c r="D52">
        <v>1.99</v>
      </c>
      <c r="E52">
        <v>0.86499999999999999</v>
      </c>
      <c r="F52">
        <v>11.26</v>
      </c>
      <c r="G52">
        <v>0.15</v>
      </c>
      <c r="H52">
        <v>0.17150000000000001</v>
      </c>
      <c r="I52">
        <f t="shared" si="0"/>
        <v>146.71250000000001</v>
      </c>
      <c r="J52">
        <f t="shared" si="1"/>
        <v>2.0976249999999999</v>
      </c>
      <c r="K52">
        <f t="shared" si="2"/>
        <v>0.36375000000000002</v>
      </c>
    </row>
    <row r="53" spans="1:11" x14ac:dyDescent="0.2">
      <c r="A53" t="s">
        <v>141</v>
      </c>
      <c r="B53">
        <v>61</v>
      </c>
      <c r="C53">
        <v>149</v>
      </c>
      <c r="D53">
        <v>9.99</v>
      </c>
      <c r="E53">
        <v>10.98</v>
      </c>
      <c r="F53">
        <v>1.61</v>
      </c>
      <c r="G53">
        <v>1.43</v>
      </c>
      <c r="H53">
        <v>3.33</v>
      </c>
      <c r="I53">
        <f t="shared" si="0"/>
        <v>90.89</v>
      </c>
      <c r="J53">
        <f t="shared" si="1"/>
        <v>6.6978</v>
      </c>
      <c r="K53">
        <f t="shared" si="2"/>
        <v>0.87229999999999996</v>
      </c>
    </row>
    <row r="54" spans="1:11" x14ac:dyDescent="0.2">
      <c r="A54" t="s">
        <v>142</v>
      </c>
      <c r="B54">
        <v>57.9</v>
      </c>
      <c r="C54">
        <v>436</v>
      </c>
      <c r="D54">
        <v>28.885000000000002</v>
      </c>
      <c r="E54">
        <v>34.33</v>
      </c>
      <c r="F54">
        <v>0.75</v>
      </c>
      <c r="G54">
        <v>0</v>
      </c>
      <c r="H54">
        <v>11.22</v>
      </c>
      <c r="I54">
        <f t="shared" si="0"/>
        <v>252.44399999999999</v>
      </c>
      <c r="J54">
        <f t="shared" si="1"/>
        <v>19.87707</v>
      </c>
      <c r="K54">
        <f t="shared" si="2"/>
        <v>0</v>
      </c>
    </row>
    <row r="55" spans="1:11" x14ac:dyDescent="0.2">
      <c r="A55" t="s">
        <v>143</v>
      </c>
      <c r="B55">
        <v>116</v>
      </c>
      <c r="C55">
        <v>177.5</v>
      </c>
      <c r="D55">
        <v>3.4350000000000001</v>
      </c>
      <c r="E55">
        <v>8.76</v>
      </c>
      <c r="F55">
        <v>21.594999999999999</v>
      </c>
      <c r="G55">
        <v>17.425000000000001</v>
      </c>
      <c r="H55">
        <v>5.3760000000000003</v>
      </c>
      <c r="I55">
        <f t="shared" si="0"/>
        <v>205.9</v>
      </c>
      <c r="J55">
        <f t="shared" si="1"/>
        <v>10.1616</v>
      </c>
      <c r="K55">
        <f t="shared" si="2"/>
        <v>20.213000000000001</v>
      </c>
    </row>
    <row r="56" spans="1:11" x14ac:dyDescent="0.2">
      <c r="A56" t="s">
        <v>144</v>
      </c>
      <c r="B56">
        <v>72</v>
      </c>
      <c r="C56">
        <v>159</v>
      </c>
      <c r="D56">
        <v>4</v>
      </c>
      <c r="E56">
        <v>5.6</v>
      </c>
      <c r="F56">
        <v>24.2</v>
      </c>
      <c r="G56">
        <v>24</v>
      </c>
      <c r="H56">
        <v>3.42</v>
      </c>
      <c r="I56">
        <f t="shared" si="0"/>
        <v>114.48</v>
      </c>
      <c r="J56">
        <f t="shared" si="1"/>
        <v>4.032</v>
      </c>
      <c r="K56">
        <f t="shared" si="2"/>
        <v>17.28</v>
      </c>
    </row>
    <row r="57" spans="1:11" x14ac:dyDescent="0.2">
      <c r="A57" t="s">
        <v>145</v>
      </c>
      <c r="B57">
        <v>46.666699999999999</v>
      </c>
      <c r="C57">
        <v>436.66669999999999</v>
      </c>
      <c r="D57">
        <v>5.8666999999999998</v>
      </c>
      <c r="E57">
        <v>22.633299999999998</v>
      </c>
      <c r="F57">
        <v>54.066699999999997</v>
      </c>
      <c r="G57">
        <v>18</v>
      </c>
      <c r="H57">
        <v>6.3636999999999997</v>
      </c>
      <c r="I57">
        <f t="shared" si="0"/>
        <v>203.7779388889</v>
      </c>
      <c r="J57">
        <f t="shared" si="1"/>
        <v>10.562214211099999</v>
      </c>
      <c r="K57">
        <f t="shared" si="2"/>
        <v>8.4000059999999994</v>
      </c>
    </row>
    <row r="58" spans="1:11" x14ac:dyDescent="0.2">
      <c r="A58" t="s">
        <v>146</v>
      </c>
      <c r="B58">
        <v>90.5</v>
      </c>
      <c r="C58">
        <v>298</v>
      </c>
      <c r="D58">
        <v>2.7</v>
      </c>
      <c r="E58">
        <v>12.25</v>
      </c>
      <c r="F58">
        <v>45.85</v>
      </c>
      <c r="G58">
        <v>10.595000000000001</v>
      </c>
      <c r="H58">
        <v>1.9395</v>
      </c>
      <c r="I58">
        <f t="shared" si="0"/>
        <v>269.69</v>
      </c>
      <c r="J58">
        <f t="shared" si="1"/>
        <v>11.08625</v>
      </c>
      <c r="K58">
        <f t="shared" si="2"/>
        <v>9.5884750000000007</v>
      </c>
    </row>
    <row r="59" spans="1:11" x14ac:dyDescent="0.2">
      <c r="A59" t="s">
        <v>147</v>
      </c>
      <c r="B59">
        <v>42.333300000000001</v>
      </c>
      <c r="C59">
        <v>502.33330000000001</v>
      </c>
      <c r="D59">
        <v>5.9932999999999996</v>
      </c>
      <c r="E59">
        <v>25.93</v>
      </c>
      <c r="F59">
        <v>62.53</v>
      </c>
      <c r="G59">
        <v>56.06</v>
      </c>
      <c r="H59">
        <v>15.53</v>
      </c>
      <c r="I59">
        <f t="shared" si="0"/>
        <v>212.65426288890001</v>
      </c>
      <c r="J59">
        <f t="shared" si="1"/>
        <v>10.97702469</v>
      </c>
      <c r="K59">
        <f t="shared" si="2"/>
        <v>23.732047980000001</v>
      </c>
    </row>
    <row r="60" spans="1:11" x14ac:dyDescent="0.2">
      <c r="A60" t="s">
        <v>148</v>
      </c>
      <c r="B60">
        <v>53.333300000000001</v>
      </c>
      <c r="C60">
        <v>487.33330000000001</v>
      </c>
      <c r="D60">
        <v>7.26</v>
      </c>
      <c r="E60">
        <v>23.87</v>
      </c>
      <c r="F60">
        <v>44.68</v>
      </c>
      <c r="G60">
        <v>52.443300000000001</v>
      </c>
      <c r="H60">
        <v>10.605</v>
      </c>
      <c r="I60">
        <f t="shared" si="0"/>
        <v>259.9109308889</v>
      </c>
      <c r="J60">
        <f t="shared" si="1"/>
        <v>12.73065871</v>
      </c>
      <c r="K60">
        <f t="shared" si="2"/>
        <v>27.969742518900002</v>
      </c>
    </row>
    <row r="61" spans="1:11" x14ac:dyDescent="0.2">
      <c r="A61" t="s">
        <v>149</v>
      </c>
      <c r="B61">
        <v>49.783299999999997</v>
      </c>
      <c r="C61">
        <v>402.33330000000001</v>
      </c>
      <c r="D61">
        <v>0.2</v>
      </c>
      <c r="E61">
        <v>4.26</v>
      </c>
      <c r="F61">
        <v>90.45</v>
      </c>
      <c r="G61">
        <v>65.62</v>
      </c>
      <c r="H61">
        <v>3.9643000000000002</v>
      </c>
      <c r="I61">
        <f t="shared" si="0"/>
        <v>200.29479373890001</v>
      </c>
      <c r="J61">
        <f t="shared" si="1"/>
        <v>2.12076858</v>
      </c>
      <c r="K61">
        <f t="shared" si="2"/>
        <v>32.66780146</v>
      </c>
    </row>
    <row r="62" spans="1:11" x14ac:dyDescent="0.2">
      <c r="A62" t="s">
        <v>150</v>
      </c>
      <c r="B62">
        <v>33</v>
      </c>
      <c r="C62">
        <v>81</v>
      </c>
      <c r="D62">
        <v>0</v>
      </c>
      <c r="E62">
        <v>0.24</v>
      </c>
      <c r="F62">
        <v>19.68</v>
      </c>
      <c r="G62">
        <v>14.57</v>
      </c>
      <c r="I62">
        <f t="shared" si="0"/>
        <v>26.73</v>
      </c>
      <c r="J62">
        <f t="shared" si="1"/>
        <v>7.9200000000000007E-2</v>
      </c>
      <c r="K62">
        <f t="shared" si="2"/>
        <v>4.8081000000000005</v>
      </c>
    </row>
    <row r="63" spans="1:11" x14ac:dyDescent="0.2">
      <c r="A63" t="s">
        <v>151</v>
      </c>
      <c r="B63">
        <v>244</v>
      </c>
      <c r="C63">
        <v>61</v>
      </c>
      <c r="D63">
        <v>3.15</v>
      </c>
      <c r="E63">
        <v>3.25</v>
      </c>
      <c r="F63">
        <v>4.8</v>
      </c>
      <c r="G63">
        <v>5.05</v>
      </c>
      <c r="H63">
        <v>1.86</v>
      </c>
      <c r="I63">
        <f t="shared" si="0"/>
        <v>148.84</v>
      </c>
      <c r="J63">
        <f t="shared" si="1"/>
        <v>7.9300000000000006</v>
      </c>
      <c r="K63">
        <f t="shared" si="2"/>
        <v>12.322000000000001</v>
      </c>
    </row>
    <row r="64" spans="1:11" x14ac:dyDescent="0.2">
      <c r="A64" t="s">
        <v>152</v>
      </c>
      <c r="B64">
        <v>246</v>
      </c>
      <c r="C64">
        <v>50</v>
      </c>
      <c r="D64">
        <v>3.3</v>
      </c>
      <c r="E64">
        <v>1.98</v>
      </c>
      <c r="F64">
        <v>4.8</v>
      </c>
      <c r="G64">
        <v>5.0599999999999996</v>
      </c>
      <c r="H64">
        <v>1.2569999999999999</v>
      </c>
      <c r="I64">
        <f t="shared" si="0"/>
        <v>123</v>
      </c>
      <c r="J64">
        <f t="shared" si="1"/>
        <v>4.8708</v>
      </c>
      <c r="K64">
        <f t="shared" si="2"/>
        <v>12.4476</v>
      </c>
    </row>
    <row r="65" spans="1:11" x14ac:dyDescent="0.2">
      <c r="A65" t="s">
        <v>153</v>
      </c>
      <c r="B65">
        <v>244</v>
      </c>
      <c r="C65">
        <v>42</v>
      </c>
      <c r="D65">
        <v>3.37</v>
      </c>
      <c r="E65">
        <v>0.97</v>
      </c>
      <c r="F65">
        <v>4.99</v>
      </c>
      <c r="G65">
        <v>5.2</v>
      </c>
      <c r="H65">
        <v>0.63</v>
      </c>
      <c r="I65">
        <f t="shared" si="0"/>
        <v>102.48</v>
      </c>
      <c r="J65">
        <f t="shared" si="1"/>
        <v>2.3668</v>
      </c>
      <c r="K65">
        <f t="shared" si="2"/>
        <v>12.688000000000001</v>
      </c>
    </row>
    <row r="66" spans="1:11" x14ac:dyDescent="0.2">
      <c r="A66" t="s">
        <v>154</v>
      </c>
      <c r="B66">
        <v>170</v>
      </c>
      <c r="C66">
        <v>102</v>
      </c>
      <c r="D66">
        <v>4.37</v>
      </c>
      <c r="E66">
        <v>1.08</v>
      </c>
      <c r="F66">
        <v>19.05</v>
      </c>
      <c r="G66">
        <v>19.05</v>
      </c>
      <c r="H66">
        <v>0.69</v>
      </c>
      <c r="I66">
        <f t="shared" si="0"/>
        <v>173.4</v>
      </c>
      <c r="J66">
        <f t="shared" si="1"/>
        <v>1.8360000000000003</v>
      </c>
      <c r="K66">
        <f t="shared" si="2"/>
        <v>32.384999999999998</v>
      </c>
    </row>
    <row r="67" spans="1:11" x14ac:dyDescent="0.2">
      <c r="A67" t="s">
        <v>155</v>
      </c>
      <c r="B67">
        <v>56</v>
      </c>
      <c r="C67">
        <v>403</v>
      </c>
      <c r="D67">
        <v>24.9</v>
      </c>
      <c r="E67">
        <v>33.14</v>
      </c>
      <c r="F67">
        <v>1.28</v>
      </c>
      <c r="G67">
        <v>0.52</v>
      </c>
      <c r="H67">
        <v>21.09</v>
      </c>
      <c r="I67">
        <f t="shared" si="0"/>
        <v>225.68</v>
      </c>
      <c r="J67">
        <f t="shared" si="1"/>
        <v>18.558400000000002</v>
      </c>
      <c r="K67">
        <f t="shared" si="2"/>
        <v>0.29120000000000001</v>
      </c>
    </row>
    <row r="68" spans="1:11" x14ac:dyDescent="0.2">
      <c r="A68" t="s">
        <v>156</v>
      </c>
      <c r="B68">
        <v>170</v>
      </c>
      <c r="C68">
        <v>72</v>
      </c>
      <c r="D68">
        <v>12.39</v>
      </c>
      <c r="E68">
        <v>1.02</v>
      </c>
      <c r="F68">
        <v>2.72</v>
      </c>
      <c r="G68">
        <v>2.72</v>
      </c>
      <c r="H68">
        <v>0.65</v>
      </c>
      <c r="I68">
        <f t="shared" ref="I68:I78" si="3">C68*B68*0.01</f>
        <v>122.4</v>
      </c>
      <c r="J68">
        <f t="shared" ref="J68:J78" si="4">E68*B68*0.01</f>
        <v>1.734</v>
      </c>
      <c r="K68">
        <f t="shared" ref="K68:K78" si="5">G68*B68*0.01</f>
        <v>4.6240000000000006</v>
      </c>
    </row>
    <row r="69" spans="1:11" x14ac:dyDescent="0.2">
      <c r="A69" t="s">
        <v>157</v>
      </c>
      <c r="B69">
        <v>186</v>
      </c>
      <c r="C69">
        <v>45</v>
      </c>
      <c r="D69">
        <v>0.7</v>
      </c>
      <c r="E69">
        <v>0.2</v>
      </c>
      <c r="F69">
        <v>10.4</v>
      </c>
      <c r="G69">
        <v>8.4</v>
      </c>
      <c r="H69">
        <v>2.4E-2</v>
      </c>
      <c r="I69">
        <f t="shared" si="3"/>
        <v>83.7</v>
      </c>
      <c r="J69">
        <f t="shared" si="4"/>
        <v>0.37200000000000005</v>
      </c>
      <c r="K69">
        <f t="shared" si="5"/>
        <v>15.624000000000001</v>
      </c>
    </row>
    <row r="70" spans="1:11" x14ac:dyDescent="0.2">
      <c r="A70" t="s">
        <v>158</v>
      </c>
      <c r="B70">
        <v>332.93329999999997</v>
      </c>
      <c r="C70">
        <v>34.666699999999999</v>
      </c>
      <c r="D70">
        <v>0</v>
      </c>
      <c r="E70">
        <v>3.3E-3</v>
      </c>
      <c r="F70">
        <v>8.8733000000000004</v>
      </c>
      <c r="G70">
        <v>8.51</v>
      </c>
      <c r="H70">
        <v>2E-3</v>
      </c>
      <c r="I70">
        <f t="shared" si="3"/>
        <v>115.4169883111</v>
      </c>
      <c r="J70">
        <f t="shared" si="4"/>
        <v>1.0986798899999999E-2</v>
      </c>
      <c r="K70">
        <f t="shared" si="5"/>
        <v>28.332623829999999</v>
      </c>
    </row>
    <row r="71" spans="1:11" x14ac:dyDescent="0.2">
      <c r="A71" t="s">
        <v>159</v>
      </c>
      <c r="B71">
        <v>369</v>
      </c>
      <c r="C71">
        <v>39.333300000000001</v>
      </c>
      <c r="D71">
        <v>0.04</v>
      </c>
      <c r="E71">
        <v>1.3299999999999999E-2</v>
      </c>
      <c r="F71">
        <v>10.1</v>
      </c>
      <c r="G71">
        <v>9.5167000000000002</v>
      </c>
      <c r="H71">
        <v>0</v>
      </c>
      <c r="I71">
        <f t="shared" si="3"/>
        <v>145.13987700000001</v>
      </c>
      <c r="J71">
        <f t="shared" si="4"/>
        <v>4.9077000000000003E-2</v>
      </c>
      <c r="K71">
        <f t="shared" si="5"/>
        <v>35.116622999999997</v>
      </c>
    </row>
    <row r="72" spans="1:11" x14ac:dyDescent="0.2">
      <c r="A72" t="s">
        <v>160</v>
      </c>
      <c r="B72">
        <v>355</v>
      </c>
      <c r="C72">
        <v>0</v>
      </c>
      <c r="D72">
        <v>0.1</v>
      </c>
      <c r="E72">
        <v>0</v>
      </c>
      <c r="F72">
        <v>0</v>
      </c>
      <c r="G72">
        <v>0</v>
      </c>
      <c r="H72">
        <v>0</v>
      </c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">
      <c r="A73" t="s">
        <v>161</v>
      </c>
      <c r="B73">
        <v>304.5</v>
      </c>
      <c r="C73">
        <v>43.5</v>
      </c>
      <c r="D73">
        <v>0.125</v>
      </c>
      <c r="E73">
        <v>0.04</v>
      </c>
      <c r="F73">
        <v>11.095000000000001</v>
      </c>
      <c r="G73">
        <v>10.654999999999999</v>
      </c>
      <c r="H73">
        <v>0</v>
      </c>
      <c r="I73">
        <f t="shared" si="3"/>
        <v>132.45750000000001</v>
      </c>
      <c r="J73">
        <f t="shared" si="4"/>
        <v>0.12180000000000001</v>
      </c>
      <c r="K73">
        <f t="shared" si="5"/>
        <v>32.444474999999997</v>
      </c>
    </row>
    <row r="74" spans="1:11" x14ac:dyDescent="0.2">
      <c r="A74" t="s">
        <v>162</v>
      </c>
      <c r="B74">
        <v>182</v>
      </c>
      <c r="C74">
        <v>119</v>
      </c>
      <c r="D74">
        <v>0.1767</v>
      </c>
      <c r="E74">
        <v>0</v>
      </c>
      <c r="F74">
        <v>2.09</v>
      </c>
      <c r="G74">
        <v>0.26329999999999998</v>
      </c>
      <c r="H74">
        <v>0</v>
      </c>
      <c r="I74">
        <f t="shared" si="3"/>
        <v>216.58</v>
      </c>
      <c r="J74">
        <f t="shared" si="4"/>
        <v>0</v>
      </c>
      <c r="K74">
        <f t="shared" si="5"/>
        <v>0.47920599999999997</v>
      </c>
    </row>
    <row r="75" spans="1:11" x14ac:dyDescent="0.2">
      <c r="A75" t="s">
        <v>163</v>
      </c>
      <c r="B75">
        <v>237</v>
      </c>
      <c r="C75">
        <v>1</v>
      </c>
      <c r="D75">
        <v>0.12</v>
      </c>
      <c r="E75">
        <v>0.02</v>
      </c>
      <c r="F75">
        <v>0</v>
      </c>
      <c r="G75">
        <v>0</v>
      </c>
      <c r="H75">
        <v>2E-3</v>
      </c>
      <c r="I75">
        <f t="shared" si="3"/>
        <v>2.37</v>
      </c>
      <c r="J75">
        <f t="shared" si="4"/>
        <v>4.7400000000000005E-2</v>
      </c>
      <c r="K75">
        <f t="shared" si="5"/>
        <v>0</v>
      </c>
    </row>
    <row r="76" spans="1:11" x14ac:dyDescent="0.2">
      <c r="A76" t="s">
        <v>164</v>
      </c>
      <c r="B76">
        <v>237</v>
      </c>
      <c r="C76">
        <v>269</v>
      </c>
      <c r="D76">
        <v>10</v>
      </c>
      <c r="E76">
        <v>10.5</v>
      </c>
      <c r="F76">
        <v>34</v>
      </c>
      <c r="G76">
        <v>30</v>
      </c>
      <c r="H76">
        <v>6</v>
      </c>
      <c r="I76">
        <f t="shared" si="3"/>
        <v>637.53</v>
      </c>
      <c r="J76">
        <f t="shared" si="4"/>
        <v>24.885000000000002</v>
      </c>
      <c r="K76">
        <f t="shared" si="5"/>
        <v>71.100000000000009</v>
      </c>
    </row>
    <row r="77" spans="1:11" x14ac:dyDescent="0.2">
      <c r="A77" t="s">
        <v>165</v>
      </c>
      <c r="B77">
        <v>237</v>
      </c>
      <c r="C77">
        <v>1</v>
      </c>
      <c r="D77">
        <v>0</v>
      </c>
      <c r="E77">
        <v>0</v>
      </c>
      <c r="F77">
        <v>0.2</v>
      </c>
      <c r="G77">
        <v>0</v>
      </c>
      <c r="H77">
        <v>2E-3</v>
      </c>
      <c r="I77">
        <f t="shared" si="3"/>
        <v>2.37</v>
      </c>
      <c r="J77">
        <f t="shared" si="4"/>
        <v>0</v>
      </c>
      <c r="K77">
        <f t="shared" si="5"/>
        <v>0</v>
      </c>
    </row>
    <row r="78" spans="1:11" x14ac:dyDescent="0.2">
      <c r="A78" t="s">
        <v>166</v>
      </c>
      <c r="B78">
        <v>15</v>
      </c>
      <c r="C78">
        <v>162.5</v>
      </c>
      <c r="D78">
        <v>2.83</v>
      </c>
      <c r="E78">
        <v>15.404999999999999</v>
      </c>
      <c r="F78">
        <v>3.98</v>
      </c>
      <c r="G78">
        <v>0.15</v>
      </c>
      <c r="H78">
        <v>9.5890000000000004</v>
      </c>
      <c r="I78">
        <f t="shared" si="3"/>
        <v>24.375</v>
      </c>
      <c r="J78">
        <f t="shared" si="4"/>
        <v>2.3107500000000001</v>
      </c>
      <c r="K78">
        <f t="shared" si="5"/>
        <v>2.2499999999999999E-2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nutrient_info</vt:lpstr>
      <vt:lpstr>kcal</vt:lpstr>
      <vt:lpstr>fatkcal</vt:lpstr>
      <vt:lpstr>sugkcal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Afroditi Papantoni</dc:creator>
  <cp:lastModifiedBy>Afroditi Papantoni</cp:lastModifiedBy>
  <dcterms:created xsi:type="dcterms:W3CDTF">2021-01-15T18:10:08Z</dcterms:created>
  <dcterms:modified xsi:type="dcterms:W3CDTF">2021-01-15T22:00:42Z</dcterms:modified>
</cp:coreProperties>
</file>