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ch\git\AbondonedGirl\ganhou\"/>
    </mc:Choice>
  </mc:AlternateContent>
  <xr:revisionPtr revIDLastSave="0" documentId="13_ncr:1_{39EB31C5-A572-4B19-B37A-5C99133B6C30}" xr6:coauthVersionLast="46" xr6:coauthVersionMax="46" xr10:uidLastSave="{00000000-0000-0000-0000-000000000000}"/>
  <bookViews>
    <workbookView xWindow="1200" yWindow="690" windowWidth="21600" windowHeight="11385" activeTab="3" xr2:uid="{1BF5935A-02A0-4DDF-845C-EF9C5BF7E890}"/>
  </bookViews>
  <sheets>
    <sheet name="Sheet1" sheetId="1" r:id="rId1"/>
    <sheet name="グラフ1" sheetId="3" r:id="rId2"/>
    <sheet name="にぼし" sheetId="2" r:id="rId3"/>
    <sheet name="こめこ" sheetId="8" r:id="rId4"/>
    <sheet name="10月までにできそうなニむ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C15" i="8"/>
  <c r="C16" i="8" s="1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H15" i="8"/>
  <c r="I15" i="8"/>
  <c r="E2" i="7"/>
  <c r="E18" i="2"/>
  <c r="E19" i="2" s="1"/>
  <c r="F18" i="2"/>
  <c r="G18" i="2"/>
  <c r="H18" i="2"/>
  <c r="D18" i="2"/>
  <c r="C18" i="2"/>
  <c r="C19" i="2" s="1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L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E20" i="2" l="1"/>
  <c r="F19" i="2" s="1"/>
  <c r="D19" i="2"/>
  <c r="I18" i="2"/>
  <c r="I7" i="1"/>
  <c r="I2" i="1"/>
  <c r="H7" i="1"/>
  <c r="J2" i="1"/>
  <c r="H2" i="1"/>
  <c r="F20" i="2" l="1"/>
  <c r="G19" i="2" s="1"/>
  <c r="J18" i="2"/>
  <c r="J3" i="1"/>
  <c r="K2" i="1"/>
  <c r="J12" i="1"/>
  <c r="L12" i="1" s="1"/>
  <c r="L13" i="1" s="1"/>
  <c r="J13" i="1"/>
  <c r="I3" i="1"/>
  <c r="I13" i="1"/>
  <c r="I12" i="1"/>
  <c r="H3" i="1"/>
  <c r="H13" i="1"/>
  <c r="H12" i="1"/>
  <c r="H16" i="8" l="1"/>
  <c r="H17" i="8"/>
  <c r="G20" i="2"/>
  <c r="K18" i="2"/>
  <c r="K12" i="1"/>
  <c r="K3" i="1"/>
  <c r="K13" i="1"/>
  <c r="I17" i="8" l="1"/>
  <c r="I16" i="8"/>
  <c r="H19" i="2"/>
  <c r="H20" i="2"/>
  <c r="L18" i="2"/>
  <c r="J17" i="8" l="1"/>
  <c r="J16" i="8"/>
  <c r="I19" i="2"/>
  <c r="I20" i="2"/>
  <c r="M18" i="2"/>
  <c r="K17" i="8" l="1"/>
  <c r="K16" i="8"/>
  <c r="J19" i="2"/>
  <c r="J20" i="2"/>
  <c r="N18" i="2"/>
  <c r="L16" i="8" l="1"/>
  <c r="L17" i="8"/>
  <c r="K19" i="2"/>
  <c r="K20" i="2"/>
  <c r="O18" i="2"/>
  <c r="M16" i="8" l="1"/>
  <c r="M17" i="8"/>
  <c r="L20" i="2"/>
  <c r="L19" i="2"/>
  <c r="P18" i="2"/>
  <c r="N16" i="8" l="1"/>
  <c r="N17" i="8"/>
  <c r="M20" i="2"/>
  <c r="M19" i="2"/>
  <c r="Q18" i="2"/>
  <c r="O17" i="8" l="1"/>
  <c r="O16" i="8"/>
  <c r="N20" i="2"/>
  <c r="N19" i="2"/>
  <c r="R18" i="2"/>
  <c r="P16" i="8" l="1"/>
  <c r="P17" i="8"/>
  <c r="O19" i="2"/>
  <c r="O20" i="2"/>
  <c r="S18" i="2"/>
  <c r="Q17" i="8" l="1"/>
  <c r="Q16" i="8"/>
  <c r="P19" i="2"/>
  <c r="P20" i="2"/>
  <c r="T18" i="2"/>
  <c r="R17" i="8" l="1"/>
  <c r="R16" i="8"/>
  <c r="Q20" i="2"/>
  <c r="Q19" i="2"/>
  <c r="V18" i="2"/>
  <c r="U18" i="2"/>
  <c r="S16" i="8" l="1"/>
  <c r="S17" i="8"/>
  <c r="R20" i="2"/>
  <c r="R19" i="2"/>
  <c r="T17" i="8" l="1"/>
  <c r="T16" i="8"/>
  <c r="S20" i="2"/>
  <c r="S19" i="2"/>
  <c r="U17" i="8" l="1"/>
  <c r="U16" i="8"/>
  <c r="T20" i="2"/>
  <c r="T19" i="2"/>
  <c r="V17" i="8" l="1"/>
  <c r="V16" i="8"/>
  <c r="U19" i="2"/>
  <c r="U20" i="2"/>
  <c r="V20" i="2" l="1"/>
  <c r="V19" i="2"/>
</calcChain>
</file>

<file path=xl/sharedStrings.xml><?xml version="1.0" encoding="utf-8"?>
<sst xmlns="http://schemas.openxmlformats.org/spreadsheetml/2006/main" count="105" uniqueCount="79">
  <si>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</si>
  <si>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</si>
  <si>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</si>
  <si>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</si>
  <si>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</si>
  <si>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</si>
  <si>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</si>
  <si>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</si>
  <si>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</si>
  <si>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</si>
  <si>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</si>
  <si>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</si>
  <si>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</si>
  <si>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</si>
  <si>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</si>
  <si>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</si>
  <si>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</si>
  <si>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</si>
  <si>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</si>
  <si>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</si>
  <si>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</si>
  <si>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</si>
  <si>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</si>
  <si>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</si>
  <si>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</si>
  <si>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</si>
  <si>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</si>
  <si>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</si>
  <si>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</si>
  <si>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</si>
  <si>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</si>
  <si>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</si>
  <si>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</si>
  <si>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</si>
  <si>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</si>
  <si>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</si>
  <si>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</si>
  <si>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</si>
  <si>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</si>
  <si>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</si>
  <si>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</si>
  <si>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</si>
  <si>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</si>
  <si>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</si>
  <si>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</si>
  <si>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</si>
  <si>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</si>
  <si>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</si>
  <si>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</si>
  <si>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</si>
  <si>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</si>
  <si>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</si>
  <si>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</si>
  <si>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</si>
  <si>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</si>
  <si>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</si>
  <si>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</si>
  <si>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</si>
  <si>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</si>
  <si>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</si>
  <si>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</si>
  <si>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</si>
  <si>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</si>
  <si>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</si>
  <si>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</si>
  <si>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</si>
  <si>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</si>
  <si>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</si>
  <si>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</si>
  <si>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</si>
  <si>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</si>
  <si>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</si>
  <si>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</si>
  <si>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</si>
  <si>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</si>
  <si>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</si>
  <si>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限定</t>
  </si>
  <si>
    <t>鋳造</t>
  </si>
  <si>
    <t>水引・覚醒丹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</si>
</sst>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Calibri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164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8" borderId="10" xfId="0" applyFill="1" applyBorder="1">
      <alignment vertical="center"/>
    </xf>
    <xf numFmtId="164" fontId="0" fillId="9" borderId="0" xfId="0" applyNumberFormat="1" applyFill="1">
      <alignment vertical="center"/>
    </xf>
    <xf numFmtId="0" fontId="0" fillId="9" borderId="9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0" borderId="0" xfId="0" applyAlignment="1">
      <alignment horizontal="left" vertical="top" wrapText="1"/>
    </xf>
    <xf numFmtId="164" fontId="0" fillId="1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にぼし!$A$1</c:f>
              <c:strCache>
                <c:ptCount val="1"/>
                <c:pt idx="0">
                  <c:v>日付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にぼし!$B$1:$AP$1</c:f>
              <c:numCache>
                <c:formatCode>m"月"d"日";@</c:formatCode>
                <c:ptCount val="41"/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  <c:pt idx="19">
                  <c:v>44481</c:v>
                </c:pt>
                <c:pt idx="20">
                  <c:v>44482</c:v>
                </c:pt>
                <c:pt idx="21">
                  <c:v>44483</c:v>
                </c:pt>
                <c:pt idx="22">
                  <c:v>44484</c:v>
                </c:pt>
                <c:pt idx="23">
                  <c:v>44485</c:v>
                </c:pt>
                <c:pt idx="24">
                  <c:v>44486</c:v>
                </c:pt>
                <c:pt idx="25">
                  <c:v>44487</c:v>
                </c:pt>
                <c:pt idx="26">
                  <c:v>44488</c:v>
                </c:pt>
                <c:pt idx="27">
                  <c:v>44489</c:v>
                </c:pt>
                <c:pt idx="28">
                  <c:v>44490</c:v>
                </c:pt>
                <c:pt idx="29">
                  <c:v>44491</c:v>
                </c:pt>
                <c:pt idx="30">
                  <c:v>44492</c:v>
                </c:pt>
                <c:pt idx="31">
                  <c:v>44493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44499</c:v>
                </c:pt>
                <c:pt idx="38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4F-99E9-9EB87F933693}"/>
            </c:ext>
          </c:extLst>
        </c:ser>
        <c:ser>
          <c:idx val="1"/>
          <c:order val="1"/>
          <c:tx>
            <c:strRef>
              <c:f>にぼし!$A$2</c:f>
              <c:strCache>
                <c:ptCount val="1"/>
                <c:pt idx="0">
                  <c:v>経過日数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にぼし!$B$2:$AP$2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84F-99E9-9EB87F933693}"/>
            </c:ext>
          </c:extLst>
        </c:ser>
        <c:ser>
          <c:idx val="2"/>
          <c:order val="2"/>
          <c:tx>
            <c:strRef>
              <c:f>にぼし!$A$3</c:f>
              <c:strCache>
                <c:ptCount val="1"/>
                <c:pt idx="0">
                  <c:v>月ギフ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にぼし!$B$3:$AP$3</c:f>
              <c:numCache>
                <c:formatCode>General</c:formatCode>
                <c:ptCount val="41"/>
                <c:pt idx="0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4F-99E9-9EB87F933693}"/>
            </c:ext>
          </c:extLst>
        </c:ser>
        <c:ser>
          <c:idx val="3"/>
          <c:order val="3"/>
          <c:tx>
            <c:strRef>
              <c:f>にぼし!$A$4</c:f>
              <c:strCache>
                <c:ptCount val="1"/>
                <c:pt idx="0">
                  <c:v>ハッピー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にぼし!$B$4:$AP$4</c:f>
              <c:numCache>
                <c:formatCode>General</c:formatCode>
                <c:ptCount val="41"/>
                <c:pt idx="0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484F-99E9-9EB87F933693}"/>
            </c:ext>
          </c:extLst>
        </c:ser>
        <c:ser>
          <c:idx val="4"/>
          <c:order val="4"/>
          <c:tx>
            <c:strRef>
              <c:f>にぼし!$A$5</c:f>
              <c:strCache>
                <c:ptCount val="1"/>
                <c:pt idx="0">
                  <c:v>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にぼし!$B$5:$AP$5</c:f>
              <c:numCache>
                <c:formatCode>General</c:formatCode>
                <c:ptCount val="41"/>
                <c:pt idx="0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E-484F-99E9-9EB87F933693}"/>
            </c:ext>
          </c:extLst>
        </c:ser>
        <c:ser>
          <c:idx val="5"/>
          <c:order val="5"/>
          <c:tx>
            <c:strRef>
              <c:f>にぼし!$A$6</c:f>
              <c:strCache>
                <c:ptCount val="1"/>
                <c:pt idx="0">
                  <c:v>週間基金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にぼし!$B$6:$AP$6</c:f>
              <c:numCache>
                <c:formatCode>General</c:formatCode>
                <c:ptCount val="41"/>
                <c:pt idx="0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E-484F-99E9-9EB87F933693}"/>
            </c:ext>
          </c:extLst>
        </c:ser>
        <c:ser>
          <c:idx val="6"/>
          <c:order val="6"/>
          <c:tx>
            <c:strRef>
              <c:f>にぼし!$A$7</c:f>
              <c:strCache>
                <c:ptCount val="1"/>
                <c:pt idx="0">
                  <c:v>デイリー任務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にぼし!$B$7:$AP$7</c:f>
              <c:numCache>
                <c:formatCode>General</c:formatCode>
                <c:ptCount val="41"/>
                <c:pt idx="0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E-484F-99E9-9EB87F933693}"/>
            </c:ext>
          </c:extLst>
        </c:ser>
        <c:ser>
          <c:idx val="7"/>
          <c:order val="7"/>
          <c:tx>
            <c:strRef>
              <c:f>にぼし!$A$8</c:f>
              <c:strCache>
                <c:ptCount val="1"/>
                <c:pt idx="0">
                  <c:v>闘技場報酬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にぼし!$B$8:$AP$8</c:f>
              <c:numCache>
                <c:formatCode>General</c:formatCode>
                <c:ptCount val="41"/>
                <c:pt idx="0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E-484F-99E9-9EB87F933693}"/>
            </c:ext>
          </c:extLst>
        </c:ser>
        <c:ser>
          <c:idx val="8"/>
          <c:order val="8"/>
          <c:tx>
            <c:strRef>
              <c:f>にぼし!$A$9</c:f>
              <c:strCache>
                <c:ptCount val="1"/>
                <c:pt idx="0">
                  <c:v>同盟ログイン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にぼし!$B$9:$AP$9</c:f>
              <c:numCache>
                <c:formatCode>General</c:formatCode>
                <c:ptCount val="41"/>
                <c:pt idx="0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E-484F-99E9-9EB87F933693}"/>
            </c:ext>
          </c:extLst>
        </c:ser>
        <c:ser>
          <c:idx val="9"/>
          <c:order val="9"/>
          <c:tx>
            <c:strRef>
              <c:f>にぼし!$A$10</c:f>
              <c:strCache>
                <c:ptCount val="1"/>
                <c:pt idx="0">
                  <c:v>9月ログボ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にぼし!$B$10:$AP$10</c:f>
              <c:numCache>
                <c:formatCode>General</c:formatCode>
                <c:ptCount val="41"/>
                <c:pt idx="0">
                  <c:v>0</c:v>
                </c:pt>
                <c:pt idx="2">
                  <c:v>500</c:v>
                </c:pt>
                <c:pt idx="7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2E-484F-99E9-9EB87F933693}"/>
            </c:ext>
          </c:extLst>
        </c:ser>
        <c:ser>
          <c:idx val="10"/>
          <c:order val="10"/>
          <c:tx>
            <c:strRef>
              <c:f>にぼし!$A$11</c:f>
              <c:strCache>
                <c:ptCount val="1"/>
                <c:pt idx="0">
                  <c:v>幸運舞い込む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にぼし!$B$11:$AP$11</c:f>
              <c:numCache>
                <c:formatCode>General</c:formatCode>
                <c:ptCount val="41"/>
                <c:pt idx="0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2E-484F-99E9-9EB87F933693}"/>
            </c:ext>
          </c:extLst>
        </c:ser>
        <c:ser>
          <c:idx val="11"/>
          <c:order val="11"/>
          <c:tx>
            <c:strRef>
              <c:f>にぼし!$A$12</c:f>
              <c:strCache>
                <c:ptCount val="1"/>
                <c:pt idx="0">
                  <c:v>十日活躍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にぼし!$B$12:$AP$12</c:f>
              <c:numCache>
                <c:formatCode>General</c:formatCode>
                <c:ptCount val="41"/>
                <c:pt idx="0">
                  <c:v>0</c:v>
                </c:pt>
                <c:pt idx="6">
                  <c:v>300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2E-484F-99E9-9EB87F933693}"/>
            </c:ext>
          </c:extLst>
        </c:ser>
        <c:ser>
          <c:idx val="12"/>
          <c:order val="12"/>
          <c:tx>
            <c:strRef>
              <c:f>にぼし!$A$13</c:f>
              <c:strCache>
                <c:ptCount val="1"/>
                <c:pt idx="0">
                  <c:v>10月ログボ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にぼし!$B$13:$AP$13</c:f>
              <c:numCache>
                <c:formatCode>General</c:formatCode>
                <c:ptCount val="41"/>
                <c:pt idx="0">
                  <c:v>0</c:v>
                </c:pt>
                <c:pt idx="9">
                  <c:v>100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E-484F-99E9-9EB87F933693}"/>
            </c:ext>
          </c:extLst>
        </c:ser>
        <c:ser>
          <c:idx val="13"/>
          <c:order val="13"/>
          <c:tx>
            <c:strRef>
              <c:f>にぼし!$A$14</c:f>
              <c:strCache>
                <c:ptCount val="1"/>
                <c:pt idx="0">
                  <c:v>その他任務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にぼし!$B$14:$AP$14</c:f>
              <c:numCache>
                <c:formatCode>General</c:formatCode>
                <c:ptCount val="41"/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2E-484F-99E9-9EB87F933693}"/>
            </c:ext>
          </c:extLst>
        </c:ser>
        <c:ser>
          <c:idx val="14"/>
          <c:order val="14"/>
          <c:tx>
            <c:strRef>
              <c:f>にぼし!$A$15</c:f>
              <c:strCache>
                <c:ptCount val="1"/>
                <c:pt idx="0">
                  <c:v>限定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にぼし!$B$15:$AP$15</c:f>
              <c:numCache>
                <c:formatCode>General</c:formatCode>
                <c:ptCount val="41"/>
                <c:pt idx="3">
                  <c:v>-100</c:v>
                </c:pt>
                <c:pt idx="4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2E-484F-99E9-9EB87F933693}"/>
            </c:ext>
          </c:extLst>
        </c:ser>
        <c:ser>
          <c:idx val="15"/>
          <c:order val="15"/>
          <c:tx>
            <c:strRef>
              <c:f>にぼし!$A$16</c:f>
              <c:strCache>
                <c:ptCount val="1"/>
                <c:pt idx="0">
                  <c:v>鋳造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にぼし!$B$16:$AP$16</c:f>
              <c:numCache>
                <c:formatCode>General</c:formatCode>
                <c:ptCount val="41"/>
                <c:pt idx="3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2E-484F-99E9-9EB87F933693}"/>
            </c:ext>
          </c:extLst>
        </c:ser>
        <c:ser>
          <c:idx val="16"/>
          <c:order val="16"/>
          <c:tx>
            <c:strRef>
              <c:f>にぼし!$A$17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にぼし!$B$17:$AP$17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10-212E-484F-99E9-9EB87F933693}"/>
            </c:ext>
          </c:extLst>
        </c:ser>
        <c:ser>
          <c:idx val="17"/>
          <c:order val="17"/>
          <c:tx>
            <c:strRef>
              <c:f>にぼし!$A$18</c:f>
              <c:strCache>
                <c:ptCount val="1"/>
                <c:pt idx="0">
                  <c:v>獲得累計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にぼし!$B$18:$AP$18</c:f>
              <c:numCache>
                <c:formatCode>General</c:formatCode>
                <c:ptCount val="41"/>
                <c:pt idx="1">
                  <c:v>0</c:v>
                </c:pt>
                <c:pt idx="2">
                  <c:v>1820</c:v>
                </c:pt>
                <c:pt idx="3">
                  <c:v>1220</c:v>
                </c:pt>
                <c:pt idx="4">
                  <c:v>1120</c:v>
                </c:pt>
                <c:pt idx="5">
                  <c:v>1220</c:v>
                </c:pt>
                <c:pt idx="6">
                  <c:v>1220</c:v>
                </c:pt>
                <c:pt idx="7">
                  <c:v>940</c:v>
                </c:pt>
                <c:pt idx="8">
                  <c:v>690</c:v>
                </c:pt>
                <c:pt idx="9">
                  <c:v>1290</c:v>
                </c:pt>
                <c:pt idx="10">
                  <c:v>990</c:v>
                </c:pt>
                <c:pt idx="11">
                  <c:v>790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2E-484F-99E9-9EB87F933693}"/>
            </c:ext>
          </c:extLst>
        </c:ser>
        <c:ser>
          <c:idx val="18"/>
          <c:order val="18"/>
          <c:tx>
            <c:strRef>
              <c:f>にぼし!$A$19</c:f>
              <c:strCache>
                <c:ptCount val="1"/>
                <c:pt idx="0">
                  <c:v>所持元宝予想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にぼし!$B$19:$AP$19</c:f>
              <c:numCache>
                <c:formatCode>General</c:formatCode>
                <c:ptCount val="41"/>
                <c:pt idx="0">
                  <c:v>14029</c:v>
                </c:pt>
                <c:pt idx="1">
                  <c:v>14029</c:v>
                </c:pt>
                <c:pt idx="2">
                  <c:v>15849</c:v>
                </c:pt>
                <c:pt idx="3">
                  <c:v>17079</c:v>
                </c:pt>
                <c:pt idx="4">
                  <c:v>18199</c:v>
                </c:pt>
                <c:pt idx="5">
                  <c:v>19419</c:v>
                </c:pt>
                <c:pt idx="6">
                  <c:v>20639</c:v>
                </c:pt>
                <c:pt idx="7">
                  <c:v>21579</c:v>
                </c:pt>
                <c:pt idx="8">
                  <c:v>22269</c:v>
                </c:pt>
                <c:pt idx="9">
                  <c:v>23559</c:v>
                </c:pt>
                <c:pt idx="10">
                  <c:v>24549</c:v>
                </c:pt>
                <c:pt idx="11">
                  <c:v>25339</c:v>
                </c:pt>
                <c:pt idx="12">
                  <c:v>26029</c:v>
                </c:pt>
                <c:pt idx="13">
                  <c:v>26719</c:v>
                </c:pt>
                <c:pt idx="14">
                  <c:v>27409</c:v>
                </c:pt>
                <c:pt idx="15">
                  <c:v>28099</c:v>
                </c:pt>
                <c:pt idx="16">
                  <c:v>28789</c:v>
                </c:pt>
                <c:pt idx="17">
                  <c:v>29479</c:v>
                </c:pt>
                <c:pt idx="18">
                  <c:v>30169</c:v>
                </c:pt>
                <c:pt idx="19">
                  <c:v>30859</c:v>
                </c:pt>
                <c:pt idx="20">
                  <c:v>31549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2E-484F-99E9-9EB87F93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79472"/>
        <c:axId val="1581371152"/>
      </c:barChart>
      <c:catAx>
        <c:axId val="1581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1152"/>
        <c:crosses val="autoZero"/>
        <c:auto val="1"/>
        <c:lblAlgn val="ctr"/>
        <c:lblOffset val="100"/>
        <c:noMultiLvlLbl val="0"/>
      </c:catAx>
      <c:valAx>
        <c:axId val="1581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CE138-D291-4F4D-91C1-F3C582C01588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23FC21-B574-4D95-9B56-800BF7E4D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zoomScale="85" zoomScaleNormal="85" workbookViewId="0">
      <selection activeCell="K24" sqref="K24"/>
    </sheetView>
  </sheetViews>
  <sheetFormatPr defaultRowHeight="15"/>
  <cols>
    <col min="1" max="1" width="27.140625" customWidth="1"/>
    <col min="4" max="4" width="10.5703125" customWidth="1"/>
    <col min="5" max="6" width="17.5703125" customWidth="1"/>
    <col min="7" max="7" width="25" bestFit="1" customWidth="1"/>
    <col min="8" max="8" width="18.85546875" customWidth="1"/>
    <col min="9" max="9" width="12.42578125" customWidth="1"/>
    <col min="10" max="10" width="23.7109375" customWidth="1"/>
    <col min="11" max="11" width="21.5703125" customWidth="1"/>
    <col min="12" max="12" width="28" customWidth="1"/>
  </cols>
  <sheetData>
    <row r="1" spans="1:15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5.75" thickBot="1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5.75" thickBot="1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>
      <c r="A13" s="10" t="s">
        <v>12</v>
      </c>
      <c r="B13" s="3">
        <v>20</v>
      </c>
      <c r="C13" s="3">
        <v>12</v>
      </c>
      <c r="D13" s="3">
        <f t="shared" ref="D13:D18" si="1"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2">I$2-$I$7</f>
        <v>3910</v>
      </c>
      <c r="J13" s="1">
        <f t="shared" si="2"/>
        <v>660</v>
      </c>
      <c r="K13">
        <f t="shared" si="2"/>
        <v>2740</v>
      </c>
      <c r="L13" s="6">
        <f>L12+240</f>
        <v>2610</v>
      </c>
    </row>
    <row r="14" spans="1:15">
      <c r="A14" s="10" t="s">
        <v>13</v>
      </c>
      <c r="B14" s="3">
        <v>100</v>
      </c>
      <c r="C14" s="3">
        <v>12</v>
      </c>
      <c r="D14" s="3">
        <f t="shared" si="1"/>
        <v>1200</v>
      </c>
      <c r="E14" s="11"/>
      <c r="F14" s="3"/>
    </row>
    <row r="15" spans="1:15" ht="18.75" customHeight="1">
      <c r="A15" s="10" t="s">
        <v>14</v>
      </c>
      <c r="B15" s="3">
        <v>150</v>
      </c>
      <c r="C15" s="3">
        <v>12</v>
      </c>
      <c r="D15" s="3">
        <f t="shared" si="1"/>
        <v>1800</v>
      </c>
      <c r="E15" s="11"/>
      <c r="F15" s="3"/>
      <c r="G15" s="30" t="s">
        <v>39</v>
      </c>
      <c r="H15" s="30"/>
      <c r="I15" s="30"/>
      <c r="J15" s="30"/>
    </row>
    <row r="16" spans="1:15">
      <c r="A16" s="10" t="s">
        <v>15</v>
      </c>
      <c r="B16" s="3">
        <v>300</v>
      </c>
      <c r="C16" s="3">
        <v>2</v>
      </c>
      <c r="D16" s="3">
        <f t="shared" si="1"/>
        <v>600</v>
      </c>
      <c r="E16" s="11" t="s">
        <v>29</v>
      </c>
      <c r="F16" s="3"/>
      <c r="G16" s="30"/>
      <c r="H16" s="30"/>
      <c r="I16" s="30"/>
      <c r="J16" s="30"/>
    </row>
    <row r="17" spans="1:10">
      <c r="A17" s="10" t="s">
        <v>19</v>
      </c>
      <c r="B17" s="3">
        <v>100</v>
      </c>
      <c r="C17" s="3">
        <v>4</v>
      </c>
      <c r="D17" s="3">
        <f t="shared" si="1"/>
        <v>400</v>
      </c>
      <c r="E17" s="11"/>
      <c r="F17" s="3"/>
      <c r="G17" s="30"/>
      <c r="H17" s="30"/>
      <c r="I17" s="30"/>
      <c r="J17" s="30"/>
    </row>
    <row r="18" spans="1:10" ht="15.75" thickBot="1">
      <c r="A18" s="12" t="s">
        <v>20</v>
      </c>
      <c r="B18" s="13">
        <v>150</v>
      </c>
      <c r="C18" s="13">
        <v>4</v>
      </c>
      <c r="D18" s="13">
        <f t="shared" si="1"/>
        <v>600</v>
      </c>
      <c r="E18" s="14"/>
      <c r="F18" s="3"/>
      <c r="G18" s="30"/>
      <c r="H18" s="30"/>
      <c r="I18" s="30"/>
      <c r="J18" s="30"/>
    </row>
    <row r="19" spans="1:10" ht="61.5" customHeight="1">
      <c r="A19" s="3"/>
      <c r="B19" s="3"/>
      <c r="C19" s="3"/>
      <c r="D19" s="3"/>
      <c r="E19" s="3"/>
      <c r="F19" s="3"/>
      <c r="G19" s="30"/>
      <c r="H19" s="30"/>
      <c r="I19" s="30"/>
      <c r="J19" s="30"/>
    </row>
    <row r="20" spans="1:10">
      <c r="F20" s="3"/>
      <c r="G20" s="30"/>
      <c r="H20" s="30"/>
      <c r="I20" s="30"/>
      <c r="J20" s="30"/>
    </row>
    <row r="23" spans="1:10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0"/>
  <sheetViews>
    <sheetView workbookViewId="0">
      <selection activeCell="O12" sqref="O11:O12"/>
    </sheetView>
  </sheetViews>
  <sheetFormatPr defaultRowHeight="15"/>
  <cols>
    <col min="1" max="1" width="12.85546875" style="18" customWidth="1"/>
    <col min="2" max="2" width="9" style="3"/>
    <col min="3" max="3" width="13.42578125" customWidth="1"/>
    <col min="4" max="5" width="10.42578125" bestFit="1" customWidth="1"/>
    <col min="6" max="9" width="9.28515625" bestFit="1" customWidth="1"/>
    <col min="10" max="10" width="10.42578125" style="1" bestFit="1" customWidth="1"/>
    <col min="11" max="12" width="9.28515625" style="1" bestFit="1" customWidth="1"/>
    <col min="13" max="13" width="10.42578125" style="1" bestFit="1" customWidth="1"/>
    <col min="14" max="14" width="9.28515625" style="1" bestFit="1" customWidth="1"/>
    <col min="15" max="15" width="10.42578125" bestFit="1" customWidth="1"/>
    <col min="16" max="18" width="9.28515625" bestFit="1" customWidth="1"/>
    <col min="19" max="29" width="9.42578125" bestFit="1" customWidth="1"/>
    <col min="30" max="40" width="9.28515625" bestFit="1" customWidth="1"/>
  </cols>
  <sheetData>
    <row r="1" spans="1:42">
      <c r="A1" s="18" t="s">
        <v>42</v>
      </c>
      <c r="C1" s="16">
        <v>44463</v>
      </c>
      <c r="D1" s="16">
        <v>44464</v>
      </c>
      <c r="E1" s="16">
        <v>44465</v>
      </c>
      <c r="F1" s="16">
        <v>44466</v>
      </c>
      <c r="G1" s="16">
        <v>44467</v>
      </c>
      <c r="H1" s="16">
        <v>44468</v>
      </c>
      <c r="I1" s="16">
        <v>44469</v>
      </c>
      <c r="J1" s="25">
        <v>44470</v>
      </c>
      <c r="K1" s="25">
        <v>44471</v>
      </c>
      <c r="L1" s="25">
        <v>44472</v>
      </c>
      <c r="M1" s="25">
        <v>44473</v>
      </c>
      <c r="N1" s="25">
        <v>44474</v>
      </c>
      <c r="O1" s="16">
        <v>44475</v>
      </c>
      <c r="P1" s="16">
        <v>44476</v>
      </c>
      <c r="Q1" s="16">
        <v>44477</v>
      </c>
      <c r="R1" s="16">
        <v>44478</v>
      </c>
      <c r="S1" s="16">
        <v>44479</v>
      </c>
      <c r="T1" s="16">
        <v>44480</v>
      </c>
      <c r="U1" s="16">
        <v>44481</v>
      </c>
      <c r="V1" s="16">
        <v>44482</v>
      </c>
      <c r="W1" s="16">
        <v>44483</v>
      </c>
      <c r="X1" s="16">
        <v>44484</v>
      </c>
      <c r="Y1" s="16">
        <v>44485</v>
      </c>
      <c r="Z1" s="16">
        <v>44486</v>
      </c>
      <c r="AA1" s="16">
        <v>44487</v>
      </c>
      <c r="AB1" s="16">
        <v>44488</v>
      </c>
      <c r="AC1" s="16">
        <v>44489</v>
      </c>
      <c r="AD1" s="16">
        <v>44490</v>
      </c>
      <c r="AE1" s="16">
        <v>44491</v>
      </c>
      <c r="AF1" s="16">
        <v>44492</v>
      </c>
      <c r="AG1" s="16">
        <v>44493</v>
      </c>
      <c r="AH1" s="16">
        <v>44494</v>
      </c>
      <c r="AI1" s="16">
        <v>44495</v>
      </c>
      <c r="AJ1" s="16">
        <v>44496</v>
      </c>
      <c r="AK1" s="16">
        <v>44497</v>
      </c>
      <c r="AL1" s="16">
        <v>44498</v>
      </c>
      <c r="AM1" s="16">
        <v>44499</v>
      </c>
      <c r="AN1" s="16">
        <v>44500</v>
      </c>
    </row>
    <row r="2" spans="1:42" s="17" customFormat="1">
      <c r="A2" s="19" t="s">
        <v>43</v>
      </c>
      <c r="B2" s="17" t="s">
        <v>47</v>
      </c>
      <c r="C2" s="17">
        <v>0</v>
      </c>
      <c r="D2" s="17">
        <f>C2+1</f>
        <v>1</v>
      </c>
      <c r="E2" s="17">
        <f t="shared" ref="E2:AN2" si="0">D2+1</f>
        <v>2</v>
      </c>
      <c r="F2" s="17">
        <f t="shared" si="0"/>
        <v>3</v>
      </c>
      <c r="G2" s="17">
        <f t="shared" si="0"/>
        <v>4</v>
      </c>
      <c r="H2" s="17">
        <f t="shared" si="0"/>
        <v>5</v>
      </c>
      <c r="I2" s="17">
        <f t="shared" si="0"/>
        <v>6</v>
      </c>
      <c r="J2" s="26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17">
        <f t="shared" si="0"/>
        <v>12</v>
      </c>
      <c r="P2" s="17">
        <f t="shared" si="0"/>
        <v>13</v>
      </c>
      <c r="Q2" s="17">
        <f t="shared" si="0"/>
        <v>14</v>
      </c>
      <c r="R2" s="17">
        <f t="shared" si="0"/>
        <v>15</v>
      </c>
      <c r="S2" s="17">
        <f t="shared" si="0"/>
        <v>16</v>
      </c>
      <c r="T2" s="17">
        <f t="shared" si="0"/>
        <v>17</v>
      </c>
      <c r="U2" s="17">
        <f t="shared" si="0"/>
        <v>18</v>
      </c>
      <c r="V2" s="17">
        <f t="shared" si="0"/>
        <v>19</v>
      </c>
      <c r="W2" s="17">
        <f t="shared" si="0"/>
        <v>20</v>
      </c>
      <c r="X2" s="17">
        <f t="shared" si="0"/>
        <v>21</v>
      </c>
      <c r="Y2" s="17">
        <f t="shared" si="0"/>
        <v>22</v>
      </c>
      <c r="Z2" s="17">
        <f t="shared" si="0"/>
        <v>23</v>
      </c>
      <c r="AA2" s="17">
        <f t="shared" si="0"/>
        <v>24</v>
      </c>
      <c r="AB2" s="17">
        <f t="shared" si="0"/>
        <v>25</v>
      </c>
      <c r="AC2" s="17">
        <f t="shared" si="0"/>
        <v>26</v>
      </c>
      <c r="AD2" s="17">
        <f t="shared" si="0"/>
        <v>27</v>
      </c>
      <c r="AE2" s="17">
        <f t="shared" si="0"/>
        <v>28</v>
      </c>
      <c r="AF2" s="17">
        <f t="shared" si="0"/>
        <v>29</v>
      </c>
      <c r="AG2" s="17">
        <f t="shared" si="0"/>
        <v>30</v>
      </c>
      <c r="AH2" s="17">
        <f t="shared" si="0"/>
        <v>31</v>
      </c>
      <c r="AI2" s="17">
        <f t="shared" si="0"/>
        <v>32</v>
      </c>
      <c r="AJ2" s="17">
        <f t="shared" si="0"/>
        <v>33</v>
      </c>
      <c r="AK2" s="17">
        <f t="shared" si="0"/>
        <v>34</v>
      </c>
      <c r="AL2" s="17">
        <f t="shared" si="0"/>
        <v>35</v>
      </c>
      <c r="AM2" s="17">
        <f t="shared" si="0"/>
        <v>36</v>
      </c>
      <c r="AN2" s="17">
        <f t="shared" si="0"/>
        <v>37</v>
      </c>
    </row>
    <row r="3" spans="1:42">
      <c r="A3" s="24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7">
        <v>160</v>
      </c>
      <c r="K3" s="27">
        <v>160</v>
      </c>
      <c r="L3" s="27">
        <v>160</v>
      </c>
      <c r="M3" s="27">
        <v>160</v>
      </c>
      <c r="N3" s="27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>
      <c r="A4" s="24" t="s">
        <v>45</v>
      </c>
      <c r="B4" s="3">
        <v>180</v>
      </c>
      <c r="C4" s="3"/>
      <c r="D4">
        <v>180</v>
      </c>
      <c r="E4">
        <v>180</v>
      </c>
      <c r="F4">
        <v>180</v>
      </c>
      <c r="G4">
        <v>180</v>
      </c>
      <c r="H4">
        <v>180</v>
      </c>
      <c r="J4" s="27"/>
      <c r="K4" s="27"/>
      <c r="L4" s="27"/>
      <c r="M4" s="27"/>
      <c r="N4" s="27"/>
    </row>
    <row r="5" spans="1:42">
      <c r="A5" s="24" t="s">
        <v>46</v>
      </c>
      <c r="B5" s="3">
        <v>50</v>
      </c>
      <c r="C5" s="3"/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 s="27"/>
      <c r="K5" s="27"/>
      <c r="L5" s="27"/>
      <c r="M5" s="27"/>
      <c r="N5" s="27"/>
    </row>
    <row r="6" spans="1:42">
      <c r="A6" s="24" t="s">
        <v>72</v>
      </c>
      <c r="B6" s="20">
        <v>300</v>
      </c>
      <c r="C6" s="3"/>
      <c r="D6">
        <v>300</v>
      </c>
      <c r="E6">
        <v>300</v>
      </c>
      <c r="F6">
        <v>300</v>
      </c>
      <c r="G6">
        <v>300</v>
      </c>
      <c r="J6" s="27"/>
      <c r="K6" s="27"/>
      <c r="L6" s="27"/>
      <c r="M6" s="27"/>
      <c r="N6" s="27"/>
    </row>
    <row r="7" spans="1:42">
      <c r="A7" s="18" t="s">
        <v>48</v>
      </c>
      <c r="B7" s="20">
        <v>240</v>
      </c>
      <c r="C7" s="3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27">
        <v>240</v>
      </c>
      <c r="K7" s="27">
        <v>240</v>
      </c>
      <c r="L7" s="27">
        <v>240</v>
      </c>
      <c r="M7" s="27">
        <v>240</v>
      </c>
      <c r="N7" s="27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1">$B7*W$2</f>
        <v>4800</v>
      </c>
      <c r="X7">
        <f t="shared" ref="X7:AP7" si="2">$B7*X$2</f>
        <v>5040</v>
      </c>
      <c r="Y7">
        <f t="shared" si="2"/>
        <v>5280</v>
      </c>
      <c r="Z7">
        <f t="shared" si="2"/>
        <v>5520</v>
      </c>
      <c r="AA7">
        <f t="shared" si="2"/>
        <v>5760</v>
      </c>
      <c r="AB7">
        <f t="shared" si="2"/>
        <v>6000</v>
      </c>
      <c r="AC7">
        <f t="shared" si="2"/>
        <v>6240</v>
      </c>
      <c r="AD7">
        <f t="shared" si="2"/>
        <v>6480</v>
      </c>
      <c r="AE7">
        <f t="shared" si="2"/>
        <v>6720</v>
      </c>
      <c r="AF7">
        <f t="shared" si="2"/>
        <v>6960</v>
      </c>
      <c r="AG7">
        <f t="shared" si="2"/>
        <v>7200</v>
      </c>
      <c r="AH7">
        <f t="shared" si="2"/>
        <v>7440</v>
      </c>
      <c r="AI7">
        <f t="shared" si="2"/>
        <v>7680</v>
      </c>
      <c r="AJ7">
        <f t="shared" si="2"/>
        <v>7920</v>
      </c>
      <c r="AK7">
        <f t="shared" si="2"/>
        <v>8160</v>
      </c>
      <c r="AL7">
        <f t="shared" si="2"/>
        <v>8400</v>
      </c>
      <c r="AM7">
        <f t="shared" si="2"/>
        <v>8640</v>
      </c>
      <c r="AN7">
        <f t="shared" si="2"/>
        <v>8880</v>
      </c>
      <c r="AO7">
        <f t="shared" si="2"/>
        <v>0</v>
      </c>
      <c r="AP7">
        <f t="shared" si="2"/>
        <v>0</v>
      </c>
    </row>
    <row r="8" spans="1:42">
      <c r="A8" s="18" t="s">
        <v>49</v>
      </c>
      <c r="B8" s="20">
        <v>260</v>
      </c>
      <c r="C8" s="3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27">
        <v>260</v>
      </c>
      <c r="K8" s="27">
        <v>260</v>
      </c>
      <c r="L8" s="27">
        <v>260</v>
      </c>
      <c r="M8" s="27">
        <v>260</v>
      </c>
      <c r="N8" s="27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>
      <c r="A9" s="18" t="s">
        <v>6</v>
      </c>
      <c r="B9" s="20">
        <v>30</v>
      </c>
      <c r="C9" s="3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27">
        <v>30</v>
      </c>
      <c r="K9" s="27">
        <v>30</v>
      </c>
      <c r="L9" s="27">
        <v>30</v>
      </c>
      <c r="M9" s="27">
        <v>30</v>
      </c>
      <c r="N9" s="27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>
      <c r="A10" s="18" t="s">
        <v>71</v>
      </c>
      <c r="B10" s="3" t="s">
        <v>67</v>
      </c>
      <c r="C10" s="3"/>
      <c r="D10">
        <v>500</v>
      </c>
      <c r="I10" s="1">
        <v>200</v>
      </c>
      <c r="J10" s="27"/>
      <c r="K10" s="27"/>
      <c r="L10" s="27"/>
      <c r="M10" s="27"/>
      <c r="N10" s="27"/>
      <c r="O10" s="21"/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42">
      <c r="A11" s="18" t="s">
        <v>51</v>
      </c>
      <c r="B11" s="3" t="s">
        <v>69</v>
      </c>
      <c r="C11" s="3"/>
      <c r="D11">
        <v>100</v>
      </c>
      <c r="E11">
        <v>100</v>
      </c>
      <c r="F11">
        <v>100</v>
      </c>
      <c r="G11">
        <v>0</v>
      </c>
      <c r="H11">
        <v>0</v>
      </c>
      <c r="I11" s="3"/>
      <c r="J11" s="28"/>
      <c r="K11" s="27">
        <v>100</v>
      </c>
      <c r="L11" s="27">
        <v>100</v>
      </c>
      <c r="M11" s="27">
        <v>100</v>
      </c>
      <c r="N11" s="27"/>
    </row>
    <row r="12" spans="1:42">
      <c r="A12" s="18" t="s">
        <v>52</v>
      </c>
      <c r="B12" s="3" t="s">
        <v>70</v>
      </c>
      <c r="C12" s="3"/>
      <c r="D12" s="3"/>
      <c r="E12" s="3"/>
      <c r="F12" s="3"/>
      <c r="G12" s="3"/>
      <c r="H12">
        <v>300</v>
      </c>
      <c r="I12" s="3"/>
      <c r="J12" s="28"/>
      <c r="K12" s="27">
        <v>400</v>
      </c>
      <c r="L12" s="27"/>
      <c r="M12" s="27"/>
      <c r="N12" s="27"/>
    </row>
    <row r="13" spans="1:42">
      <c r="A13" s="18" t="s">
        <v>53</v>
      </c>
      <c r="B13" s="20" t="s">
        <v>68</v>
      </c>
      <c r="C13" s="3"/>
      <c r="D13" s="3"/>
      <c r="E13" s="3"/>
      <c r="F13" s="3"/>
      <c r="G13" s="3"/>
      <c r="H13" s="3"/>
      <c r="I13" s="3"/>
      <c r="J13" s="28"/>
      <c r="K13" s="27">
        <v>100</v>
      </c>
      <c r="L13" s="27">
        <v>200</v>
      </c>
      <c r="M13" s="27"/>
      <c r="N13" s="27"/>
    </row>
    <row r="14" spans="1:42">
      <c r="A14" s="18" t="s">
        <v>75</v>
      </c>
      <c r="C14" s="3"/>
      <c r="D14" s="20"/>
      <c r="E14" s="20">
        <v>300</v>
      </c>
      <c r="F14" s="3"/>
      <c r="G14" s="3"/>
      <c r="H14" s="3"/>
      <c r="I14" s="3"/>
      <c r="J14" s="28"/>
      <c r="K14" s="28"/>
      <c r="L14" s="28"/>
      <c r="M14" s="28"/>
      <c r="N14" s="27"/>
    </row>
    <row r="15" spans="1:42">
      <c r="A15" s="18" t="s">
        <v>76</v>
      </c>
      <c r="C15" s="3"/>
      <c r="D15" s="3"/>
      <c r="E15" s="20">
        <v>-100</v>
      </c>
      <c r="F15" s="3">
        <v>-200</v>
      </c>
      <c r="G15" s="3"/>
      <c r="H15" s="3"/>
      <c r="I15" s="3"/>
      <c r="J15" s="28"/>
      <c r="K15" s="28"/>
      <c r="L15" s="28"/>
      <c r="M15" s="28"/>
      <c r="N15" s="27"/>
    </row>
    <row r="16" spans="1:42">
      <c r="A16" s="18" t="s">
        <v>77</v>
      </c>
      <c r="C16" s="3"/>
      <c r="D16" s="3"/>
      <c r="E16" s="20">
        <v>-300</v>
      </c>
      <c r="F16" s="3"/>
      <c r="G16" s="3"/>
      <c r="H16" s="3"/>
      <c r="I16" s="3"/>
      <c r="J16" s="28"/>
      <c r="K16" s="28"/>
      <c r="L16" s="28"/>
      <c r="M16" s="28"/>
      <c r="N16" s="27"/>
    </row>
    <row r="17" spans="1:22">
      <c r="C17" s="3"/>
      <c r="D17" s="3"/>
      <c r="E17" s="3"/>
      <c r="F17" s="3"/>
      <c r="G17" s="3"/>
      <c r="H17" s="3"/>
      <c r="I17" s="3"/>
      <c r="J17" s="28"/>
      <c r="K17" s="28"/>
      <c r="L17" s="28"/>
      <c r="M17" s="28"/>
      <c r="N17" s="27"/>
    </row>
    <row r="18" spans="1:22" s="23" customFormat="1">
      <c r="A18" s="22" t="s">
        <v>50</v>
      </c>
      <c r="C18" s="23">
        <f>SUM(C3:C17)</f>
        <v>0</v>
      </c>
      <c r="D18" s="23">
        <f>SUM(D3:D17)</f>
        <v>1820</v>
      </c>
      <c r="E18" s="23">
        <f t="shared" ref="E18:N18" si="3">SUM(E3:E17)</f>
        <v>1220</v>
      </c>
      <c r="F18" s="23">
        <f t="shared" si="3"/>
        <v>1120</v>
      </c>
      <c r="G18" s="23">
        <f t="shared" si="3"/>
        <v>1220</v>
      </c>
      <c r="H18" s="23">
        <f t="shared" si="3"/>
        <v>1220</v>
      </c>
      <c r="I18" s="23">
        <f t="shared" si="3"/>
        <v>940</v>
      </c>
      <c r="J18" s="29">
        <f t="shared" si="3"/>
        <v>690</v>
      </c>
      <c r="K18" s="29">
        <f t="shared" si="3"/>
        <v>1290</v>
      </c>
      <c r="L18" s="29">
        <f t="shared" si="3"/>
        <v>990</v>
      </c>
      <c r="M18" s="29">
        <f t="shared" si="3"/>
        <v>790</v>
      </c>
      <c r="N18" s="29">
        <f t="shared" si="3"/>
        <v>690</v>
      </c>
      <c r="O18" s="23">
        <f>SUM(O3:O17)</f>
        <v>690</v>
      </c>
      <c r="P18" s="23">
        <f>SUM(P3:P17)</f>
        <v>690</v>
      </c>
      <c r="Q18" s="23">
        <f t="shared" ref="Q18" si="4">SUM(Q3:Q17)</f>
        <v>690</v>
      </c>
      <c r="R18" s="23">
        <f t="shared" ref="R18" si="5">SUM(R3:R17)</f>
        <v>690</v>
      </c>
      <c r="S18" s="23">
        <f t="shared" ref="S18" si="6">SUM(S3:S17)</f>
        <v>690</v>
      </c>
      <c r="T18" s="23">
        <f t="shared" ref="T18" si="7">SUM(T3:T17)</f>
        <v>690</v>
      </c>
      <c r="U18" s="23">
        <f t="shared" ref="U18" si="8">SUM(U3:U17)</f>
        <v>690</v>
      </c>
      <c r="V18" s="23">
        <f t="shared" ref="V18" si="9">SUM(V3:V17)</f>
        <v>690</v>
      </c>
    </row>
    <row r="19" spans="1:22" s="3" customFormat="1">
      <c r="A19" s="18" t="s">
        <v>74</v>
      </c>
      <c r="B19" s="3">
        <v>14029</v>
      </c>
      <c r="C19" s="3">
        <f>B$19+C18</f>
        <v>14029</v>
      </c>
      <c r="D19" s="3">
        <f t="shared" ref="D19" si="10">C$19+D18</f>
        <v>15849</v>
      </c>
      <c r="E19" s="3">
        <f>D$20+E18</f>
        <v>17079</v>
      </c>
      <c r="F19" s="3">
        <f>E$20+F18</f>
        <v>18199</v>
      </c>
      <c r="G19" s="3">
        <f t="shared" ref="G19:V19" si="11">F$20+G18</f>
        <v>19419</v>
      </c>
      <c r="H19" s="3">
        <f t="shared" si="11"/>
        <v>20639</v>
      </c>
      <c r="I19" s="3">
        <f t="shared" si="11"/>
        <v>21579</v>
      </c>
      <c r="J19" s="3">
        <f t="shared" si="11"/>
        <v>22269</v>
      </c>
      <c r="K19" s="3">
        <f t="shared" si="11"/>
        <v>23559</v>
      </c>
      <c r="L19" s="3">
        <f t="shared" si="11"/>
        <v>24549</v>
      </c>
      <c r="M19" s="3">
        <f t="shared" si="11"/>
        <v>25339</v>
      </c>
      <c r="N19" s="3">
        <f t="shared" si="11"/>
        <v>26029</v>
      </c>
      <c r="O19" s="3">
        <f t="shared" si="11"/>
        <v>26719</v>
      </c>
      <c r="P19" s="3">
        <f t="shared" si="11"/>
        <v>27409</v>
      </c>
      <c r="Q19" s="3">
        <f t="shared" si="11"/>
        <v>28099</v>
      </c>
      <c r="R19" s="3">
        <f t="shared" si="11"/>
        <v>28789</v>
      </c>
      <c r="S19" s="3">
        <f t="shared" si="11"/>
        <v>29479</v>
      </c>
      <c r="T19" s="3">
        <f t="shared" si="11"/>
        <v>30169</v>
      </c>
      <c r="U19" s="3">
        <f t="shared" si="11"/>
        <v>30859</v>
      </c>
      <c r="V19" s="3">
        <f t="shared" si="11"/>
        <v>31549</v>
      </c>
    </row>
    <row r="20" spans="1:22">
      <c r="A20" s="18" t="s">
        <v>73</v>
      </c>
      <c r="D20">
        <v>15859</v>
      </c>
      <c r="E20">
        <f>D$20+E$18</f>
        <v>17079</v>
      </c>
      <c r="F20">
        <f>E$20+F$18</f>
        <v>18199</v>
      </c>
      <c r="G20">
        <f t="shared" ref="G20:V20" si="12">F$20+G$18</f>
        <v>19419</v>
      </c>
      <c r="H20">
        <f t="shared" si="12"/>
        <v>20639</v>
      </c>
      <c r="I20">
        <f t="shared" si="12"/>
        <v>21579</v>
      </c>
      <c r="J20">
        <f t="shared" si="12"/>
        <v>22269</v>
      </c>
      <c r="K20">
        <f t="shared" si="12"/>
        <v>23559</v>
      </c>
      <c r="L20">
        <f t="shared" si="12"/>
        <v>24549</v>
      </c>
      <c r="M20">
        <f t="shared" si="12"/>
        <v>25339</v>
      </c>
      <c r="N20">
        <f t="shared" si="12"/>
        <v>26029</v>
      </c>
      <c r="O20">
        <f t="shared" si="12"/>
        <v>26719</v>
      </c>
      <c r="P20">
        <f t="shared" si="12"/>
        <v>27409</v>
      </c>
      <c r="Q20">
        <f t="shared" si="12"/>
        <v>28099</v>
      </c>
      <c r="R20">
        <f t="shared" si="12"/>
        <v>28789</v>
      </c>
      <c r="S20">
        <f t="shared" si="12"/>
        <v>29479</v>
      </c>
      <c r="T20">
        <f t="shared" si="12"/>
        <v>30169</v>
      </c>
      <c r="U20">
        <f t="shared" si="12"/>
        <v>30859</v>
      </c>
      <c r="V20">
        <f t="shared" si="12"/>
        <v>31549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7107-0D14-4656-BD3C-92D63B5446A1}">
  <dimension ref="A1:V17"/>
  <sheetViews>
    <sheetView tabSelected="1" workbookViewId="0">
      <selection activeCell="K14" sqref="K14"/>
    </sheetView>
  </sheetViews>
  <sheetFormatPr defaultRowHeight="15"/>
  <cols>
    <col min="1" max="1" width="18.7109375" customWidth="1"/>
  </cols>
  <sheetData>
    <row r="1" spans="1:22">
      <c r="A1" s="18" t="s">
        <v>42</v>
      </c>
      <c r="B1" s="3"/>
      <c r="C1" s="16">
        <v>44463</v>
      </c>
      <c r="D1" s="16">
        <v>44464</v>
      </c>
      <c r="E1" s="16">
        <v>44465</v>
      </c>
      <c r="F1" s="16">
        <v>44466</v>
      </c>
      <c r="G1" s="16">
        <v>44467</v>
      </c>
      <c r="H1" s="16">
        <v>44468</v>
      </c>
      <c r="I1" s="16">
        <v>44469</v>
      </c>
      <c r="J1" s="31">
        <v>44470</v>
      </c>
      <c r="K1" s="25">
        <v>44471</v>
      </c>
      <c r="L1" s="25">
        <v>44472</v>
      </c>
      <c r="M1" s="25">
        <v>44473</v>
      </c>
      <c r="N1" s="31">
        <v>44474</v>
      </c>
      <c r="O1" s="16">
        <v>44475</v>
      </c>
      <c r="P1" s="16">
        <v>44476</v>
      </c>
      <c r="Q1" s="16">
        <v>44477</v>
      </c>
      <c r="R1" s="16">
        <v>44478</v>
      </c>
      <c r="S1" s="16">
        <v>44479</v>
      </c>
      <c r="T1" s="16">
        <v>44480</v>
      </c>
      <c r="U1" s="16">
        <v>44481</v>
      </c>
      <c r="V1" s="16">
        <v>44482</v>
      </c>
    </row>
    <row r="2" spans="1:22">
      <c r="A2" s="19" t="s">
        <v>43</v>
      </c>
      <c r="B2" s="17" t="s">
        <v>47</v>
      </c>
      <c r="C2" s="17">
        <v>0</v>
      </c>
      <c r="D2" s="17">
        <f>C2+1</f>
        <v>1</v>
      </c>
      <c r="E2" s="17">
        <f t="shared" ref="E2:V2" si="0">D2+1</f>
        <v>2</v>
      </c>
      <c r="F2" s="17">
        <f>E2+1</f>
        <v>3</v>
      </c>
      <c r="G2" s="17">
        <f>F2+1</f>
        <v>4</v>
      </c>
      <c r="H2" s="17">
        <f t="shared" si="0"/>
        <v>5</v>
      </c>
      <c r="I2" s="17">
        <f t="shared" si="0"/>
        <v>6</v>
      </c>
      <c r="J2" s="26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17">
        <f t="shared" si="0"/>
        <v>12</v>
      </c>
      <c r="P2" s="17">
        <f t="shared" si="0"/>
        <v>13</v>
      </c>
      <c r="Q2" s="17">
        <f t="shared" si="0"/>
        <v>14</v>
      </c>
      <c r="R2" s="17">
        <f t="shared" si="0"/>
        <v>15</v>
      </c>
      <c r="S2" s="17">
        <f t="shared" si="0"/>
        <v>16</v>
      </c>
      <c r="T2" s="17">
        <f t="shared" si="0"/>
        <v>17</v>
      </c>
      <c r="U2" s="17">
        <f t="shared" si="0"/>
        <v>18</v>
      </c>
      <c r="V2" s="17">
        <f t="shared" si="0"/>
        <v>19</v>
      </c>
    </row>
    <row r="3" spans="1:22">
      <c r="A3" s="24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7">
        <v>160</v>
      </c>
      <c r="K3" s="27">
        <v>160</v>
      </c>
      <c r="L3" s="27">
        <v>160</v>
      </c>
      <c r="M3" s="27">
        <v>160</v>
      </c>
      <c r="N3" s="27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22">
      <c r="A4" s="18" t="s">
        <v>48</v>
      </c>
      <c r="B4" s="20">
        <v>240</v>
      </c>
      <c r="C4" s="3"/>
      <c r="D4">
        <v>240</v>
      </c>
      <c r="E4">
        <v>240</v>
      </c>
      <c r="F4">
        <v>240</v>
      </c>
      <c r="G4">
        <v>240</v>
      </c>
      <c r="H4">
        <v>240</v>
      </c>
      <c r="I4">
        <v>240</v>
      </c>
      <c r="J4" s="27">
        <v>240</v>
      </c>
      <c r="K4" s="27">
        <v>240</v>
      </c>
      <c r="L4" s="27">
        <v>240</v>
      </c>
      <c r="M4" s="27">
        <v>240</v>
      </c>
      <c r="N4" s="27">
        <v>240</v>
      </c>
      <c r="O4">
        <v>240</v>
      </c>
      <c r="P4">
        <v>240</v>
      </c>
      <c r="Q4">
        <v>240</v>
      </c>
      <c r="R4">
        <v>240</v>
      </c>
      <c r="S4">
        <v>240</v>
      </c>
      <c r="T4">
        <v>240</v>
      </c>
      <c r="U4">
        <v>240</v>
      </c>
      <c r="V4">
        <v>240</v>
      </c>
    </row>
    <row r="5" spans="1:22">
      <c r="A5" s="18" t="s">
        <v>49</v>
      </c>
      <c r="B5" s="20">
        <v>140</v>
      </c>
      <c r="C5" s="3"/>
      <c r="D5">
        <v>140</v>
      </c>
      <c r="E5">
        <v>140</v>
      </c>
      <c r="F5">
        <v>140</v>
      </c>
      <c r="G5">
        <v>140</v>
      </c>
      <c r="H5">
        <v>140</v>
      </c>
      <c r="I5">
        <v>140</v>
      </c>
      <c r="J5" s="27">
        <v>140</v>
      </c>
      <c r="K5" s="27">
        <v>140</v>
      </c>
      <c r="L5" s="27">
        <v>140</v>
      </c>
      <c r="M5" s="27">
        <v>140</v>
      </c>
      <c r="N5" s="27">
        <v>140</v>
      </c>
      <c r="O5">
        <v>140</v>
      </c>
      <c r="P5">
        <v>140</v>
      </c>
      <c r="Q5">
        <v>140</v>
      </c>
      <c r="R5">
        <v>140</v>
      </c>
      <c r="S5">
        <v>140</v>
      </c>
      <c r="T5">
        <v>140</v>
      </c>
      <c r="U5">
        <v>260</v>
      </c>
      <c r="V5">
        <v>260</v>
      </c>
    </row>
    <row r="6" spans="1:22">
      <c r="A6" s="18" t="s">
        <v>6</v>
      </c>
      <c r="B6" s="20">
        <v>30</v>
      </c>
      <c r="C6" s="3"/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 s="27">
        <v>30</v>
      </c>
      <c r="K6" s="27">
        <v>30</v>
      </c>
      <c r="L6" s="27">
        <v>30</v>
      </c>
      <c r="M6" s="27">
        <v>30</v>
      </c>
      <c r="N6" s="27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  <c r="V6">
        <v>30</v>
      </c>
    </row>
    <row r="7" spans="1:22">
      <c r="A7" s="18" t="s">
        <v>71</v>
      </c>
      <c r="B7" s="3" t="s">
        <v>67</v>
      </c>
      <c r="C7" s="3"/>
      <c r="D7">
        <v>500</v>
      </c>
      <c r="I7" s="1">
        <v>200</v>
      </c>
      <c r="J7" s="27"/>
      <c r="K7" s="27"/>
      <c r="L7" s="27"/>
      <c r="M7" s="27"/>
      <c r="N7" s="27"/>
    </row>
    <row r="8" spans="1:22">
      <c r="A8" s="18" t="s">
        <v>51</v>
      </c>
      <c r="B8" s="3" t="s">
        <v>69</v>
      </c>
      <c r="C8" s="3"/>
      <c r="D8">
        <v>100</v>
      </c>
      <c r="E8">
        <v>100</v>
      </c>
      <c r="F8">
        <v>100</v>
      </c>
      <c r="G8" s="3"/>
      <c r="H8" s="3"/>
      <c r="I8" s="3"/>
      <c r="J8" s="28"/>
      <c r="K8" s="27">
        <v>100</v>
      </c>
      <c r="L8" s="27">
        <v>100</v>
      </c>
      <c r="M8" s="27">
        <v>100</v>
      </c>
      <c r="N8" s="27"/>
    </row>
    <row r="9" spans="1:22">
      <c r="A9" s="18" t="s">
        <v>52</v>
      </c>
      <c r="B9" s="3" t="s">
        <v>70</v>
      </c>
      <c r="C9" s="3"/>
      <c r="D9" s="3"/>
      <c r="E9" s="3"/>
      <c r="F9" s="3"/>
      <c r="G9" s="3"/>
      <c r="H9">
        <v>300</v>
      </c>
      <c r="I9" s="3"/>
      <c r="J9" s="28"/>
      <c r="K9" s="27">
        <v>400</v>
      </c>
      <c r="L9" s="27"/>
      <c r="M9" s="27"/>
      <c r="N9" s="27"/>
    </row>
    <row r="10" spans="1:22">
      <c r="A10" s="18" t="s">
        <v>53</v>
      </c>
      <c r="B10" s="20" t="s">
        <v>68</v>
      </c>
      <c r="C10" s="3"/>
      <c r="D10" s="3"/>
      <c r="E10" s="3"/>
      <c r="F10" s="3"/>
      <c r="G10" s="3"/>
      <c r="H10" s="3"/>
      <c r="I10" s="3"/>
      <c r="J10" s="28"/>
      <c r="K10" s="27">
        <v>100</v>
      </c>
      <c r="L10" s="27">
        <v>200</v>
      </c>
      <c r="M10" s="27"/>
      <c r="N10" s="27"/>
    </row>
    <row r="11" spans="1:22">
      <c r="A11" s="18" t="s">
        <v>75</v>
      </c>
      <c r="B11" s="3"/>
      <c r="C11" s="3"/>
      <c r="D11" s="20"/>
      <c r="E11" s="20"/>
      <c r="F11" s="3"/>
      <c r="G11" s="3"/>
      <c r="H11" s="3"/>
      <c r="I11" s="3"/>
      <c r="J11" s="28"/>
      <c r="K11" s="28"/>
      <c r="L11" s="28"/>
      <c r="M11" s="28"/>
      <c r="N11" s="27"/>
    </row>
    <row r="12" spans="1:22">
      <c r="A12" s="18" t="s">
        <v>78</v>
      </c>
      <c r="B12" s="3"/>
      <c r="C12" s="3"/>
      <c r="D12" s="3"/>
      <c r="E12" s="20"/>
      <c r="F12" s="3"/>
      <c r="G12" s="3"/>
      <c r="H12" s="3">
        <v>-250</v>
      </c>
      <c r="I12" s="3">
        <v>-250</v>
      </c>
      <c r="J12" s="28">
        <v>-500</v>
      </c>
      <c r="K12" s="28">
        <v>-250</v>
      </c>
      <c r="L12" s="28">
        <v>-250</v>
      </c>
      <c r="M12" s="28">
        <v>-250</v>
      </c>
      <c r="N12" s="27">
        <v>-500</v>
      </c>
    </row>
    <row r="13" spans="1:22">
      <c r="A13" s="18"/>
      <c r="B13" s="3"/>
      <c r="C13" s="3"/>
      <c r="D13" s="3"/>
      <c r="E13" s="20"/>
      <c r="F13" s="3"/>
      <c r="G13" s="3"/>
      <c r="H13" s="3"/>
      <c r="I13" s="3"/>
      <c r="J13" s="28">
        <v>666</v>
      </c>
      <c r="K13" s="28"/>
      <c r="L13" s="28"/>
      <c r="M13" s="28"/>
      <c r="N13" s="27"/>
    </row>
    <row r="14" spans="1:22">
      <c r="A14" s="18"/>
      <c r="B14" s="3"/>
      <c r="C14" s="3"/>
      <c r="D14" s="3"/>
      <c r="E14" s="3"/>
      <c r="F14" s="3"/>
      <c r="G14" s="3"/>
      <c r="H14" s="3"/>
      <c r="I14" s="3"/>
      <c r="J14" s="28"/>
      <c r="K14" s="28"/>
      <c r="L14" s="28"/>
      <c r="M14" s="28"/>
      <c r="N14" s="27"/>
    </row>
    <row r="15" spans="1:22">
      <c r="A15" s="22" t="s">
        <v>50</v>
      </c>
      <c r="B15" s="23"/>
      <c r="C15" s="23">
        <f>SUM(C3:C14)</f>
        <v>0</v>
      </c>
      <c r="D15" s="23"/>
      <c r="E15" s="23"/>
      <c r="F15" s="23"/>
      <c r="G15" s="23"/>
      <c r="H15" s="23">
        <f>SUM(H3:H14)</f>
        <v>620</v>
      </c>
      <c r="I15" s="23">
        <f>SUM(I3:I14)</f>
        <v>520</v>
      </c>
      <c r="J15" s="29">
        <f>SUM(J3:J14)</f>
        <v>736</v>
      </c>
      <c r="K15" s="29">
        <f>SUM(K3:K14)</f>
        <v>920</v>
      </c>
      <c r="L15" s="29">
        <f>SUM(L3:L14)</f>
        <v>620</v>
      </c>
      <c r="M15" s="29">
        <f>SUM(M3:M14)</f>
        <v>420</v>
      </c>
      <c r="N15" s="29">
        <f>SUM(N3:N14)</f>
        <v>70</v>
      </c>
      <c r="O15" s="23">
        <f>SUM(O3:O14)</f>
        <v>570</v>
      </c>
      <c r="P15" s="23">
        <f>SUM(P3:P14)</f>
        <v>570</v>
      </c>
      <c r="Q15" s="23">
        <f>SUM(Q3:Q14)</f>
        <v>570</v>
      </c>
      <c r="R15" s="23">
        <f>SUM(R3:R14)</f>
        <v>570</v>
      </c>
      <c r="S15" s="23">
        <f>SUM(S3:S14)</f>
        <v>570</v>
      </c>
      <c r="T15" s="23">
        <f>SUM(T3:T14)</f>
        <v>570</v>
      </c>
      <c r="U15" s="23">
        <f>SUM(U3:U14)</f>
        <v>690</v>
      </c>
      <c r="V15" s="23">
        <f>SUM(V3:V14)</f>
        <v>690</v>
      </c>
    </row>
    <row r="16" spans="1:22">
      <c r="A16" s="18" t="s">
        <v>74</v>
      </c>
      <c r="B16" s="3"/>
      <c r="C16" s="3">
        <f>B$16+C15</f>
        <v>0</v>
      </c>
      <c r="D16" s="3"/>
      <c r="E16" s="3"/>
      <c r="F16" s="3"/>
      <c r="G16" s="3"/>
      <c r="H16" s="3">
        <f t="shared" ref="H16:V16" si="1">G$17+H15</f>
        <v>27620</v>
      </c>
      <c r="I16" s="3">
        <f t="shared" si="1"/>
        <v>28140</v>
      </c>
      <c r="J16" s="3">
        <f t="shared" si="1"/>
        <v>28876</v>
      </c>
      <c r="K16" s="3">
        <f t="shared" si="1"/>
        <v>29796</v>
      </c>
      <c r="L16" s="3">
        <f t="shared" si="1"/>
        <v>30416</v>
      </c>
      <c r="M16" s="3">
        <f t="shared" si="1"/>
        <v>30836</v>
      </c>
      <c r="N16" s="3">
        <f t="shared" si="1"/>
        <v>30906</v>
      </c>
      <c r="O16" s="3">
        <f t="shared" si="1"/>
        <v>31476</v>
      </c>
      <c r="P16" s="3">
        <f t="shared" si="1"/>
        <v>32046</v>
      </c>
      <c r="Q16" s="3">
        <f t="shared" si="1"/>
        <v>32616</v>
      </c>
      <c r="R16" s="3">
        <f t="shared" si="1"/>
        <v>33186</v>
      </c>
      <c r="S16" s="3">
        <f t="shared" si="1"/>
        <v>33756</v>
      </c>
      <c r="T16" s="3">
        <f t="shared" si="1"/>
        <v>34326</v>
      </c>
      <c r="U16" s="3">
        <f t="shared" si="1"/>
        <v>35016</v>
      </c>
      <c r="V16" s="3">
        <f t="shared" si="1"/>
        <v>35706</v>
      </c>
    </row>
    <row r="17" spans="1:22">
      <c r="A17" s="18" t="s">
        <v>73</v>
      </c>
      <c r="B17" s="3"/>
      <c r="G17">
        <v>27000</v>
      </c>
      <c r="H17">
        <f t="shared" ref="H17:V17" si="2">G$17+H$15</f>
        <v>27620</v>
      </c>
      <c r="I17">
        <f t="shared" si="2"/>
        <v>28140</v>
      </c>
      <c r="J17">
        <f t="shared" si="2"/>
        <v>28876</v>
      </c>
      <c r="K17">
        <f t="shared" si="2"/>
        <v>29796</v>
      </c>
      <c r="L17">
        <f t="shared" si="2"/>
        <v>30416</v>
      </c>
      <c r="M17">
        <f t="shared" si="2"/>
        <v>30836</v>
      </c>
      <c r="N17">
        <f t="shared" si="2"/>
        <v>30906</v>
      </c>
      <c r="O17">
        <f t="shared" si="2"/>
        <v>31476</v>
      </c>
      <c r="P17">
        <f t="shared" si="2"/>
        <v>32046</v>
      </c>
      <c r="Q17">
        <f t="shared" si="2"/>
        <v>32616</v>
      </c>
      <c r="R17">
        <f t="shared" si="2"/>
        <v>33186</v>
      </c>
      <c r="S17">
        <f t="shared" si="2"/>
        <v>33756</v>
      </c>
      <c r="T17">
        <f t="shared" si="2"/>
        <v>34326</v>
      </c>
      <c r="U17">
        <f t="shared" si="2"/>
        <v>35016</v>
      </c>
      <c r="V17">
        <f t="shared" si="2"/>
        <v>35706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E18" sqref="E18"/>
    </sheetView>
  </sheetViews>
  <sheetFormatPr defaultRowHeight="15"/>
  <cols>
    <col min="1" max="1" width="18" customWidth="1"/>
  </cols>
  <sheetData>
    <row r="1" spans="1:5">
      <c r="A1" t="s">
        <v>55</v>
      </c>
      <c r="B1" t="s">
        <v>56</v>
      </c>
      <c r="E1" t="s">
        <v>62</v>
      </c>
    </row>
    <row r="2" spans="1:5">
      <c r="A2" t="s">
        <v>54</v>
      </c>
      <c r="B2">
        <v>300</v>
      </c>
      <c r="E2">
        <f>SUM(B2:B21)</f>
        <v>1490</v>
      </c>
    </row>
    <row r="3" spans="1:5">
      <c r="A3" t="s">
        <v>65</v>
      </c>
      <c r="B3">
        <v>300</v>
      </c>
    </row>
    <row r="4" spans="1:5">
      <c r="A4" t="s">
        <v>66</v>
      </c>
      <c r="B4">
        <v>300</v>
      </c>
    </row>
    <row r="5" spans="1:5">
      <c r="A5" t="s">
        <v>57</v>
      </c>
      <c r="B5">
        <v>60</v>
      </c>
    </row>
    <row r="6" spans="1:5">
      <c r="A6" t="s">
        <v>58</v>
      </c>
      <c r="B6">
        <v>70</v>
      </c>
    </row>
    <row r="7" spans="1:5">
      <c r="A7" t="s">
        <v>59</v>
      </c>
      <c r="B7">
        <v>80</v>
      </c>
    </row>
    <row r="8" spans="1:5">
      <c r="A8" t="s">
        <v>60</v>
      </c>
      <c r="B8">
        <v>90</v>
      </c>
    </row>
    <row r="9" spans="1:5">
      <c r="A9" t="s">
        <v>61</v>
      </c>
      <c r="B9">
        <v>100</v>
      </c>
    </row>
    <row r="10" spans="1:5">
      <c r="A10" t="s">
        <v>63</v>
      </c>
      <c r="B10">
        <v>20</v>
      </c>
    </row>
    <row r="11" spans="1:5">
      <c r="A11" t="s">
        <v>64</v>
      </c>
      <c r="B11">
        <v>50</v>
      </c>
    </row>
    <row r="12" spans="1:5">
      <c r="A12">
        <v>45</v>
      </c>
      <c r="B12">
        <v>55</v>
      </c>
    </row>
    <row r="13" spans="1:5">
      <c r="A13">
        <v>50</v>
      </c>
      <c r="B13">
        <v>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Sheet1</vt:lpstr>
      <vt:lpstr>にぼし</vt:lpstr>
      <vt:lpstr>こめこ</vt:lpstr>
      <vt:lpstr>10月までにできそうなニむ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kinch</cp:lastModifiedBy>
  <dcterms:created xsi:type="dcterms:W3CDTF">2021-09-17T17:58:37Z</dcterms:created>
  <dcterms:modified xsi:type="dcterms:W3CDTF">2021-09-27T05:12:54Z</dcterms:modified>
</cp:coreProperties>
</file>