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excel\ganhou\"/>
    </mc:Choice>
  </mc:AlternateContent>
  <xr:revisionPtr revIDLastSave="0" documentId="13_ncr:1_{1AA9F537-0517-4DFC-94D2-6E254E5F15C8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元宝計算" sheetId="2" r:id="rId1"/>
    <sheet name="10月までにできそうなニむ" sheetId="7" r:id="rId2"/>
    <sheet name="育成素材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F7" i="9"/>
  <c r="F8" i="9" s="1"/>
  <c r="G7" i="9" s="1"/>
  <c r="C7" i="9"/>
  <c r="C25" i="2"/>
  <c r="G24" i="2"/>
  <c r="E2" i="7"/>
  <c r="E22" i="2"/>
  <c r="E23" i="2" s="1"/>
  <c r="F22" i="2"/>
  <c r="G22" i="2"/>
  <c r="H22" i="2"/>
  <c r="D22" i="2"/>
  <c r="C22" i="2"/>
  <c r="C23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D8" i="9" l="1"/>
  <c r="E7" i="9" s="1"/>
  <c r="E17" i="9" s="1"/>
  <c r="C18" i="9" s="1"/>
  <c r="G8" i="9"/>
  <c r="H7" i="9" s="1"/>
  <c r="H8" i="9" s="1"/>
  <c r="I7" i="9" s="1"/>
  <c r="I8" i="9" s="1"/>
  <c r="J7" i="9" s="1"/>
  <c r="J8" i="9" s="1"/>
  <c r="K7" i="9" s="1"/>
  <c r="K8" i="9" s="1"/>
  <c r="L7" i="9" s="1"/>
  <c r="L8" i="9" s="1"/>
  <c r="M7" i="9" s="1"/>
  <c r="M8" i="9" s="1"/>
  <c r="N7" i="9" s="1"/>
  <c r="N8" i="9" s="1"/>
  <c r="O7" i="9" s="1"/>
  <c r="O8" i="9" s="1"/>
  <c r="P7" i="9" s="1"/>
  <c r="P8" i="9" s="1"/>
  <c r="Q7" i="9" s="1"/>
  <c r="Q8" i="9" s="1"/>
  <c r="R7" i="9" s="1"/>
  <c r="R8" i="9" s="1"/>
  <c r="S7" i="9" s="1"/>
  <c r="S8" i="9" s="1"/>
  <c r="T7" i="9" s="1"/>
  <c r="E24" i="2"/>
  <c r="D23" i="2"/>
  <c r="D25" i="2" s="1"/>
  <c r="I22" i="2"/>
  <c r="T8" i="9" l="1"/>
  <c r="U7" i="9"/>
  <c r="F23" i="2"/>
  <c r="E25" i="2"/>
  <c r="F24" i="2"/>
  <c r="J22" i="2"/>
  <c r="V7" i="9" l="1"/>
  <c r="U8" i="9"/>
  <c r="G23" i="2"/>
  <c r="G25" i="2" s="1"/>
  <c r="F25" i="2"/>
  <c r="K22" i="2"/>
  <c r="W7" i="9" l="1"/>
  <c r="V8" i="9"/>
  <c r="H23" i="2"/>
  <c r="H25" i="2" s="1"/>
  <c r="L22" i="2"/>
  <c r="X7" i="9" l="1"/>
  <c r="W8" i="9"/>
  <c r="I23" i="2"/>
  <c r="M22" i="2"/>
  <c r="Y7" i="9" l="1"/>
  <c r="X8" i="9"/>
  <c r="J23" i="2"/>
  <c r="J24" i="2"/>
  <c r="N22" i="2"/>
  <c r="Z7" i="9" l="1"/>
  <c r="Y8" i="9"/>
  <c r="J25" i="2"/>
  <c r="K23" i="2"/>
  <c r="O22" i="2"/>
  <c r="AA7" i="9" l="1"/>
  <c r="Z8" i="9"/>
  <c r="L23" i="2"/>
  <c r="P22" i="2"/>
  <c r="AB7" i="9" l="1"/>
  <c r="AA8" i="9"/>
  <c r="L25" i="2"/>
  <c r="M24" i="2"/>
  <c r="M23" i="2"/>
  <c r="Q22" i="2"/>
  <c r="AC7" i="9" l="1"/>
  <c r="AB8" i="9"/>
  <c r="M25" i="2"/>
  <c r="N24" i="2"/>
  <c r="N23" i="2"/>
  <c r="R22" i="2"/>
  <c r="AD7" i="9" l="1"/>
  <c r="AC8" i="9"/>
  <c r="N25" i="2"/>
  <c r="O23" i="2"/>
  <c r="O24" i="2"/>
  <c r="S22" i="2"/>
  <c r="AE7" i="9" l="1"/>
  <c r="AD8" i="9"/>
  <c r="O25" i="2"/>
  <c r="P23" i="2"/>
  <c r="P24" i="2"/>
  <c r="T22" i="2"/>
  <c r="AF7" i="9" l="1"/>
  <c r="AE8" i="9"/>
  <c r="P25" i="2"/>
  <c r="Q24" i="2"/>
  <c r="Q23" i="2"/>
  <c r="V22" i="2"/>
  <c r="U22" i="2"/>
  <c r="AG7" i="9" l="1"/>
  <c r="AG8" i="9" s="1"/>
  <c r="AF8" i="9"/>
  <c r="Q25" i="2"/>
  <c r="R24" i="2"/>
  <c r="R23" i="2"/>
  <c r="R25" i="2" l="1"/>
  <c r="S24" i="2"/>
  <c r="S23" i="2"/>
  <c r="S25" i="2" l="1"/>
  <c r="T24" i="2"/>
  <c r="T23" i="2"/>
  <c r="T25" i="2" l="1"/>
  <c r="U23" i="2"/>
  <c r="U24" i="2"/>
  <c r="U25" i="2" l="1"/>
  <c r="V24" i="2"/>
  <c r="V23" i="2"/>
  <c r="V25" i="2" l="1"/>
</calcChain>
</file>

<file path=xl/sharedStrings.xml><?xml version="1.0" encoding="utf-8"?>
<sst xmlns="http://schemas.openxmlformats.org/spreadsheetml/2006/main" count="62" uniqueCount="61">
  <si>
    <t>同盟ログイン</t>
    <rPh sb="0" eb="2">
      <t>ドウメイ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</si>
  <si>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</si>
  <si>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</si>
  <si>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</si>
  <si>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</si>
  <si>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</si>
  <si>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</si>
  <si>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</si>
  <si>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</si>
  <si>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</si>
  <si>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</si>
  <si>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</si>
  <si>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</si>
  <si>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</si>
  <si>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</si>
  <si>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</si>
  <si>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</si>
  <si>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</si>
  <si>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</si>
  <si>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</si>
  <si>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</si>
  <si>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</si>
  <si>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</si>
  <si>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</si>
  <si>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</si>
  <si>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</si>
  <si>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</si>
  <si>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</si>
  <si>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</si>
  <si>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</si>
  <si>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</si>
  <si>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</si>
  <si>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</si>
  <si>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</si>
  <si>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</si>
  <si>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</si>
  <si>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</si>
  <si>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</si>
  <si>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</si>
  <si>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</si>
  <si>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</si>
  <si>
    <t>覚醒丹</t>
  </si>
  <si>
    <t>限定商店</t>
  </si>
  <si>
    <t>メンテ限定</t>
  </si>
  <si>
    <t>はじめ</t>
  </si>
  <si>
    <t>願い返し</t>
    <rPh sb="0" eb="1">
      <t>ネガ</t>
    </rPh>
    <rPh sb="2" eb="3">
      <t>ガエ</t>
    </rPh>
    <phoneticPr fontId="1"/>
  </si>
  <si>
    <t>スーパーパック(120円)</t>
    <rPh sb="11" eb="12">
      <t>エン</t>
    </rPh>
    <phoneticPr fontId="1"/>
  </si>
  <si>
    <t>デイリー</t>
    <phoneticPr fontId="1"/>
  </si>
  <si>
    <t>ログインボーナス</t>
    <phoneticPr fontId="1"/>
  </si>
  <si>
    <t>所持数予想</t>
    <phoneticPr fontId="1"/>
  </si>
  <si>
    <t>百花美人</t>
    <rPh sb="0" eb="2">
      <t>ヒャッカ</t>
    </rPh>
    <rPh sb="2" eb="4">
      <t>ビジン</t>
    </rPh>
    <phoneticPr fontId="1"/>
  </si>
  <si>
    <t>銀貨</t>
    <rPh sb="0" eb="2">
      <t>ギンカ</t>
    </rPh>
    <phoneticPr fontId="1"/>
  </si>
  <si>
    <t>昼調教</t>
    <rPh sb="0" eb="1">
      <t>ヒル</t>
    </rPh>
    <rPh sb="1" eb="3">
      <t>チョウキョウ</t>
    </rPh>
    <phoneticPr fontId="1"/>
  </si>
  <si>
    <t>???</t>
    <phoneticPr fontId="1"/>
  </si>
  <si>
    <t>闘技場順位</t>
    <rPh sb="0" eb="3">
      <t>トウギジョウ</t>
    </rPh>
    <rPh sb="3" eb="5">
      <t>ジュンイ</t>
    </rPh>
    <phoneticPr fontId="1"/>
  </si>
  <si>
    <t>夜調教</t>
    <rPh sb="0" eb="1">
      <t>ヨル</t>
    </rPh>
    <rPh sb="1" eb="3">
      <t>チョウキョウ</t>
    </rPh>
    <phoneticPr fontId="1"/>
  </si>
  <si>
    <t>当初の予想より稼いだ量</t>
    <rPh sb="0" eb="2">
      <t>トウショ</t>
    </rPh>
    <rPh sb="3" eb="5">
      <t>ヨソウ</t>
    </rPh>
    <rPh sb="7" eb="8">
      <t>カセ</t>
    </rPh>
    <rPh sb="10" eb="11">
      <t>リョウ</t>
    </rPh>
    <phoneticPr fontId="1"/>
  </si>
  <si>
    <t>ポイント交換</t>
    <rPh sb="4" eb="6">
      <t>コウカン</t>
    </rPh>
    <phoneticPr fontId="1"/>
  </si>
  <si>
    <t>闘技場+10</t>
    <rPh sb="0" eb="3">
      <t>トウギジョウ</t>
    </rPh>
    <phoneticPr fontId="1"/>
  </si>
  <si>
    <t>謎+20</t>
    <rPh sb="0" eb="1">
      <t>ナゾ</t>
    </rPh>
    <phoneticPr fontId="1"/>
  </si>
  <si>
    <t>軍武</t>
    <rPh sb="0" eb="1">
      <t>グン</t>
    </rPh>
    <rPh sb="1" eb="2">
      <t>タケシ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</si>
</sst>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m/d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176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176" fontId="0" fillId="4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4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7"/>
  <sheetViews>
    <sheetView zoomScale="115" zoomScaleNormal="115" workbookViewId="0">
      <pane xSplit="1" ySplit="1" topLeftCell="D8" activePane="bottomRight" state="frozen"/>
      <selection pane="topRight" activeCell="B1" sqref="B1"/>
      <selection pane="bottomLeft" activeCell="A2" sqref="A2"/>
      <selection pane="bottomRight" activeCell="L28" sqref="L28"/>
    </sheetView>
  </sheetViews>
  <sheetFormatPr defaultRowHeight="18.75" x14ac:dyDescent="0.4"/>
  <cols>
    <col min="1" max="1" width="12.875" style="5" customWidth="1"/>
    <col min="2" max="2" width="9" style="2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1" width="11.625" style="1" customWidth="1"/>
    <col min="12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5" t="s">
        <v>1</v>
      </c>
      <c r="C1" s="3">
        <v>44463</v>
      </c>
      <c r="D1" s="3">
        <v>44464</v>
      </c>
      <c r="E1" s="3">
        <v>44465</v>
      </c>
      <c r="F1" s="3">
        <v>44466</v>
      </c>
      <c r="G1" s="3">
        <v>44467</v>
      </c>
      <c r="H1" s="3">
        <v>44468</v>
      </c>
      <c r="I1" s="3">
        <v>44469</v>
      </c>
      <c r="J1" s="11">
        <v>44470</v>
      </c>
      <c r="K1" s="11">
        <v>44471</v>
      </c>
      <c r="L1" s="11">
        <v>44472</v>
      </c>
      <c r="M1" s="11">
        <v>44473</v>
      </c>
      <c r="N1" s="11">
        <v>44474</v>
      </c>
      <c r="O1" s="3">
        <v>44475</v>
      </c>
      <c r="P1" s="3">
        <v>44476</v>
      </c>
      <c r="Q1" s="3">
        <v>44477</v>
      </c>
      <c r="R1" s="3">
        <v>44478</v>
      </c>
      <c r="S1" s="3">
        <v>44479</v>
      </c>
      <c r="T1" s="3">
        <v>44480</v>
      </c>
      <c r="U1" s="3">
        <v>44481</v>
      </c>
      <c r="V1" s="3">
        <v>44482</v>
      </c>
      <c r="W1" s="3">
        <v>44483</v>
      </c>
      <c r="X1" s="3">
        <v>44484</v>
      </c>
      <c r="Y1" s="3">
        <v>44485</v>
      </c>
      <c r="Z1" s="3">
        <v>44486</v>
      </c>
      <c r="AA1" s="3">
        <v>44487</v>
      </c>
      <c r="AB1" s="3">
        <v>44488</v>
      </c>
      <c r="AC1" s="3">
        <v>44489</v>
      </c>
      <c r="AD1" s="3">
        <v>44490</v>
      </c>
      <c r="AE1" s="3">
        <v>44491</v>
      </c>
      <c r="AF1" s="3">
        <v>44492</v>
      </c>
      <c r="AG1" s="3">
        <v>44493</v>
      </c>
      <c r="AH1" s="3">
        <v>44494</v>
      </c>
      <c r="AI1" s="3">
        <v>44495</v>
      </c>
      <c r="AJ1" s="3">
        <v>44496</v>
      </c>
      <c r="AK1" s="3">
        <v>44497</v>
      </c>
      <c r="AL1" s="3">
        <v>44498</v>
      </c>
      <c r="AM1" s="3">
        <v>44499</v>
      </c>
      <c r="AN1" s="3">
        <v>44500</v>
      </c>
    </row>
    <row r="2" spans="1:42" s="4" customFormat="1" x14ac:dyDescent="0.4">
      <c r="A2" s="6" t="s">
        <v>2</v>
      </c>
      <c r="B2" s="4" t="s">
        <v>6</v>
      </c>
      <c r="C2" s="4">
        <v>0</v>
      </c>
      <c r="D2" s="4">
        <f>C2+1</f>
        <v>1</v>
      </c>
      <c r="E2" s="4">
        <f t="shared" ref="E2:AN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12">
        <f t="shared" si="0"/>
        <v>7</v>
      </c>
      <c r="K2" s="12">
        <f t="shared" si="0"/>
        <v>8</v>
      </c>
      <c r="L2" s="12">
        <f t="shared" si="0"/>
        <v>9</v>
      </c>
      <c r="M2" s="12">
        <f t="shared" si="0"/>
        <v>10</v>
      </c>
      <c r="N2" s="12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</row>
    <row r="3" spans="1:42" x14ac:dyDescent="0.4">
      <c r="A3" s="10" t="s">
        <v>3</v>
      </c>
      <c r="B3" s="2">
        <v>160</v>
      </c>
      <c r="C3" s="2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13">
        <v>160</v>
      </c>
      <c r="K3" s="13">
        <v>160</v>
      </c>
      <c r="L3" s="13">
        <v>160</v>
      </c>
      <c r="M3" s="13">
        <v>160</v>
      </c>
      <c r="N3" s="13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10" t="s">
        <v>4</v>
      </c>
      <c r="B4" s="2">
        <v>180</v>
      </c>
      <c r="C4" s="2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13">
        <v>0</v>
      </c>
      <c r="K4" s="13"/>
      <c r="L4" s="13"/>
      <c r="M4" s="13"/>
      <c r="N4" s="13"/>
    </row>
    <row r="5" spans="1:42" x14ac:dyDescent="0.4">
      <c r="A5" s="10" t="s">
        <v>5</v>
      </c>
      <c r="B5" s="2">
        <v>50</v>
      </c>
      <c r="C5" s="2"/>
      <c r="J5" s="13"/>
      <c r="K5" s="13"/>
      <c r="L5" s="13"/>
      <c r="M5" s="13"/>
      <c r="N5" s="13"/>
    </row>
    <row r="6" spans="1:42" x14ac:dyDescent="0.4">
      <c r="A6" s="10" t="s">
        <v>31</v>
      </c>
      <c r="B6" s="7">
        <v>300</v>
      </c>
      <c r="C6" s="2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13"/>
      <c r="K6" s="13"/>
      <c r="L6" s="13"/>
      <c r="M6" s="13"/>
      <c r="N6" s="13"/>
    </row>
    <row r="7" spans="1:42" x14ac:dyDescent="0.4">
      <c r="A7" s="5" t="s">
        <v>7</v>
      </c>
      <c r="B7" s="7">
        <v>240</v>
      </c>
      <c r="C7" s="2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13">
        <v>240</v>
      </c>
      <c r="K7" s="13">
        <v>240</v>
      </c>
      <c r="L7" s="13">
        <v>240</v>
      </c>
      <c r="M7" s="13">
        <v>240</v>
      </c>
      <c r="N7" s="13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5" t="s">
        <v>8</v>
      </c>
      <c r="B8" s="7">
        <v>260</v>
      </c>
      <c r="C8" s="2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13">
        <v>260</v>
      </c>
      <c r="K8" s="13">
        <v>260</v>
      </c>
      <c r="L8" s="13">
        <v>260</v>
      </c>
      <c r="M8" s="13">
        <v>260</v>
      </c>
      <c r="N8" s="13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5" t="s">
        <v>0</v>
      </c>
      <c r="B9" s="7">
        <v>30</v>
      </c>
      <c r="C9" s="2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13">
        <v>30</v>
      </c>
      <c r="K9" s="13">
        <v>30</v>
      </c>
      <c r="L9" s="13">
        <v>30</v>
      </c>
      <c r="M9" s="13">
        <v>30</v>
      </c>
      <c r="N9" s="13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5" t="s">
        <v>30</v>
      </c>
      <c r="B10" s="2" t="s">
        <v>26</v>
      </c>
      <c r="C10" s="2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13">
        <v>0</v>
      </c>
      <c r="K10"/>
      <c r="L10"/>
      <c r="M10"/>
      <c r="N10"/>
    </row>
    <row r="11" spans="1:42" x14ac:dyDescent="0.4">
      <c r="A11" s="5" t="s">
        <v>10</v>
      </c>
      <c r="B11" s="2" t="s">
        <v>28</v>
      </c>
      <c r="C11" s="2"/>
      <c r="D11">
        <v>100</v>
      </c>
      <c r="E11">
        <v>100</v>
      </c>
      <c r="F11">
        <v>100</v>
      </c>
      <c r="G11">
        <v>0</v>
      </c>
      <c r="H11">
        <v>0</v>
      </c>
      <c r="I11" s="2"/>
      <c r="J11" s="14"/>
      <c r="K11" s="13">
        <v>100</v>
      </c>
      <c r="L11" s="13">
        <v>100</v>
      </c>
      <c r="M11" s="13">
        <v>100</v>
      </c>
      <c r="N11" s="13"/>
    </row>
    <row r="12" spans="1:42" x14ac:dyDescent="0.4">
      <c r="A12" s="5" t="s">
        <v>11</v>
      </c>
      <c r="B12" s="2" t="s">
        <v>29</v>
      </c>
      <c r="C12" s="2"/>
      <c r="D12" s="2"/>
      <c r="E12" s="2"/>
      <c r="F12" s="2"/>
      <c r="G12" s="2"/>
      <c r="H12">
        <v>300</v>
      </c>
      <c r="I12" s="2"/>
      <c r="J12" s="14"/>
      <c r="K12" s="13">
        <v>400</v>
      </c>
      <c r="L12" s="13"/>
      <c r="M12" s="13"/>
      <c r="N12" s="13"/>
    </row>
    <row r="13" spans="1:42" x14ac:dyDescent="0.4">
      <c r="A13" s="5" t="s">
        <v>12</v>
      </c>
      <c r="B13" s="7" t="s">
        <v>27</v>
      </c>
      <c r="C13" s="2"/>
      <c r="D13" s="2"/>
      <c r="E13" s="2"/>
      <c r="F13" s="2"/>
      <c r="G13" s="2"/>
      <c r="H13" s="2"/>
      <c r="I13" s="2"/>
      <c r="J13" s="14"/>
      <c r="K13" s="13">
        <v>100</v>
      </c>
      <c r="L13" s="13">
        <v>200</v>
      </c>
      <c r="M13" s="13"/>
      <c r="N13" s="13"/>
    </row>
    <row r="14" spans="1:42" x14ac:dyDescent="0.4">
      <c r="A14" s="5" t="s">
        <v>34</v>
      </c>
      <c r="C14" s="2"/>
      <c r="D14" s="7"/>
      <c r="E14" s="7">
        <v>300</v>
      </c>
      <c r="F14" s="2"/>
      <c r="G14" s="2"/>
      <c r="H14" s="2"/>
      <c r="I14" s="2"/>
      <c r="J14" s="14"/>
      <c r="K14" s="14">
        <v>300</v>
      </c>
      <c r="L14" s="14"/>
      <c r="M14" s="14"/>
      <c r="N14" s="13"/>
    </row>
    <row r="15" spans="1:42" x14ac:dyDescent="0.4">
      <c r="A15" s="5" t="s">
        <v>36</v>
      </c>
      <c r="C15" s="2"/>
      <c r="D15" s="2"/>
      <c r="E15" s="7">
        <v>-300</v>
      </c>
      <c r="F15" s="2"/>
      <c r="G15" s="2"/>
      <c r="H15" s="7">
        <v>-300</v>
      </c>
      <c r="I15" s="2"/>
      <c r="J15" s="14"/>
      <c r="K15" s="14"/>
      <c r="L15" s="14"/>
      <c r="O15" s="14">
        <v>-1500</v>
      </c>
    </row>
    <row r="16" spans="1:42" x14ac:dyDescent="0.4">
      <c r="A16" s="5" t="s">
        <v>35</v>
      </c>
      <c r="C16" s="2"/>
      <c r="D16" s="2"/>
      <c r="E16" s="2">
        <v>-100</v>
      </c>
      <c r="F16" s="2">
        <v>-200</v>
      </c>
      <c r="G16" s="2">
        <v>-100</v>
      </c>
      <c r="H16" s="7">
        <v>-100</v>
      </c>
      <c r="I16" s="7">
        <v>-200</v>
      </c>
      <c r="J16" s="14">
        <v>-100</v>
      </c>
      <c r="K16" s="14">
        <v>-100</v>
      </c>
      <c r="L16" s="14">
        <v>-100</v>
      </c>
      <c r="M16" s="14">
        <v>-100</v>
      </c>
      <c r="N16" s="13">
        <v>-100</v>
      </c>
    </row>
    <row r="17" spans="1:22" x14ac:dyDescent="0.4">
      <c r="A17" s="5" t="s">
        <v>45</v>
      </c>
      <c r="C17" s="2"/>
      <c r="D17" s="2"/>
      <c r="E17" s="2"/>
      <c r="F17" s="2"/>
      <c r="G17" s="2"/>
      <c r="H17" s="7"/>
      <c r="I17" s="7"/>
      <c r="J17" s="14">
        <v>853</v>
      </c>
      <c r="K17" s="14"/>
      <c r="L17" s="14"/>
      <c r="M17" s="14"/>
      <c r="N17" s="13"/>
    </row>
    <row r="18" spans="1:22" x14ac:dyDescent="0.4">
      <c r="A18" s="5" t="s">
        <v>46</v>
      </c>
      <c r="C18" s="2"/>
      <c r="D18" s="2"/>
      <c r="E18" s="2"/>
      <c r="F18" s="2"/>
      <c r="G18" s="2"/>
      <c r="H18" s="7"/>
      <c r="I18" s="7"/>
      <c r="J18" s="14">
        <v>60</v>
      </c>
      <c r="K18" s="14">
        <v>60</v>
      </c>
      <c r="L18" s="14">
        <v>60</v>
      </c>
      <c r="M18" s="14"/>
      <c r="N18" s="13"/>
    </row>
    <row r="19" spans="1:22" x14ac:dyDescent="0.4">
      <c r="C19" s="2"/>
      <c r="D19" s="2"/>
      <c r="E19" s="2"/>
      <c r="F19" s="2"/>
      <c r="G19" s="2"/>
      <c r="H19" s="7"/>
      <c r="I19" s="7"/>
      <c r="J19" s="14"/>
      <c r="K19" s="14"/>
      <c r="L19" s="14"/>
      <c r="M19" s="14"/>
      <c r="N19" s="13"/>
    </row>
    <row r="20" spans="1:22" x14ac:dyDescent="0.4">
      <c r="C20" s="2"/>
      <c r="D20" s="2"/>
      <c r="E20" s="2"/>
      <c r="F20" s="2"/>
      <c r="G20" s="2"/>
      <c r="H20" s="7"/>
      <c r="I20" s="7"/>
      <c r="J20" s="14"/>
      <c r="K20" s="14"/>
      <c r="L20" s="14"/>
      <c r="M20" s="14"/>
      <c r="N20" s="13"/>
    </row>
    <row r="21" spans="1:22" x14ac:dyDescent="0.4">
      <c r="A21" s="5" t="s">
        <v>40</v>
      </c>
      <c r="C21" s="2"/>
      <c r="D21" s="2"/>
      <c r="E21" s="2"/>
      <c r="F21" s="2"/>
      <c r="G21" s="2"/>
      <c r="H21" s="2">
        <v>-15</v>
      </c>
      <c r="I21" s="2"/>
      <c r="J21" s="2"/>
      <c r="K21" s="2"/>
      <c r="L21" s="2"/>
      <c r="M21" s="2"/>
      <c r="N21" s="2"/>
    </row>
    <row r="22" spans="1:22" s="9" customFormat="1" x14ac:dyDescent="0.4">
      <c r="A22" s="8" t="s">
        <v>9</v>
      </c>
      <c r="C22" s="9">
        <f>SUM(C3:C21)</f>
        <v>0</v>
      </c>
      <c r="D22" s="9">
        <f>SUM(D3:D21)</f>
        <v>1770</v>
      </c>
      <c r="E22" s="9">
        <f t="shared" ref="E22:N22" si="4">SUM(E3:E21)</f>
        <v>1170</v>
      </c>
      <c r="F22" s="9">
        <f t="shared" si="4"/>
        <v>1070</v>
      </c>
      <c r="G22" s="9">
        <f t="shared" si="4"/>
        <v>1070</v>
      </c>
      <c r="H22" s="9">
        <f t="shared" si="4"/>
        <v>755</v>
      </c>
      <c r="I22" s="9">
        <f t="shared" si="4"/>
        <v>870</v>
      </c>
      <c r="J22" s="15">
        <f t="shared" si="4"/>
        <v>1503</v>
      </c>
      <c r="K22" s="15">
        <f t="shared" si="4"/>
        <v>1550</v>
      </c>
      <c r="L22" s="15">
        <f t="shared" si="4"/>
        <v>950</v>
      </c>
      <c r="M22" s="15">
        <f t="shared" si="4"/>
        <v>690</v>
      </c>
      <c r="N22" s="15">
        <f t="shared" si="4"/>
        <v>590</v>
      </c>
      <c r="O22" s="9">
        <f>SUM(O3:O21)</f>
        <v>-810</v>
      </c>
      <c r="P22" s="9">
        <f>SUM(P3:P21)</f>
        <v>690</v>
      </c>
      <c r="Q22" s="9">
        <f t="shared" ref="Q22" si="5">SUM(Q3:Q21)</f>
        <v>690</v>
      </c>
      <c r="R22" s="9">
        <f t="shared" ref="R22" si="6">SUM(R3:R21)</f>
        <v>690</v>
      </c>
      <c r="S22" s="9">
        <f t="shared" ref="S22" si="7">SUM(S3:S21)</f>
        <v>690</v>
      </c>
      <c r="T22" s="9">
        <f t="shared" ref="T22" si="8">SUM(T3:T21)</f>
        <v>690</v>
      </c>
      <c r="U22" s="9">
        <f t="shared" ref="U22" si="9">SUM(U3:U21)</f>
        <v>690</v>
      </c>
      <c r="V22" s="9">
        <f t="shared" ref="V22" si="10">SUM(V3:V21)</f>
        <v>690</v>
      </c>
    </row>
    <row r="23" spans="1:22" s="2" customFormat="1" x14ac:dyDescent="0.4">
      <c r="A23" s="5" t="s">
        <v>33</v>
      </c>
      <c r="B23" s="2">
        <v>14029</v>
      </c>
      <c r="C23" s="2">
        <f>B$23+C22</f>
        <v>14029</v>
      </c>
      <c r="D23" s="2">
        <f t="shared" ref="D23" si="11">C$23+D22</f>
        <v>15799</v>
      </c>
      <c r="E23" s="2">
        <f>D$24+E22</f>
        <v>17029</v>
      </c>
      <c r="F23" s="2">
        <f>E$24+F22</f>
        <v>18099</v>
      </c>
      <c r="G23" s="2">
        <f t="shared" ref="G23:V23" si="12">F$24+G22</f>
        <v>19169</v>
      </c>
      <c r="H23" s="2">
        <f t="shared" si="12"/>
        <v>20124</v>
      </c>
      <c r="I23" s="2">
        <f t="shared" si="12"/>
        <v>20990</v>
      </c>
      <c r="J23" s="2">
        <f t="shared" si="12"/>
        <v>22493</v>
      </c>
      <c r="K23" s="2">
        <f t="shared" si="12"/>
        <v>24043</v>
      </c>
      <c r="L23" s="2">
        <f t="shared" si="12"/>
        <v>24983</v>
      </c>
      <c r="M23" s="2">
        <f t="shared" si="12"/>
        <v>25693</v>
      </c>
      <c r="N23" s="2">
        <f t="shared" si="12"/>
        <v>26283</v>
      </c>
      <c r="O23" s="2">
        <f t="shared" si="12"/>
        <v>25473</v>
      </c>
      <c r="P23" s="2">
        <f t="shared" si="12"/>
        <v>26163</v>
      </c>
      <c r="Q23" s="2">
        <f t="shared" si="12"/>
        <v>26853</v>
      </c>
      <c r="R23" s="2">
        <f t="shared" si="12"/>
        <v>27543</v>
      </c>
      <c r="S23" s="2">
        <f t="shared" si="12"/>
        <v>28233</v>
      </c>
      <c r="T23" s="2">
        <f t="shared" si="12"/>
        <v>28923</v>
      </c>
      <c r="U23" s="2">
        <f t="shared" si="12"/>
        <v>29613</v>
      </c>
      <c r="V23" s="2">
        <f t="shared" si="12"/>
        <v>30303</v>
      </c>
    </row>
    <row r="24" spans="1:22" x14ac:dyDescent="0.4">
      <c r="A24" s="5" t="s">
        <v>32</v>
      </c>
      <c r="D24">
        <v>15859</v>
      </c>
      <c r="E24">
        <f>D$24+E$22</f>
        <v>17029</v>
      </c>
      <c r="F24">
        <f>E$24+F$22</f>
        <v>18099</v>
      </c>
      <c r="G24">
        <f>19619-250</f>
        <v>19369</v>
      </c>
      <c r="H24">
        <v>20120</v>
      </c>
      <c r="I24">
        <v>20990</v>
      </c>
      <c r="J24">
        <f t="shared" ref="J24:V24" si="13">I$24+J$22</f>
        <v>22493</v>
      </c>
      <c r="K24">
        <v>24033</v>
      </c>
      <c r="L24">
        <v>25003</v>
      </c>
      <c r="M24">
        <f t="shared" si="13"/>
        <v>25693</v>
      </c>
      <c r="N24">
        <f t="shared" si="13"/>
        <v>26283</v>
      </c>
      <c r="O24">
        <f t="shared" si="13"/>
        <v>25473</v>
      </c>
      <c r="P24">
        <f t="shared" si="13"/>
        <v>26163</v>
      </c>
      <c r="Q24">
        <f t="shared" si="13"/>
        <v>26853</v>
      </c>
      <c r="R24">
        <f t="shared" si="13"/>
        <v>27543</v>
      </c>
      <c r="S24">
        <f t="shared" si="13"/>
        <v>28233</v>
      </c>
      <c r="T24">
        <f t="shared" si="13"/>
        <v>28923</v>
      </c>
      <c r="U24">
        <f t="shared" si="13"/>
        <v>29613</v>
      </c>
      <c r="V24">
        <f t="shared" si="13"/>
        <v>30303</v>
      </c>
    </row>
    <row r="25" spans="1:22" x14ac:dyDescent="0.4">
      <c r="A25" s="5" t="s">
        <v>37</v>
      </c>
      <c r="C25">
        <f>(C$24-C$23)</f>
        <v>-14029</v>
      </c>
      <c r="D25">
        <f t="shared" ref="D25:V25" si="14">(D$24-D$23)</f>
        <v>60</v>
      </c>
      <c r="E25">
        <f t="shared" si="14"/>
        <v>0</v>
      </c>
      <c r="F25">
        <f t="shared" si="14"/>
        <v>0</v>
      </c>
      <c r="G25">
        <f t="shared" si="14"/>
        <v>200</v>
      </c>
      <c r="H25">
        <f t="shared" si="14"/>
        <v>-4</v>
      </c>
      <c r="J25">
        <f t="shared" si="14"/>
        <v>0</v>
      </c>
      <c r="K25">
        <v>-10</v>
      </c>
      <c r="L25">
        <f t="shared" si="14"/>
        <v>20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</row>
    <row r="26" spans="1:22" x14ac:dyDescent="0.4">
      <c r="G26" t="s">
        <v>38</v>
      </c>
      <c r="K26" s="1" t="s">
        <v>54</v>
      </c>
      <c r="L26" s="1" t="s">
        <v>58</v>
      </c>
    </row>
    <row r="27" spans="1:22" x14ac:dyDescent="0.4">
      <c r="G27" t="s">
        <v>39</v>
      </c>
      <c r="L27" s="1" t="s">
        <v>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B3" sqref="B2:B3"/>
    </sheetView>
  </sheetViews>
  <sheetFormatPr defaultRowHeight="18.75" x14ac:dyDescent="0.4"/>
  <cols>
    <col min="1" max="1" width="18" customWidth="1"/>
  </cols>
  <sheetData>
    <row r="1" spans="1:5" x14ac:dyDescent="0.4">
      <c r="A1" t="s">
        <v>14</v>
      </c>
      <c r="B1" t="s">
        <v>15</v>
      </c>
      <c r="E1" t="s">
        <v>21</v>
      </c>
    </row>
    <row r="2" spans="1:5" x14ac:dyDescent="0.4">
      <c r="A2" t="s">
        <v>13</v>
      </c>
      <c r="B2" s="24">
        <v>300</v>
      </c>
      <c r="E2">
        <f>SUM(B2:B21)</f>
        <v>1490</v>
      </c>
    </row>
    <row r="3" spans="1:5" x14ac:dyDescent="0.4">
      <c r="A3" t="s">
        <v>24</v>
      </c>
      <c r="B3" s="24">
        <v>300</v>
      </c>
    </row>
    <row r="4" spans="1:5" x14ac:dyDescent="0.4">
      <c r="A4" t="s">
        <v>25</v>
      </c>
      <c r="B4">
        <v>300</v>
      </c>
    </row>
    <row r="5" spans="1:5" x14ac:dyDescent="0.4">
      <c r="A5" t="s">
        <v>16</v>
      </c>
      <c r="B5">
        <v>60</v>
      </c>
    </row>
    <row r="6" spans="1:5" x14ac:dyDescent="0.4">
      <c r="A6" t="s">
        <v>17</v>
      </c>
      <c r="B6">
        <v>70</v>
      </c>
    </row>
    <row r="7" spans="1:5" x14ac:dyDescent="0.4">
      <c r="A7" t="s">
        <v>18</v>
      </c>
      <c r="B7">
        <v>80</v>
      </c>
    </row>
    <row r="8" spans="1:5" x14ac:dyDescent="0.4">
      <c r="A8" t="s">
        <v>19</v>
      </c>
      <c r="B8">
        <v>90</v>
      </c>
    </row>
    <row r="9" spans="1:5" x14ac:dyDescent="0.4">
      <c r="A9" t="s">
        <v>20</v>
      </c>
      <c r="B9">
        <v>100</v>
      </c>
    </row>
    <row r="10" spans="1:5" x14ac:dyDescent="0.4">
      <c r="A10" t="s">
        <v>22</v>
      </c>
      <c r="B10">
        <v>20</v>
      </c>
    </row>
    <row r="11" spans="1:5" x14ac:dyDescent="0.4">
      <c r="A11" t="s">
        <v>23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4A2E-50CE-46E9-8E9A-94BBA648205D}">
  <dimension ref="A1:AG18"/>
  <sheetViews>
    <sheetView tabSelected="1" zoomScale="115" zoomScaleNormal="115" workbookViewId="0">
      <selection activeCell="G6" sqref="G6"/>
    </sheetView>
  </sheetViews>
  <sheetFormatPr defaultRowHeight="18.75" x14ac:dyDescent="0.4"/>
  <cols>
    <col min="1" max="1" width="13.125" customWidth="1"/>
    <col min="2" max="2" width="7.25" customWidth="1"/>
    <col min="3" max="12" width="10" bestFit="1" customWidth="1"/>
    <col min="13" max="13" width="9.875" bestFit="1" customWidth="1"/>
    <col min="14" max="17" width="9.75" bestFit="1" customWidth="1"/>
    <col min="18" max="18" width="9.875" bestFit="1" customWidth="1"/>
    <col min="19" max="33" width="9.75" bestFit="1" customWidth="1"/>
  </cols>
  <sheetData>
    <row r="1" spans="1:33" s="3" customFormat="1" ht="13.5" customHeight="1" x14ac:dyDescent="0.4">
      <c r="A1" s="20" t="s">
        <v>41</v>
      </c>
      <c r="B1" s="16" t="s">
        <v>44</v>
      </c>
      <c r="C1" s="18">
        <v>44469</v>
      </c>
      <c r="D1" s="19">
        <v>44470</v>
      </c>
      <c r="E1" s="19">
        <v>44471</v>
      </c>
      <c r="F1" s="19">
        <v>44472</v>
      </c>
      <c r="G1" s="19">
        <v>44473</v>
      </c>
      <c r="H1" s="19">
        <v>44474</v>
      </c>
      <c r="I1" s="18">
        <v>44475</v>
      </c>
      <c r="J1" s="18">
        <v>44476</v>
      </c>
      <c r="K1" s="18">
        <v>44477</v>
      </c>
      <c r="L1" s="18">
        <v>44478</v>
      </c>
      <c r="M1" s="18">
        <v>44479</v>
      </c>
      <c r="N1" s="18">
        <v>44480</v>
      </c>
      <c r="O1" s="18">
        <v>44481</v>
      </c>
      <c r="P1" s="18">
        <v>44482</v>
      </c>
      <c r="Q1" s="18">
        <v>44483</v>
      </c>
      <c r="R1" s="18">
        <v>44484</v>
      </c>
      <c r="S1" s="18">
        <v>44485</v>
      </c>
      <c r="T1" s="18">
        <v>44486</v>
      </c>
      <c r="U1" s="18">
        <v>44487</v>
      </c>
      <c r="V1" s="18">
        <v>44488</v>
      </c>
      <c r="W1" s="18">
        <v>44489</v>
      </c>
      <c r="X1" s="18">
        <v>44490</v>
      </c>
      <c r="Y1" s="18">
        <v>44491</v>
      </c>
      <c r="Z1" s="18">
        <v>44492</v>
      </c>
      <c r="AA1" s="18">
        <v>44493</v>
      </c>
      <c r="AB1" s="18">
        <v>44494</v>
      </c>
      <c r="AC1" s="18">
        <v>44495</v>
      </c>
      <c r="AD1" s="18">
        <v>44496</v>
      </c>
      <c r="AE1" s="18">
        <v>44497</v>
      </c>
      <c r="AF1" s="18">
        <v>44498</v>
      </c>
      <c r="AG1" s="18">
        <v>44499</v>
      </c>
    </row>
    <row r="2" spans="1:33" ht="15" customHeight="1" x14ac:dyDescent="0.4">
      <c r="A2" s="21" t="s">
        <v>42</v>
      </c>
      <c r="B2" s="17"/>
      <c r="C2" s="17">
        <v>5</v>
      </c>
      <c r="D2" s="17">
        <v>5</v>
      </c>
      <c r="E2" s="17">
        <v>5</v>
      </c>
      <c r="F2" s="17">
        <v>5</v>
      </c>
      <c r="G2" s="17">
        <v>5</v>
      </c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  <c r="V2" s="17">
        <v>5</v>
      </c>
      <c r="W2" s="17">
        <v>5</v>
      </c>
      <c r="X2" s="17">
        <v>5</v>
      </c>
      <c r="Y2" s="17">
        <v>5</v>
      </c>
      <c r="Z2" s="17">
        <v>5</v>
      </c>
      <c r="AA2" s="17">
        <v>5</v>
      </c>
      <c r="AB2" s="17">
        <v>5</v>
      </c>
      <c r="AC2" s="17">
        <v>5</v>
      </c>
      <c r="AD2" s="17">
        <v>5</v>
      </c>
      <c r="AE2" s="17">
        <v>5</v>
      </c>
      <c r="AF2" s="17">
        <v>5</v>
      </c>
      <c r="AG2" s="17">
        <v>5</v>
      </c>
    </row>
    <row r="3" spans="1:33" x14ac:dyDescent="0.4">
      <c r="A3" s="21" t="s">
        <v>43</v>
      </c>
      <c r="B3" s="17"/>
      <c r="C3" s="17">
        <v>5</v>
      </c>
      <c r="D3" s="17"/>
      <c r="H3">
        <v>5</v>
      </c>
      <c r="K3">
        <v>5</v>
      </c>
      <c r="O3">
        <v>5</v>
      </c>
      <c r="R3">
        <v>5</v>
      </c>
      <c r="V3">
        <v>5</v>
      </c>
      <c r="Y3">
        <v>5</v>
      </c>
    </row>
    <row r="4" spans="1:33" x14ac:dyDescent="0.4">
      <c r="A4" s="22" t="s">
        <v>47</v>
      </c>
      <c r="B4" s="17"/>
      <c r="C4" s="17">
        <v>2</v>
      </c>
      <c r="D4" s="17">
        <v>2</v>
      </c>
      <c r="E4" s="17">
        <v>2</v>
      </c>
      <c r="F4" s="17">
        <v>2</v>
      </c>
      <c r="G4" s="17">
        <v>2</v>
      </c>
      <c r="H4" s="17">
        <v>2</v>
      </c>
      <c r="I4" s="17">
        <v>2</v>
      </c>
      <c r="J4" s="17">
        <v>2</v>
      </c>
      <c r="K4" s="17">
        <v>2</v>
      </c>
      <c r="L4" s="17">
        <v>2</v>
      </c>
      <c r="M4" s="17">
        <v>2</v>
      </c>
      <c r="N4" s="17">
        <v>2</v>
      </c>
      <c r="O4" s="17">
        <v>2</v>
      </c>
      <c r="P4" s="17">
        <v>2</v>
      </c>
      <c r="Q4" s="17">
        <v>2</v>
      </c>
      <c r="R4" s="17">
        <v>2</v>
      </c>
      <c r="S4" s="17">
        <v>2</v>
      </c>
      <c r="T4" s="17">
        <v>2</v>
      </c>
      <c r="U4" s="17">
        <v>2</v>
      </c>
      <c r="V4" s="17">
        <v>2</v>
      </c>
      <c r="W4" s="17">
        <v>2</v>
      </c>
      <c r="X4" s="17">
        <v>2</v>
      </c>
      <c r="Y4" s="17">
        <v>2</v>
      </c>
      <c r="Z4" s="17">
        <v>2</v>
      </c>
      <c r="AA4" s="17">
        <v>2</v>
      </c>
      <c r="AB4" s="17">
        <v>2</v>
      </c>
      <c r="AC4" s="17">
        <v>2</v>
      </c>
      <c r="AD4" s="17">
        <v>2</v>
      </c>
      <c r="AE4" s="17">
        <v>2</v>
      </c>
      <c r="AF4" s="17">
        <v>2</v>
      </c>
      <c r="AG4" s="17">
        <v>2</v>
      </c>
    </row>
    <row r="5" spans="1:33" x14ac:dyDescent="0.4">
      <c r="A5" s="22" t="s">
        <v>48</v>
      </c>
      <c r="B5" s="17"/>
      <c r="C5" s="17"/>
      <c r="D5" s="17"/>
      <c r="J5">
        <v>2</v>
      </c>
      <c r="Q5">
        <v>2</v>
      </c>
      <c r="X5">
        <v>3</v>
      </c>
      <c r="AE5">
        <v>3</v>
      </c>
    </row>
    <row r="7" spans="1:33" s="25" customFormat="1" x14ac:dyDescent="0.4">
      <c r="A7" s="25" t="s">
        <v>49</v>
      </c>
      <c r="B7" s="25">
        <v>54</v>
      </c>
      <c r="C7" s="25">
        <f>B7+SUM(C2:C6)</f>
        <v>66</v>
      </c>
      <c r="D7" s="25">
        <f t="shared" ref="D7:T7" si="0">C8+SUM(D2:D6)</f>
        <v>106</v>
      </c>
      <c r="E7" s="25">
        <f t="shared" si="0"/>
        <v>141</v>
      </c>
      <c r="F7" s="25">
        <f t="shared" si="0"/>
        <v>226</v>
      </c>
      <c r="G7" s="25">
        <f t="shared" si="0"/>
        <v>263</v>
      </c>
      <c r="H7" s="25">
        <f t="shared" si="0"/>
        <v>275</v>
      </c>
      <c r="I7" s="25">
        <f t="shared" si="0"/>
        <v>282</v>
      </c>
      <c r="J7" s="25">
        <f t="shared" si="0"/>
        <v>291</v>
      </c>
      <c r="K7" s="25">
        <f t="shared" si="0"/>
        <v>303</v>
      </c>
      <c r="L7" s="25">
        <f t="shared" si="0"/>
        <v>310</v>
      </c>
      <c r="M7" s="25">
        <f t="shared" si="0"/>
        <v>317</v>
      </c>
      <c r="N7" s="25">
        <f t="shared" si="0"/>
        <v>324</v>
      </c>
      <c r="O7" s="25">
        <f t="shared" si="0"/>
        <v>336</v>
      </c>
      <c r="P7" s="25">
        <f t="shared" si="0"/>
        <v>343</v>
      </c>
      <c r="Q7" s="25">
        <f t="shared" si="0"/>
        <v>352</v>
      </c>
      <c r="R7" s="25">
        <f t="shared" si="0"/>
        <v>364</v>
      </c>
      <c r="S7" s="25">
        <f t="shared" si="0"/>
        <v>371</v>
      </c>
      <c r="T7" s="25">
        <f t="shared" si="0"/>
        <v>378</v>
      </c>
      <c r="U7" s="25">
        <f t="shared" ref="U7:AG7" si="1">T7+SUM(U2:U6)</f>
        <v>385</v>
      </c>
      <c r="V7" s="25">
        <f t="shared" si="1"/>
        <v>397</v>
      </c>
      <c r="W7" s="25">
        <f t="shared" si="1"/>
        <v>404</v>
      </c>
      <c r="X7" s="25">
        <f t="shared" si="1"/>
        <v>414</v>
      </c>
      <c r="Y7" s="25">
        <f t="shared" si="1"/>
        <v>426</v>
      </c>
      <c r="Z7" s="25">
        <f t="shared" si="1"/>
        <v>433</v>
      </c>
      <c r="AA7" s="25">
        <f t="shared" si="1"/>
        <v>440</v>
      </c>
      <c r="AB7" s="25">
        <f t="shared" si="1"/>
        <v>447</v>
      </c>
      <c r="AC7" s="25">
        <f t="shared" si="1"/>
        <v>454</v>
      </c>
      <c r="AD7" s="25">
        <f t="shared" si="1"/>
        <v>461</v>
      </c>
      <c r="AE7" s="25">
        <f t="shared" si="1"/>
        <v>471</v>
      </c>
      <c r="AF7" s="25">
        <f t="shared" si="1"/>
        <v>478</v>
      </c>
      <c r="AG7" s="25">
        <f t="shared" si="1"/>
        <v>485</v>
      </c>
    </row>
    <row r="8" spans="1:33" s="25" customFormat="1" x14ac:dyDescent="0.4">
      <c r="A8" s="25" t="s">
        <v>32</v>
      </c>
      <c r="B8" s="25">
        <v>54</v>
      </c>
      <c r="C8" s="25">
        <v>99</v>
      </c>
      <c r="D8" s="25">
        <f>D$7+SUM(D9:D17)</f>
        <v>134</v>
      </c>
      <c r="E8" s="25">
        <v>219</v>
      </c>
      <c r="F8" s="25">
        <f t="shared" ref="F8:AG8" si="2">F$7+SUM(F9:F17)</f>
        <v>256</v>
      </c>
      <c r="G8" s="25">
        <f t="shared" si="2"/>
        <v>263</v>
      </c>
      <c r="H8" s="25">
        <f t="shared" si="2"/>
        <v>275</v>
      </c>
      <c r="I8" s="25">
        <f t="shared" si="2"/>
        <v>282</v>
      </c>
      <c r="J8" s="25">
        <f t="shared" si="2"/>
        <v>291</v>
      </c>
      <c r="K8" s="25">
        <f t="shared" si="2"/>
        <v>303</v>
      </c>
      <c r="L8" s="25">
        <f t="shared" si="2"/>
        <v>310</v>
      </c>
      <c r="M8" s="25">
        <f t="shared" si="2"/>
        <v>317</v>
      </c>
      <c r="N8" s="25">
        <f t="shared" si="2"/>
        <v>324</v>
      </c>
      <c r="O8" s="25">
        <f t="shared" si="2"/>
        <v>336</v>
      </c>
      <c r="P8" s="25">
        <f t="shared" si="2"/>
        <v>343</v>
      </c>
      <c r="Q8" s="25">
        <f t="shared" si="2"/>
        <v>352</v>
      </c>
      <c r="R8" s="25">
        <f t="shared" si="2"/>
        <v>364</v>
      </c>
      <c r="S8" s="25">
        <f t="shared" si="2"/>
        <v>371</v>
      </c>
      <c r="T8" s="25">
        <f t="shared" si="2"/>
        <v>378</v>
      </c>
      <c r="U8" s="25">
        <f t="shared" si="2"/>
        <v>385</v>
      </c>
      <c r="V8" s="25">
        <f t="shared" si="2"/>
        <v>397</v>
      </c>
      <c r="W8" s="25">
        <f t="shared" si="2"/>
        <v>404</v>
      </c>
      <c r="X8" s="25">
        <f t="shared" si="2"/>
        <v>414</v>
      </c>
      <c r="Y8" s="25">
        <f t="shared" si="2"/>
        <v>426</v>
      </c>
      <c r="Z8" s="25">
        <f t="shared" si="2"/>
        <v>433</v>
      </c>
      <c r="AA8" s="25">
        <f t="shared" si="2"/>
        <v>440</v>
      </c>
      <c r="AB8" s="25">
        <f t="shared" si="2"/>
        <v>447</v>
      </c>
      <c r="AC8" s="25">
        <f t="shared" si="2"/>
        <v>454</v>
      </c>
      <c r="AD8" s="25">
        <f t="shared" si="2"/>
        <v>461</v>
      </c>
      <c r="AE8" s="25">
        <f t="shared" si="2"/>
        <v>471</v>
      </c>
      <c r="AF8" s="25">
        <f t="shared" si="2"/>
        <v>478</v>
      </c>
      <c r="AG8" s="25">
        <f t="shared" si="2"/>
        <v>485</v>
      </c>
    </row>
    <row r="9" spans="1:33" x14ac:dyDescent="0.4">
      <c r="A9" s="23" t="s">
        <v>50</v>
      </c>
      <c r="E9">
        <v>1</v>
      </c>
    </row>
    <row r="10" spans="1:33" x14ac:dyDescent="0.4">
      <c r="A10" s="23" t="s">
        <v>51</v>
      </c>
      <c r="D10">
        <v>10</v>
      </c>
      <c r="E10">
        <v>20</v>
      </c>
      <c r="F10">
        <v>20</v>
      </c>
    </row>
    <row r="11" spans="1:33" x14ac:dyDescent="0.4">
      <c r="A11" s="23" t="s">
        <v>52</v>
      </c>
      <c r="D11">
        <v>18</v>
      </c>
      <c r="E11">
        <v>30</v>
      </c>
    </row>
    <row r="12" spans="1:33" x14ac:dyDescent="0.4">
      <c r="A12" s="23" t="s">
        <v>55</v>
      </c>
      <c r="C12">
        <v>33</v>
      </c>
    </row>
    <row r="13" spans="1:33" x14ac:dyDescent="0.4">
      <c r="A13" s="23" t="s">
        <v>57</v>
      </c>
      <c r="E13">
        <v>17</v>
      </c>
    </row>
    <row r="14" spans="1:33" x14ac:dyDescent="0.4">
      <c r="A14" s="23" t="s">
        <v>60</v>
      </c>
      <c r="F14">
        <v>10</v>
      </c>
    </row>
    <row r="15" spans="1:33" x14ac:dyDescent="0.4">
      <c r="A15" s="23"/>
    </row>
    <row r="16" spans="1:33" x14ac:dyDescent="0.4">
      <c r="A16" s="23"/>
    </row>
    <row r="17" spans="1:5" x14ac:dyDescent="0.4">
      <c r="A17" s="23" t="s">
        <v>53</v>
      </c>
      <c r="E17">
        <f>E8-E7-SUM(E9:E16)</f>
        <v>10</v>
      </c>
    </row>
    <row r="18" spans="1:5" x14ac:dyDescent="0.4">
      <c r="A18" t="s">
        <v>56</v>
      </c>
      <c r="C18">
        <f>SUM(B9:AG17)</f>
        <v>169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元宝計算</vt:lpstr>
      <vt:lpstr>10月までにできそうなニむ</vt:lpstr>
      <vt:lpstr>育成素材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2021-10-03T06:18:54Z</dcterms:modified>
</cp:coreProperties>
</file>