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19038\git\AbondonedGirl\excel\ganhou\"/>
    </mc:Choice>
  </mc:AlternateContent>
  <xr:revisionPtr revIDLastSave="0" documentId="13_ncr:1_{AB80745D-B901-4CE2-B87B-D5846B8EA89C}" xr6:coauthVersionLast="46" xr6:coauthVersionMax="46" xr10:uidLastSave="{00000000-0000-0000-0000-000000000000}"/>
  <bookViews>
    <workbookView xWindow="-120" yWindow="-120" windowWidth="29040" windowHeight="15840" activeTab="2" xr2:uid="{1BF5935A-02A0-4DDF-845C-EF9C5BF7E890}"/>
  </bookViews>
  <sheets>
    <sheet name="元宝計算" sheetId="2" r:id="rId1"/>
    <sheet name="10月までにできそうなニむ" sheetId="7" r:id="rId2"/>
    <sheet name="育成素材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9" l="1"/>
  <c r="F11" i="9" s="1"/>
  <c r="G10" i="9" s="1"/>
  <c r="E10" i="9"/>
  <c r="E11" i="9"/>
  <c r="D11" i="9"/>
  <c r="C10" i="9"/>
  <c r="D10" i="9" s="1"/>
  <c r="C25" i="2"/>
  <c r="G24" i="2"/>
  <c r="E2" i="7"/>
  <c r="E22" i="2"/>
  <c r="E23" i="2" s="1"/>
  <c r="F22" i="2"/>
  <c r="G22" i="2"/>
  <c r="H22" i="2"/>
  <c r="D22" i="2"/>
  <c r="C22" i="2"/>
  <c r="C23" i="2" s="1"/>
  <c r="I6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E2" i="2"/>
  <c r="F2" i="2"/>
  <c r="G2" i="2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D2" i="2"/>
  <c r="G11" i="9" l="1"/>
  <c r="H10" i="9" s="1"/>
  <c r="H11" i="9" s="1"/>
  <c r="I10" i="9" s="1"/>
  <c r="I11" i="9" s="1"/>
  <c r="J10" i="9" s="1"/>
  <c r="J11" i="9" s="1"/>
  <c r="K10" i="9" s="1"/>
  <c r="K11" i="9" s="1"/>
  <c r="L10" i="9" s="1"/>
  <c r="L11" i="9" s="1"/>
  <c r="M10" i="9" s="1"/>
  <c r="M11" i="9" s="1"/>
  <c r="N10" i="9" s="1"/>
  <c r="N11" i="9" s="1"/>
  <c r="O10" i="9" s="1"/>
  <c r="O11" i="9" s="1"/>
  <c r="P10" i="9" s="1"/>
  <c r="P11" i="9" s="1"/>
  <c r="Q10" i="9" s="1"/>
  <c r="Q11" i="9" s="1"/>
  <c r="R10" i="9" s="1"/>
  <c r="R11" i="9" s="1"/>
  <c r="S10" i="9" s="1"/>
  <c r="S11" i="9" s="1"/>
  <c r="T10" i="9" s="1"/>
  <c r="E24" i="2"/>
  <c r="D23" i="2"/>
  <c r="D25" i="2" s="1"/>
  <c r="I22" i="2"/>
  <c r="T11" i="9" l="1"/>
  <c r="U10" i="9"/>
  <c r="F23" i="2"/>
  <c r="E25" i="2"/>
  <c r="F24" i="2"/>
  <c r="J22" i="2"/>
  <c r="V10" i="9" l="1"/>
  <c r="U11" i="9"/>
  <c r="G23" i="2"/>
  <c r="G25" i="2" s="1"/>
  <c r="F25" i="2"/>
  <c r="K22" i="2"/>
  <c r="W10" i="9" l="1"/>
  <c r="V11" i="9"/>
  <c r="H23" i="2"/>
  <c r="H25" i="2" s="1"/>
  <c r="L22" i="2"/>
  <c r="X10" i="9" l="1"/>
  <c r="W11" i="9"/>
  <c r="I23" i="2"/>
  <c r="M22" i="2"/>
  <c r="Y10" i="9" l="1"/>
  <c r="X11" i="9"/>
  <c r="J23" i="2"/>
  <c r="J24" i="2"/>
  <c r="N22" i="2"/>
  <c r="Z10" i="9" l="1"/>
  <c r="Y11" i="9"/>
  <c r="J25" i="2"/>
  <c r="K23" i="2"/>
  <c r="K24" i="2"/>
  <c r="O22" i="2"/>
  <c r="AA10" i="9" l="1"/>
  <c r="Z11" i="9"/>
  <c r="K25" i="2"/>
  <c r="L24" i="2"/>
  <c r="L23" i="2"/>
  <c r="P22" i="2"/>
  <c r="AB10" i="9" l="1"/>
  <c r="AA11" i="9"/>
  <c r="L25" i="2"/>
  <c r="M24" i="2"/>
  <c r="M23" i="2"/>
  <c r="Q22" i="2"/>
  <c r="AC10" i="9" l="1"/>
  <c r="AB11" i="9"/>
  <c r="M25" i="2"/>
  <c r="N24" i="2"/>
  <c r="N23" i="2"/>
  <c r="R22" i="2"/>
  <c r="AD10" i="9" l="1"/>
  <c r="AC11" i="9"/>
  <c r="N25" i="2"/>
  <c r="O23" i="2"/>
  <c r="O24" i="2"/>
  <c r="S22" i="2"/>
  <c r="AE10" i="9" l="1"/>
  <c r="AD11" i="9"/>
  <c r="O25" i="2"/>
  <c r="P23" i="2"/>
  <c r="P24" i="2"/>
  <c r="T22" i="2"/>
  <c r="AF10" i="9" l="1"/>
  <c r="AE11" i="9"/>
  <c r="P25" i="2"/>
  <c r="Q24" i="2"/>
  <c r="Q23" i="2"/>
  <c r="V22" i="2"/>
  <c r="U22" i="2"/>
  <c r="AG10" i="9" l="1"/>
  <c r="AG11" i="9" s="1"/>
  <c r="AF11" i="9"/>
  <c r="Q25" i="2"/>
  <c r="R24" i="2"/>
  <c r="R23" i="2"/>
  <c r="R25" i="2" l="1"/>
  <c r="S24" i="2"/>
  <c r="S23" i="2"/>
  <c r="S25" i="2" l="1"/>
  <c r="T24" i="2"/>
  <c r="T23" i="2"/>
  <c r="T25" i="2" l="1"/>
  <c r="U23" i="2"/>
  <c r="U24" i="2"/>
  <c r="U25" i="2" l="1"/>
  <c r="V24" i="2"/>
  <c r="V23" i="2"/>
  <c r="V25" i="2" l="1"/>
</calcChain>
</file>

<file path=xl/sharedStrings.xml><?xml version="1.0" encoding="utf-8"?>
<sst xmlns="http://schemas.openxmlformats.org/spreadsheetml/2006/main" count="54" uniqueCount="53">
  <si>
    <t>同盟ログイン</t>
    <rPh sb="0" eb="2">
      <t>ドウメイ</t>
    </rPh>
    <phoneticPr fontId="1"/>
  </si>
  <si>
    <t>日付</t>
    <rPh sb="0" eb="2">
      <t>ヒヅケ</t>
    </rPh>
    <phoneticPr fontId="1"/>
  </si>
  <si>
    <t>経過日数</t>
    <rPh sb="0" eb="2">
      <t>ケイカ</t>
    </rPh>
    <rPh sb="2" eb="4">
      <t>ニッスウ</t>
    </rPh>
    <phoneticPr fontId="1"/>
  </si>
  <si>
    <t>月ギフ</t>
    <rPh sb="0" eb="1">
      <t>ツキ</t>
    </rPh>
    <phoneticPr fontId="1"/>
  </si>
  <si>
    <t>ハッピー</t>
    <phoneticPr fontId="1"/>
  </si>
  <si>
    <t>幸運</t>
    <rPh sb="0" eb="2">
      <t>コウウン</t>
    </rPh>
    <phoneticPr fontId="1"/>
  </si>
  <si>
    <t>元宝/day</t>
    <rPh sb="0" eb="1">
      <t>ゲン</t>
    </rPh>
    <rPh sb="1" eb="2">
      <t>タカラ</t>
    </rPh>
    <phoneticPr fontId="1"/>
  </si>
  <si>
    <t>デイリー任務</t>
    <rPh sb="4" eb="6">
      <t>ニンム</t>
    </rPh>
    <phoneticPr fontId="1"/>
  </si>
  <si>
    <t>闘技場報酬</t>
    <rPh sb="0" eb="3">
      <t>トウギジョウ</t>
    </rPh>
    <rPh sb="3" eb="5">
      <t>ホウシュウ</t>
    </rPh>
    <phoneticPr fontId="1"/>
  </si>
  <si>
    <t>獲得累計</t>
    <rPh sb="0" eb="2">
      <t>カクトク</t>
    </rPh>
    <rPh sb="2" eb="4">
      <t>ルイケイ</t>
    </rPh>
    <phoneticPr fontId="1"/>
  </si>
  <si>
    <t>幸運舞い込む</t>
    <rPh sb="0" eb="2">
      <t>コウウン</t>
    </rPh>
    <rPh sb="2" eb="3">
      <t>マ</t>
    </rPh>
    <rPh sb="4" eb="5">
      <t>コ</t>
    </rPh>
    <phoneticPr fontId="1"/>
  </si>
  <si>
    <t>十日活躍</t>
    <rPh sb="0" eb="2">
      <t>ジュウニチ</t>
    </rPh>
    <rPh sb="2" eb="4">
      <t>カツヤク</t>
    </rPh>
    <phoneticPr fontId="1"/>
  </si>
  <si>
    <t>10月ログボ</t>
    <rPh sb="2" eb="3">
      <t>ガツ</t>
    </rPh>
    <phoneticPr fontId="1"/>
  </si>
  <si>
    <t>Lv115</t>
    <phoneticPr fontId="1"/>
  </si>
  <si>
    <t>任務</t>
    <rPh sb="0" eb="2">
      <t>ニンム</t>
    </rPh>
    <phoneticPr fontId="1"/>
  </si>
  <si>
    <t>元宝</t>
    <rPh sb="0" eb="2">
      <t>ゲンタカラ</t>
    </rPh>
    <phoneticPr fontId="1"/>
  </si>
  <si>
    <t>10個武器Lv60</t>
    <rPh sb="2" eb="3">
      <t>コ</t>
    </rPh>
    <rPh sb="3" eb="5">
      <t>ブキ</t>
    </rPh>
    <phoneticPr fontId="1"/>
  </si>
  <si>
    <t>Lv70</t>
    <phoneticPr fontId="1"/>
  </si>
  <si>
    <t>Lv80</t>
    <phoneticPr fontId="1"/>
  </si>
  <si>
    <t>Lv90</t>
    <phoneticPr fontId="1"/>
  </si>
  <si>
    <t>Lv100</t>
    <phoneticPr fontId="1"/>
  </si>
  <si>
    <t>任務達成総計元宝</t>
    <rPh sb="0" eb="2">
      <t>ニンム</t>
    </rPh>
    <rPh sb="2" eb="4">
      <t>タッセイ</t>
    </rPh>
    <rPh sb="4" eb="6">
      <t>ソウケイ</t>
    </rPh>
    <rPh sb="6" eb="8">
      <t>ゲンタカラ</t>
    </rPh>
    <phoneticPr fontId="1"/>
  </si>
  <si>
    <t>装備製造20回</t>
    <rPh sb="0" eb="2">
      <t>ソウビ</t>
    </rPh>
    <rPh sb="2" eb="4">
      <t>セイゾウ</t>
    </rPh>
    <rPh sb="6" eb="7">
      <t>カイ</t>
    </rPh>
    <phoneticPr fontId="1"/>
  </si>
  <si>
    <t>主将天明40</t>
    <rPh sb="0" eb="2">
      <t>シュショウ</t>
    </rPh>
    <rPh sb="2" eb="4">
      <t>テンメイ</t>
    </rPh>
    <phoneticPr fontId="1"/>
  </si>
  <si>
    <t>Kv118</t>
    <phoneticPr fontId="1"/>
  </si>
  <si>
    <t>Lv121</t>
    <phoneticPr fontId="1"/>
  </si>
  <si>
    <t>不定</t>
    <rPh sb="0" eb="2">
      <t>フテイ</t>
    </rPh>
    <phoneticPr fontId="1"/>
  </si>
  <si>
    <t>不明</t>
    <rPh sb="0" eb="2">
      <t>フメイ</t>
    </rPh>
    <phoneticPr fontId="1"/>
  </si>
  <si>
    <t>土・日・月</t>
    <rPh sb="0" eb="1">
      <t>ツチ</t>
    </rPh>
    <rPh sb="2" eb="3">
      <t>ヒ</t>
    </rPh>
    <rPh sb="4" eb="5">
      <t>ツキ</t>
    </rPh>
    <phoneticPr fontId="1"/>
  </si>
  <si>
    <t>10日間</t>
    <rPh sb="2" eb="4">
      <t>ニチカン</t>
    </rPh>
    <phoneticPr fontId="1"/>
  </si>
  <si>
    <t>9月ログボ</t>
    <rPh sb="1" eb="2">
      <t>ガツ</t>
    </rPh>
    <phoneticPr fontId="1"/>
  </si>
  <si>
    <t>週間基金</t>
    <rPh sb="0" eb="2">
      <t>シュウカン</t>
    </rPh>
    <rPh sb="2" eb="4">
      <t>キキン</t>
    </rPh>
    <phoneticPr fontId="1"/>
  </si>
  <si>
    <t>実際</t>
    <rPh sb="0" eb="2">
      <t>ジッサイ</t>
    </rPh>
    <phoneticPr fontId="1"/>
  </si>
  <si>
    <t>所持元宝予想</t>
    <rPh sb="0" eb="2">
      <t>ショジ</t>
    </rPh>
    <rPh sb="2" eb="4">
      <t>ゲンタカラ</t>
    </rPh>
    <rPh sb="4" eb="6">
      <t>ヨソウ</t>
    </rPh>
    <phoneticPr fontId="1"/>
  </si>
  <si>
    <t>その他任務</t>
  </si>
  <si>
    <t>覚醒丹</t>
    <rPh sb="0" eb="2">
      <t>カクセイ</t>
    </rPh>
    <rPh sb="2" eb="3">
      <t>タン</t>
    </rPh>
    <phoneticPr fontId="1"/>
  </si>
  <si>
    <t>鋳造石</t>
    <rPh sb="0" eb="2">
      <t>チュウゾウ</t>
    </rPh>
    <rPh sb="2" eb="3">
      <t>イシ</t>
    </rPh>
    <phoneticPr fontId="1"/>
  </si>
  <si>
    <t>謎の取得</t>
    <rPh sb="0" eb="1">
      <t>ナゾ</t>
    </rPh>
    <rPh sb="2" eb="4">
      <t>シュトク</t>
    </rPh>
    <phoneticPr fontId="1"/>
  </si>
  <si>
    <t>好感度40</t>
    <rPh sb="0" eb="3">
      <t>コウカンド</t>
    </rPh>
    <phoneticPr fontId="1"/>
  </si>
  <si>
    <t>いつもの謎10</t>
    <rPh sb="4" eb="5">
      <t>ナゾ</t>
    </rPh>
    <phoneticPr fontId="1"/>
  </si>
  <si>
    <t>事故</t>
  </si>
  <si>
    <t>覚醒丹</t>
  </si>
  <si>
    <t>限定商店</t>
  </si>
  <si>
    <t>メンテ限定</t>
  </si>
  <si>
    <t>昼調教</t>
  </si>
  <si>
    <t>夜調教</t>
  </si>
  <si>
    <t>はじめ</t>
  </si>
  <si>
    <t>銀貨購入</t>
    <rPh sb="0" eb="2">
      <t>ギンカ</t>
    </rPh>
    <rPh sb="2" eb="4">
      <t>コウニュウ</t>
    </rPh>
    <phoneticPr fontId="1"/>
  </si>
  <si>
    <t>願い返し</t>
    <rPh sb="0" eb="1">
      <t>ネガ</t>
    </rPh>
    <rPh sb="2" eb="3">
      <t>ガエ</t>
    </rPh>
    <phoneticPr fontId="1"/>
  </si>
  <si>
    <t>スーパーパック(120円)</t>
    <rPh sb="11" eb="12">
      <t>エン</t>
    </rPh>
    <phoneticPr fontId="1"/>
  </si>
  <si>
    <t>デイリー</t>
    <phoneticPr fontId="1"/>
  </si>
  <si>
    <t>ログインボーナス</t>
    <phoneticPr fontId="1"/>
  </si>
  <si>
    <t>所持数予想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</si>
</sst>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mm/dd\(aaa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Fill="1" applyBorder="1">
      <alignment vertical="center"/>
    </xf>
    <xf numFmtId="0" fontId="0" fillId="2" borderId="0" xfId="0" applyFill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3" borderId="2" xfId="0" applyFill="1" applyBorder="1">
      <alignment vertical="center"/>
    </xf>
    <xf numFmtId="176" fontId="0" fillId="4" borderId="0" xfId="0" applyNumberFormat="1" applyFill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0" fontId="0" fillId="4" borderId="4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4" borderId="0" xfId="0" applyNumberFormat="1" applyFill="1">
      <alignment vertical="center"/>
    </xf>
    <xf numFmtId="176" fontId="0" fillId="5" borderId="2" xfId="0" applyNumberFormat="1" applyFill="1" applyBorder="1">
      <alignment vertical="center"/>
    </xf>
    <xf numFmtId="0" fontId="0" fillId="5" borderId="0" xfId="0" applyNumberFormat="1" applyFill="1">
      <alignment vertical="center"/>
    </xf>
    <xf numFmtId="0" fontId="0" fillId="5" borderId="0" xfId="0" applyNumberFormat="1" applyFill="1" applyBorder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5119-1C6C-451A-9E0A-5F25E95013BC}">
  <dimension ref="A1:AP27"/>
  <sheetViews>
    <sheetView workbookViewId="0">
      <selection activeCell="D14" sqref="D14"/>
    </sheetView>
  </sheetViews>
  <sheetFormatPr defaultRowHeight="18.75" x14ac:dyDescent="0.4"/>
  <cols>
    <col min="1" max="1" width="12.875" style="5" customWidth="1"/>
    <col min="2" max="2" width="9" style="2"/>
    <col min="3" max="3" width="13.375" customWidth="1"/>
    <col min="4" max="5" width="10.375" bestFit="1" customWidth="1"/>
    <col min="6" max="9" width="9.25" bestFit="1" customWidth="1"/>
    <col min="10" max="10" width="10.375" style="1" bestFit="1" customWidth="1"/>
    <col min="11" max="12" width="9.25" style="1" bestFit="1" customWidth="1"/>
    <col min="13" max="13" width="10.375" style="1" bestFit="1" customWidth="1"/>
    <col min="14" max="14" width="9.25" style="1" bestFit="1" customWidth="1"/>
    <col min="15" max="15" width="10.375" bestFit="1" customWidth="1"/>
    <col min="16" max="18" width="9.25" bestFit="1" customWidth="1"/>
    <col min="19" max="29" width="9.375" bestFit="1" customWidth="1"/>
    <col min="30" max="40" width="9.25" bestFit="1" customWidth="1"/>
  </cols>
  <sheetData>
    <row r="1" spans="1:42" x14ac:dyDescent="0.4">
      <c r="A1" s="5" t="s">
        <v>1</v>
      </c>
      <c r="C1" s="3">
        <v>44463</v>
      </c>
      <c r="D1" s="3">
        <v>44464</v>
      </c>
      <c r="E1" s="3">
        <v>44465</v>
      </c>
      <c r="F1" s="3">
        <v>44466</v>
      </c>
      <c r="G1" s="3">
        <v>44467</v>
      </c>
      <c r="H1" s="3">
        <v>44468</v>
      </c>
      <c r="I1" s="3">
        <v>44469</v>
      </c>
      <c r="J1" s="12">
        <v>44470</v>
      </c>
      <c r="K1" s="12">
        <v>44471</v>
      </c>
      <c r="L1" s="12">
        <v>44472</v>
      </c>
      <c r="M1" s="12">
        <v>44473</v>
      </c>
      <c r="N1" s="12">
        <v>44474</v>
      </c>
      <c r="O1" s="3">
        <v>44475</v>
      </c>
      <c r="P1" s="3">
        <v>44476</v>
      </c>
      <c r="Q1" s="3">
        <v>44477</v>
      </c>
      <c r="R1" s="3">
        <v>44478</v>
      </c>
      <c r="S1" s="3">
        <v>44479</v>
      </c>
      <c r="T1" s="3">
        <v>44480</v>
      </c>
      <c r="U1" s="3">
        <v>44481</v>
      </c>
      <c r="V1" s="3">
        <v>44482</v>
      </c>
      <c r="W1" s="3">
        <v>44483</v>
      </c>
      <c r="X1" s="3">
        <v>44484</v>
      </c>
      <c r="Y1" s="3">
        <v>44485</v>
      </c>
      <c r="Z1" s="3">
        <v>44486</v>
      </c>
      <c r="AA1" s="3">
        <v>44487</v>
      </c>
      <c r="AB1" s="3">
        <v>44488</v>
      </c>
      <c r="AC1" s="3">
        <v>44489</v>
      </c>
      <c r="AD1" s="3">
        <v>44490</v>
      </c>
      <c r="AE1" s="3">
        <v>44491</v>
      </c>
      <c r="AF1" s="3">
        <v>44492</v>
      </c>
      <c r="AG1" s="3">
        <v>44493</v>
      </c>
      <c r="AH1" s="3">
        <v>44494</v>
      </c>
      <c r="AI1" s="3">
        <v>44495</v>
      </c>
      <c r="AJ1" s="3">
        <v>44496</v>
      </c>
      <c r="AK1" s="3">
        <v>44497</v>
      </c>
      <c r="AL1" s="3">
        <v>44498</v>
      </c>
      <c r="AM1" s="3">
        <v>44499</v>
      </c>
      <c r="AN1" s="3">
        <v>44500</v>
      </c>
    </row>
    <row r="2" spans="1:42" s="4" customFormat="1" x14ac:dyDescent="0.4">
      <c r="A2" s="6" t="s">
        <v>2</v>
      </c>
      <c r="B2" s="4" t="s">
        <v>6</v>
      </c>
      <c r="C2" s="4">
        <v>0</v>
      </c>
      <c r="D2" s="4">
        <f>C2+1</f>
        <v>1</v>
      </c>
      <c r="E2" s="4">
        <f t="shared" ref="E2:AN2" si="0">D2+1</f>
        <v>2</v>
      </c>
      <c r="F2" s="4">
        <f t="shared" si="0"/>
        <v>3</v>
      </c>
      <c r="G2" s="4">
        <f t="shared" si="0"/>
        <v>4</v>
      </c>
      <c r="H2" s="4">
        <f t="shared" si="0"/>
        <v>5</v>
      </c>
      <c r="I2" s="4">
        <f t="shared" si="0"/>
        <v>6</v>
      </c>
      <c r="J2" s="13">
        <f t="shared" si="0"/>
        <v>7</v>
      </c>
      <c r="K2" s="13">
        <f t="shared" si="0"/>
        <v>8</v>
      </c>
      <c r="L2" s="13">
        <f t="shared" si="0"/>
        <v>9</v>
      </c>
      <c r="M2" s="13">
        <f t="shared" si="0"/>
        <v>10</v>
      </c>
      <c r="N2" s="13">
        <f t="shared" si="0"/>
        <v>11</v>
      </c>
      <c r="O2" s="4">
        <f t="shared" si="0"/>
        <v>12</v>
      </c>
      <c r="P2" s="4">
        <f t="shared" si="0"/>
        <v>13</v>
      </c>
      <c r="Q2" s="4">
        <f t="shared" si="0"/>
        <v>14</v>
      </c>
      <c r="R2" s="4">
        <f t="shared" si="0"/>
        <v>15</v>
      </c>
      <c r="S2" s="4">
        <f t="shared" si="0"/>
        <v>16</v>
      </c>
      <c r="T2" s="4">
        <f t="shared" si="0"/>
        <v>17</v>
      </c>
      <c r="U2" s="4">
        <f t="shared" si="0"/>
        <v>18</v>
      </c>
      <c r="V2" s="4">
        <f t="shared" si="0"/>
        <v>19</v>
      </c>
      <c r="W2" s="4">
        <f t="shared" si="0"/>
        <v>20</v>
      </c>
      <c r="X2" s="4">
        <f t="shared" si="0"/>
        <v>21</v>
      </c>
      <c r="Y2" s="4">
        <f t="shared" si="0"/>
        <v>22</v>
      </c>
      <c r="Z2" s="4">
        <f t="shared" si="0"/>
        <v>23</v>
      </c>
      <c r="AA2" s="4">
        <f t="shared" si="0"/>
        <v>24</v>
      </c>
      <c r="AB2" s="4">
        <f t="shared" si="0"/>
        <v>25</v>
      </c>
      <c r="AC2" s="4">
        <f t="shared" si="0"/>
        <v>26</v>
      </c>
      <c r="AD2" s="4">
        <f t="shared" si="0"/>
        <v>27</v>
      </c>
      <c r="AE2" s="4">
        <f t="shared" si="0"/>
        <v>28</v>
      </c>
      <c r="AF2" s="4">
        <f t="shared" si="0"/>
        <v>29</v>
      </c>
      <c r="AG2" s="4">
        <f t="shared" si="0"/>
        <v>30</v>
      </c>
      <c r="AH2" s="4">
        <f t="shared" si="0"/>
        <v>31</v>
      </c>
      <c r="AI2" s="4">
        <f t="shared" si="0"/>
        <v>32</v>
      </c>
      <c r="AJ2" s="4">
        <f t="shared" si="0"/>
        <v>33</v>
      </c>
      <c r="AK2" s="4">
        <f t="shared" si="0"/>
        <v>34</v>
      </c>
      <c r="AL2" s="4">
        <f t="shared" si="0"/>
        <v>35</v>
      </c>
      <c r="AM2" s="4">
        <f t="shared" si="0"/>
        <v>36</v>
      </c>
      <c r="AN2" s="4">
        <f t="shared" si="0"/>
        <v>37</v>
      </c>
    </row>
    <row r="3" spans="1:42" x14ac:dyDescent="0.4">
      <c r="A3" s="11" t="s">
        <v>3</v>
      </c>
      <c r="B3" s="2">
        <v>160</v>
      </c>
      <c r="C3" s="2"/>
      <c r="D3">
        <v>160</v>
      </c>
      <c r="E3">
        <v>160</v>
      </c>
      <c r="F3">
        <v>160</v>
      </c>
      <c r="G3">
        <v>160</v>
      </c>
      <c r="H3">
        <v>160</v>
      </c>
      <c r="I3">
        <v>160</v>
      </c>
      <c r="J3" s="14">
        <v>160</v>
      </c>
      <c r="K3" s="14">
        <v>160</v>
      </c>
      <c r="L3" s="14">
        <v>160</v>
      </c>
      <c r="M3" s="14">
        <v>160</v>
      </c>
      <c r="N3" s="14">
        <v>160</v>
      </c>
      <c r="O3">
        <v>160</v>
      </c>
      <c r="P3">
        <v>160</v>
      </c>
      <c r="Q3">
        <v>160</v>
      </c>
      <c r="R3">
        <v>160</v>
      </c>
      <c r="S3">
        <v>160</v>
      </c>
      <c r="T3">
        <v>160</v>
      </c>
      <c r="U3">
        <v>160</v>
      </c>
      <c r="V3">
        <v>160</v>
      </c>
    </row>
    <row r="4" spans="1:42" x14ac:dyDescent="0.4">
      <c r="A4" s="11" t="s">
        <v>4</v>
      </c>
      <c r="B4" s="2">
        <v>180</v>
      </c>
      <c r="C4" s="2"/>
      <c r="D4">
        <v>180</v>
      </c>
      <c r="E4">
        <v>180</v>
      </c>
      <c r="F4">
        <v>180</v>
      </c>
      <c r="G4">
        <v>180</v>
      </c>
      <c r="H4">
        <v>180</v>
      </c>
      <c r="I4">
        <v>180</v>
      </c>
      <c r="J4" s="14">
        <v>0</v>
      </c>
      <c r="K4" s="14"/>
      <c r="L4" s="14"/>
      <c r="M4" s="14"/>
      <c r="N4" s="14"/>
    </row>
    <row r="5" spans="1:42" x14ac:dyDescent="0.4">
      <c r="A5" s="11" t="s">
        <v>5</v>
      </c>
      <c r="B5" s="2">
        <v>50</v>
      </c>
      <c r="C5" s="2"/>
      <c r="J5" s="14"/>
      <c r="K5" s="14"/>
      <c r="L5" s="14"/>
      <c r="M5" s="14"/>
      <c r="N5" s="14"/>
    </row>
    <row r="6" spans="1:42" x14ac:dyDescent="0.4">
      <c r="A6" s="11" t="s">
        <v>31</v>
      </c>
      <c r="B6" s="7">
        <v>300</v>
      </c>
      <c r="C6" s="2"/>
      <c r="D6">
        <v>300</v>
      </c>
      <c r="E6">
        <v>300</v>
      </c>
      <c r="F6">
        <v>300</v>
      </c>
      <c r="G6">
        <v>300</v>
      </c>
      <c r="H6">
        <v>0</v>
      </c>
      <c r="I6">
        <f t="shared" ref="I6" si="1">H6</f>
        <v>0</v>
      </c>
      <c r="J6" s="14"/>
      <c r="K6" s="14"/>
      <c r="L6" s="14"/>
      <c r="M6" s="14"/>
      <c r="N6" s="14"/>
    </row>
    <row r="7" spans="1:42" x14ac:dyDescent="0.4">
      <c r="A7" s="5" t="s">
        <v>7</v>
      </c>
      <c r="B7" s="7">
        <v>240</v>
      </c>
      <c r="C7" s="2"/>
      <c r="D7">
        <v>240</v>
      </c>
      <c r="E7">
        <v>240</v>
      </c>
      <c r="F7">
        <v>240</v>
      </c>
      <c r="G7">
        <v>240</v>
      </c>
      <c r="H7">
        <v>240</v>
      </c>
      <c r="I7">
        <v>240</v>
      </c>
      <c r="J7" s="14">
        <v>240</v>
      </c>
      <c r="K7" s="14">
        <v>240</v>
      </c>
      <c r="L7" s="14">
        <v>240</v>
      </c>
      <c r="M7" s="14">
        <v>240</v>
      </c>
      <c r="N7" s="14">
        <v>240</v>
      </c>
      <c r="O7">
        <v>240</v>
      </c>
      <c r="P7">
        <v>240</v>
      </c>
      <c r="Q7">
        <v>240</v>
      </c>
      <c r="R7">
        <v>240</v>
      </c>
      <c r="S7">
        <v>240</v>
      </c>
      <c r="T7">
        <v>240</v>
      </c>
      <c r="U7">
        <v>240</v>
      </c>
      <c r="V7">
        <v>240</v>
      </c>
      <c r="W7">
        <f t="shared" ref="W7" si="2">$B7*W$2</f>
        <v>4800</v>
      </c>
      <c r="X7">
        <f t="shared" ref="X7:AP7" si="3">$B7*X$2</f>
        <v>5040</v>
      </c>
      <c r="Y7">
        <f t="shared" si="3"/>
        <v>5280</v>
      </c>
      <c r="Z7">
        <f t="shared" si="3"/>
        <v>5520</v>
      </c>
      <c r="AA7">
        <f t="shared" si="3"/>
        <v>5760</v>
      </c>
      <c r="AB7">
        <f t="shared" si="3"/>
        <v>6000</v>
      </c>
      <c r="AC7">
        <f t="shared" si="3"/>
        <v>6240</v>
      </c>
      <c r="AD7">
        <f t="shared" si="3"/>
        <v>6480</v>
      </c>
      <c r="AE7">
        <f t="shared" si="3"/>
        <v>6720</v>
      </c>
      <c r="AF7">
        <f t="shared" si="3"/>
        <v>6960</v>
      </c>
      <c r="AG7">
        <f t="shared" si="3"/>
        <v>7200</v>
      </c>
      <c r="AH7">
        <f t="shared" si="3"/>
        <v>7440</v>
      </c>
      <c r="AI7">
        <f t="shared" si="3"/>
        <v>7680</v>
      </c>
      <c r="AJ7">
        <f t="shared" si="3"/>
        <v>7920</v>
      </c>
      <c r="AK7">
        <f t="shared" si="3"/>
        <v>8160</v>
      </c>
      <c r="AL7">
        <f t="shared" si="3"/>
        <v>8400</v>
      </c>
      <c r="AM7">
        <f t="shared" si="3"/>
        <v>8640</v>
      </c>
      <c r="AN7">
        <f t="shared" si="3"/>
        <v>8880</v>
      </c>
      <c r="AO7">
        <f t="shared" si="3"/>
        <v>0</v>
      </c>
      <c r="AP7">
        <f t="shared" si="3"/>
        <v>0</v>
      </c>
    </row>
    <row r="8" spans="1:42" x14ac:dyDescent="0.4">
      <c r="A8" s="5" t="s">
        <v>8</v>
      </c>
      <c r="B8" s="7">
        <v>260</v>
      </c>
      <c r="C8" s="2"/>
      <c r="D8">
        <v>260</v>
      </c>
      <c r="E8">
        <v>260</v>
      </c>
      <c r="F8">
        <v>260</v>
      </c>
      <c r="G8">
        <v>260</v>
      </c>
      <c r="H8">
        <v>260</v>
      </c>
      <c r="I8">
        <v>260</v>
      </c>
      <c r="J8" s="14">
        <v>260</v>
      </c>
      <c r="K8" s="14">
        <v>260</v>
      </c>
      <c r="L8" s="14">
        <v>260</v>
      </c>
      <c r="M8" s="14">
        <v>260</v>
      </c>
      <c r="N8" s="14">
        <v>260</v>
      </c>
      <c r="O8">
        <v>260</v>
      </c>
      <c r="P8">
        <v>260</v>
      </c>
      <c r="Q8">
        <v>260</v>
      </c>
      <c r="R8">
        <v>260</v>
      </c>
      <c r="S8">
        <v>260</v>
      </c>
      <c r="T8">
        <v>260</v>
      </c>
      <c r="U8">
        <v>260</v>
      </c>
      <c r="V8">
        <v>260</v>
      </c>
    </row>
    <row r="9" spans="1:42" x14ac:dyDescent="0.4">
      <c r="A9" s="5" t="s">
        <v>0</v>
      </c>
      <c r="B9" s="7">
        <v>30</v>
      </c>
      <c r="C9" s="2"/>
      <c r="D9">
        <v>30</v>
      </c>
      <c r="E9">
        <v>30</v>
      </c>
      <c r="F9">
        <v>30</v>
      </c>
      <c r="G9">
        <v>30</v>
      </c>
      <c r="H9">
        <v>30</v>
      </c>
      <c r="I9">
        <v>30</v>
      </c>
      <c r="J9" s="14">
        <v>30</v>
      </c>
      <c r="K9" s="14">
        <v>30</v>
      </c>
      <c r="L9" s="14">
        <v>30</v>
      </c>
      <c r="M9" s="14">
        <v>30</v>
      </c>
      <c r="N9" s="14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30</v>
      </c>
    </row>
    <row r="10" spans="1:42" x14ac:dyDescent="0.4">
      <c r="A10" s="5" t="s">
        <v>30</v>
      </c>
      <c r="B10" s="2" t="s">
        <v>26</v>
      </c>
      <c r="C10" s="2"/>
      <c r="D10">
        <v>500</v>
      </c>
      <c r="E10">
        <v>0</v>
      </c>
      <c r="F10">
        <v>0</v>
      </c>
      <c r="G10">
        <v>0</v>
      </c>
      <c r="H10">
        <v>0</v>
      </c>
      <c r="I10" s="1">
        <v>200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42" x14ac:dyDescent="0.4">
      <c r="A11" s="5" t="s">
        <v>10</v>
      </c>
      <c r="B11" s="2" t="s">
        <v>28</v>
      </c>
      <c r="C11" s="2"/>
      <c r="D11">
        <v>100</v>
      </c>
      <c r="E11">
        <v>100</v>
      </c>
      <c r="F11">
        <v>100</v>
      </c>
      <c r="G11">
        <v>0</v>
      </c>
      <c r="H11">
        <v>0</v>
      </c>
      <c r="I11" s="2"/>
      <c r="J11" s="15"/>
      <c r="K11" s="14">
        <v>100</v>
      </c>
      <c r="L11" s="14">
        <v>100</v>
      </c>
      <c r="M11" s="14">
        <v>100</v>
      </c>
      <c r="N11" s="14"/>
    </row>
    <row r="12" spans="1:42" x14ac:dyDescent="0.4">
      <c r="A12" s="5" t="s">
        <v>11</v>
      </c>
      <c r="B12" s="2" t="s">
        <v>29</v>
      </c>
      <c r="C12" s="2"/>
      <c r="D12" s="2"/>
      <c r="E12" s="2"/>
      <c r="F12" s="2"/>
      <c r="G12" s="2"/>
      <c r="H12">
        <v>300</v>
      </c>
      <c r="I12" s="2"/>
      <c r="J12" s="15"/>
      <c r="K12" s="14">
        <v>400</v>
      </c>
      <c r="L12" s="14"/>
      <c r="M12" s="14"/>
      <c r="N12" s="14"/>
    </row>
    <row r="13" spans="1:42" x14ac:dyDescent="0.4">
      <c r="A13" s="5" t="s">
        <v>12</v>
      </c>
      <c r="B13" s="7" t="s">
        <v>27</v>
      </c>
      <c r="C13" s="2"/>
      <c r="D13" s="2"/>
      <c r="E13" s="2"/>
      <c r="F13" s="2"/>
      <c r="G13" s="2"/>
      <c r="H13" s="2"/>
      <c r="I13" s="2"/>
      <c r="J13" s="15"/>
      <c r="K13" s="14">
        <v>100</v>
      </c>
      <c r="L13" s="14">
        <v>200</v>
      </c>
      <c r="M13" s="14"/>
      <c r="N13" s="14"/>
    </row>
    <row r="14" spans="1:42" x14ac:dyDescent="0.4">
      <c r="A14" s="5" t="s">
        <v>34</v>
      </c>
      <c r="C14" s="2"/>
      <c r="D14" s="7"/>
      <c r="E14" s="7">
        <v>300</v>
      </c>
      <c r="F14" s="2"/>
      <c r="G14" s="2"/>
      <c r="H14" s="2"/>
      <c r="I14" s="2"/>
      <c r="J14" s="15"/>
      <c r="K14" s="15"/>
      <c r="L14" s="15"/>
      <c r="M14" s="15"/>
      <c r="N14" s="14"/>
    </row>
    <row r="15" spans="1:42" x14ac:dyDescent="0.4">
      <c r="A15" s="5" t="s">
        <v>36</v>
      </c>
      <c r="C15" s="2"/>
      <c r="D15" s="2"/>
      <c r="E15" s="7">
        <v>-300</v>
      </c>
      <c r="F15" s="2"/>
      <c r="G15" s="2"/>
      <c r="H15" s="7">
        <v>-300</v>
      </c>
      <c r="I15" s="2"/>
      <c r="J15" s="15"/>
      <c r="K15" s="15"/>
      <c r="L15" s="15"/>
      <c r="M15" s="15">
        <v>-1500</v>
      </c>
      <c r="N15" s="14"/>
    </row>
    <row r="16" spans="1:42" x14ac:dyDescent="0.4">
      <c r="A16" s="5" t="s">
        <v>35</v>
      </c>
      <c r="C16" s="2"/>
      <c r="D16" s="2"/>
      <c r="E16" s="2">
        <v>-100</v>
      </c>
      <c r="F16" s="2">
        <v>-200</v>
      </c>
      <c r="G16" s="2">
        <v>-100</v>
      </c>
      <c r="H16" s="7">
        <v>-100</v>
      </c>
      <c r="I16" s="7">
        <v>-200</v>
      </c>
      <c r="J16" s="15">
        <v>-100</v>
      </c>
      <c r="K16" s="15">
        <v>-100</v>
      </c>
      <c r="L16" s="15">
        <v>-100</v>
      </c>
      <c r="M16" s="15">
        <v>-100</v>
      </c>
      <c r="N16" s="14">
        <v>-100</v>
      </c>
    </row>
    <row r="17" spans="1:22" x14ac:dyDescent="0.4">
      <c r="A17" s="5" t="s">
        <v>48</v>
      </c>
      <c r="C17" s="2"/>
      <c r="D17" s="2"/>
      <c r="E17" s="2"/>
      <c r="F17" s="2"/>
      <c r="G17" s="2"/>
      <c r="H17" s="7"/>
      <c r="I17" s="7"/>
      <c r="J17" s="15">
        <v>853</v>
      </c>
      <c r="K17" s="15"/>
      <c r="L17" s="15"/>
      <c r="M17" s="15"/>
      <c r="N17" s="14"/>
    </row>
    <row r="18" spans="1:22" x14ac:dyDescent="0.4">
      <c r="A18" s="5" t="s">
        <v>49</v>
      </c>
      <c r="C18" s="2"/>
      <c r="D18" s="2"/>
      <c r="E18" s="2"/>
      <c r="F18" s="2"/>
      <c r="G18" s="2"/>
      <c r="H18" s="7"/>
      <c r="I18" s="7"/>
      <c r="J18" s="15">
        <v>60</v>
      </c>
      <c r="K18" s="15"/>
      <c r="L18" s="15"/>
      <c r="M18" s="15"/>
      <c r="N18" s="14"/>
    </row>
    <row r="19" spans="1:22" x14ac:dyDescent="0.4">
      <c r="C19" s="2"/>
      <c r="D19" s="2"/>
      <c r="E19" s="2"/>
      <c r="F19" s="2"/>
      <c r="G19" s="2"/>
      <c r="H19" s="7"/>
      <c r="I19" s="7"/>
      <c r="J19" s="15"/>
      <c r="K19" s="15"/>
      <c r="L19" s="15"/>
      <c r="M19" s="15"/>
      <c r="N19" s="14"/>
    </row>
    <row r="20" spans="1:22" x14ac:dyDescent="0.4">
      <c r="C20" s="2"/>
      <c r="D20" s="2"/>
      <c r="E20" s="2"/>
      <c r="F20" s="2"/>
      <c r="G20" s="2"/>
      <c r="H20" s="7"/>
      <c r="I20" s="7"/>
      <c r="J20" s="15"/>
      <c r="K20" s="15"/>
      <c r="L20" s="15"/>
      <c r="M20" s="15"/>
      <c r="N20" s="14"/>
    </row>
    <row r="21" spans="1:22" x14ac:dyDescent="0.4">
      <c r="A21" s="5" t="s">
        <v>40</v>
      </c>
      <c r="C21" s="2"/>
      <c r="D21" s="2"/>
      <c r="E21" s="2"/>
      <c r="F21" s="2"/>
      <c r="G21" s="2"/>
      <c r="H21" s="2">
        <v>-15</v>
      </c>
      <c r="I21" s="2"/>
      <c r="J21" s="2"/>
      <c r="K21" s="2"/>
      <c r="L21" s="2"/>
      <c r="M21" s="2"/>
      <c r="N21" s="2"/>
    </row>
    <row r="22" spans="1:22" s="10" customFormat="1" x14ac:dyDescent="0.4">
      <c r="A22" s="9" t="s">
        <v>9</v>
      </c>
      <c r="C22" s="10">
        <f>SUM(C3:C21)</f>
        <v>0</v>
      </c>
      <c r="D22" s="10">
        <f>SUM(D3:D21)</f>
        <v>1770</v>
      </c>
      <c r="E22" s="10">
        <f t="shared" ref="E22:N22" si="4">SUM(E3:E21)</f>
        <v>1170</v>
      </c>
      <c r="F22" s="10">
        <f t="shared" si="4"/>
        <v>1070</v>
      </c>
      <c r="G22" s="10">
        <f t="shared" si="4"/>
        <v>1070</v>
      </c>
      <c r="H22" s="10">
        <f t="shared" si="4"/>
        <v>755</v>
      </c>
      <c r="I22" s="10">
        <f t="shared" si="4"/>
        <v>870</v>
      </c>
      <c r="J22" s="16">
        <f t="shared" si="4"/>
        <v>1503</v>
      </c>
      <c r="K22" s="16">
        <f t="shared" si="4"/>
        <v>1190</v>
      </c>
      <c r="L22" s="16">
        <f t="shared" si="4"/>
        <v>890</v>
      </c>
      <c r="M22" s="16">
        <f t="shared" si="4"/>
        <v>-810</v>
      </c>
      <c r="N22" s="16">
        <f t="shared" si="4"/>
        <v>590</v>
      </c>
      <c r="O22" s="10">
        <f>SUM(O3:O21)</f>
        <v>690</v>
      </c>
      <c r="P22" s="10">
        <f>SUM(P3:P21)</f>
        <v>690</v>
      </c>
      <c r="Q22" s="10">
        <f t="shared" ref="Q22" si="5">SUM(Q3:Q21)</f>
        <v>690</v>
      </c>
      <c r="R22" s="10">
        <f t="shared" ref="R22" si="6">SUM(R3:R21)</f>
        <v>690</v>
      </c>
      <c r="S22" s="10">
        <f t="shared" ref="S22" si="7">SUM(S3:S21)</f>
        <v>690</v>
      </c>
      <c r="T22" s="10">
        <f t="shared" ref="T22" si="8">SUM(T3:T21)</f>
        <v>690</v>
      </c>
      <c r="U22" s="10">
        <f t="shared" ref="U22" si="9">SUM(U3:U21)</f>
        <v>690</v>
      </c>
      <c r="V22" s="10">
        <f t="shared" ref="V22" si="10">SUM(V3:V21)</f>
        <v>690</v>
      </c>
    </row>
    <row r="23" spans="1:22" s="2" customFormat="1" x14ac:dyDescent="0.4">
      <c r="A23" s="5" t="s">
        <v>33</v>
      </c>
      <c r="B23" s="2">
        <v>14029</v>
      </c>
      <c r="C23" s="2">
        <f>B$23+C22</f>
        <v>14029</v>
      </c>
      <c r="D23" s="2">
        <f t="shared" ref="D23" si="11">C$23+D22</f>
        <v>15799</v>
      </c>
      <c r="E23" s="2">
        <f>D$24+E22</f>
        <v>17029</v>
      </c>
      <c r="F23" s="2">
        <f>E$24+F22</f>
        <v>18099</v>
      </c>
      <c r="G23" s="2">
        <f t="shared" ref="G23:V23" si="12">F$24+G22</f>
        <v>19169</v>
      </c>
      <c r="H23" s="2">
        <f t="shared" si="12"/>
        <v>20124</v>
      </c>
      <c r="I23" s="2">
        <f t="shared" si="12"/>
        <v>20990</v>
      </c>
      <c r="J23" s="2">
        <f t="shared" si="12"/>
        <v>22493</v>
      </c>
      <c r="K23" s="2">
        <f t="shared" si="12"/>
        <v>23683</v>
      </c>
      <c r="L23" s="2">
        <f t="shared" si="12"/>
        <v>24573</v>
      </c>
      <c r="M23" s="2">
        <f t="shared" si="12"/>
        <v>23763</v>
      </c>
      <c r="N23" s="2">
        <f t="shared" si="12"/>
        <v>24353</v>
      </c>
      <c r="O23" s="2">
        <f t="shared" si="12"/>
        <v>25043</v>
      </c>
      <c r="P23" s="2">
        <f t="shared" si="12"/>
        <v>25733</v>
      </c>
      <c r="Q23" s="2">
        <f t="shared" si="12"/>
        <v>26423</v>
      </c>
      <c r="R23" s="2">
        <f t="shared" si="12"/>
        <v>27113</v>
      </c>
      <c r="S23" s="2">
        <f t="shared" si="12"/>
        <v>27803</v>
      </c>
      <c r="T23" s="2">
        <f t="shared" si="12"/>
        <v>28493</v>
      </c>
      <c r="U23" s="2">
        <f t="shared" si="12"/>
        <v>29183</v>
      </c>
      <c r="V23" s="2">
        <f t="shared" si="12"/>
        <v>29873</v>
      </c>
    </row>
    <row r="24" spans="1:22" x14ac:dyDescent="0.4">
      <c r="A24" s="5" t="s">
        <v>32</v>
      </c>
      <c r="D24">
        <v>15859</v>
      </c>
      <c r="E24">
        <f>D$24+E$22</f>
        <v>17029</v>
      </c>
      <c r="F24">
        <f>E$24+F$22</f>
        <v>18099</v>
      </c>
      <c r="G24">
        <f>19619-250</f>
        <v>19369</v>
      </c>
      <c r="H24">
        <v>20120</v>
      </c>
      <c r="I24">
        <v>20990</v>
      </c>
      <c r="J24">
        <f t="shared" ref="J24:V24" si="13">I$24+J$22</f>
        <v>22493</v>
      </c>
      <c r="K24">
        <f t="shared" si="13"/>
        <v>23683</v>
      </c>
      <c r="L24">
        <f t="shared" si="13"/>
        <v>24573</v>
      </c>
      <c r="M24">
        <f t="shared" si="13"/>
        <v>23763</v>
      </c>
      <c r="N24">
        <f t="shared" si="13"/>
        <v>24353</v>
      </c>
      <c r="O24">
        <f t="shared" si="13"/>
        <v>25043</v>
      </c>
      <c r="P24">
        <f t="shared" si="13"/>
        <v>25733</v>
      </c>
      <c r="Q24">
        <f t="shared" si="13"/>
        <v>26423</v>
      </c>
      <c r="R24">
        <f t="shared" si="13"/>
        <v>27113</v>
      </c>
      <c r="S24">
        <f t="shared" si="13"/>
        <v>27803</v>
      </c>
      <c r="T24">
        <f t="shared" si="13"/>
        <v>28493</v>
      </c>
      <c r="U24">
        <f t="shared" si="13"/>
        <v>29183</v>
      </c>
      <c r="V24">
        <f t="shared" si="13"/>
        <v>29873</v>
      </c>
    </row>
    <row r="25" spans="1:22" x14ac:dyDescent="0.4">
      <c r="A25" s="5" t="s">
        <v>37</v>
      </c>
      <c r="C25">
        <f>(C$24-C$23)</f>
        <v>-14029</v>
      </c>
      <c r="D25">
        <f t="shared" ref="D25:V25" si="14">(D$24-D$23)</f>
        <v>60</v>
      </c>
      <c r="E25">
        <f t="shared" si="14"/>
        <v>0</v>
      </c>
      <c r="F25">
        <f t="shared" si="14"/>
        <v>0</v>
      </c>
      <c r="G25">
        <f t="shared" si="14"/>
        <v>200</v>
      </c>
      <c r="H25">
        <f t="shared" si="14"/>
        <v>-4</v>
      </c>
      <c r="J25">
        <f t="shared" si="14"/>
        <v>0</v>
      </c>
      <c r="K25">
        <f t="shared" si="14"/>
        <v>0</v>
      </c>
      <c r="L25">
        <f t="shared" si="14"/>
        <v>0</v>
      </c>
      <c r="M25">
        <f t="shared" si="14"/>
        <v>0</v>
      </c>
      <c r="N25">
        <f t="shared" si="14"/>
        <v>0</v>
      </c>
      <c r="O25">
        <f t="shared" si="14"/>
        <v>0</v>
      </c>
      <c r="P25">
        <f t="shared" si="14"/>
        <v>0</v>
      </c>
      <c r="Q25">
        <f t="shared" si="14"/>
        <v>0</v>
      </c>
      <c r="R25">
        <f t="shared" si="14"/>
        <v>0</v>
      </c>
      <c r="S25">
        <f t="shared" si="14"/>
        <v>0</v>
      </c>
      <c r="T25">
        <f t="shared" si="14"/>
        <v>0</v>
      </c>
      <c r="U25">
        <f t="shared" si="14"/>
        <v>0</v>
      </c>
      <c r="V25">
        <f t="shared" si="14"/>
        <v>0</v>
      </c>
    </row>
    <row r="26" spans="1:22" x14ac:dyDescent="0.4">
      <c r="G26" t="s">
        <v>38</v>
      </c>
    </row>
    <row r="27" spans="1:22" x14ac:dyDescent="0.4">
      <c r="G27" t="s">
        <v>39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83BFC-6BE5-49B7-805D-87C39333445D}">
  <dimension ref="A1:E13"/>
  <sheetViews>
    <sheetView workbookViewId="0">
      <selection activeCell="A17" sqref="A17"/>
    </sheetView>
  </sheetViews>
  <sheetFormatPr defaultRowHeight="18.75" x14ac:dyDescent="0.4"/>
  <cols>
    <col min="1" max="1" width="18" customWidth="1"/>
  </cols>
  <sheetData>
    <row r="1" spans="1:5" x14ac:dyDescent="0.4">
      <c r="A1" t="s">
        <v>14</v>
      </c>
      <c r="B1" t="s">
        <v>15</v>
      </c>
      <c r="E1" t="s">
        <v>21</v>
      </c>
    </row>
    <row r="2" spans="1:5" x14ac:dyDescent="0.4">
      <c r="A2" t="s">
        <v>13</v>
      </c>
      <c r="B2">
        <v>300</v>
      </c>
      <c r="E2">
        <f>SUM(B2:B21)</f>
        <v>1490</v>
      </c>
    </row>
    <row r="3" spans="1:5" x14ac:dyDescent="0.4">
      <c r="A3" t="s">
        <v>24</v>
      </c>
      <c r="B3">
        <v>300</v>
      </c>
    </row>
    <row r="4" spans="1:5" x14ac:dyDescent="0.4">
      <c r="A4" t="s">
        <v>25</v>
      </c>
      <c r="B4">
        <v>300</v>
      </c>
    </row>
    <row r="5" spans="1:5" x14ac:dyDescent="0.4">
      <c r="A5" t="s">
        <v>16</v>
      </c>
      <c r="B5">
        <v>60</v>
      </c>
    </row>
    <row r="6" spans="1:5" x14ac:dyDescent="0.4">
      <c r="A6" t="s">
        <v>17</v>
      </c>
      <c r="B6">
        <v>70</v>
      </c>
    </row>
    <row r="7" spans="1:5" x14ac:dyDescent="0.4">
      <c r="A7" t="s">
        <v>18</v>
      </c>
      <c r="B7">
        <v>80</v>
      </c>
    </row>
    <row r="8" spans="1:5" x14ac:dyDescent="0.4">
      <c r="A8" t="s">
        <v>19</v>
      </c>
      <c r="B8">
        <v>90</v>
      </c>
    </row>
    <row r="9" spans="1:5" x14ac:dyDescent="0.4">
      <c r="A9" t="s">
        <v>20</v>
      </c>
      <c r="B9">
        <v>100</v>
      </c>
    </row>
    <row r="10" spans="1:5" x14ac:dyDescent="0.4">
      <c r="A10" t="s">
        <v>22</v>
      </c>
      <c r="B10">
        <v>20</v>
      </c>
    </row>
    <row r="11" spans="1:5" x14ac:dyDescent="0.4">
      <c r="A11" t="s">
        <v>23</v>
      </c>
      <c r="B11">
        <v>50</v>
      </c>
    </row>
    <row r="12" spans="1:5" x14ac:dyDescent="0.4">
      <c r="A12">
        <v>45</v>
      </c>
      <c r="B12">
        <v>55</v>
      </c>
    </row>
    <row r="13" spans="1:5" x14ac:dyDescent="0.4">
      <c r="A13">
        <v>50</v>
      </c>
      <c r="B13">
        <v>65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44A2E-50CE-46E9-8E9A-94BBA648205D}">
  <dimension ref="A1:AG20"/>
  <sheetViews>
    <sheetView tabSelected="1" zoomScale="115" zoomScaleNormal="115" workbookViewId="0">
      <selection activeCell="M14" sqref="M14"/>
    </sheetView>
  </sheetViews>
  <sheetFormatPr defaultRowHeight="18.75" x14ac:dyDescent="0.4"/>
  <cols>
    <col min="1" max="1" width="13.125" customWidth="1"/>
    <col min="2" max="2" width="7.25" customWidth="1"/>
    <col min="3" max="12" width="10" bestFit="1" customWidth="1"/>
    <col min="13" max="13" width="9.875" bestFit="1" customWidth="1"/>
    <col min="14" max="17" width="9.75" bestFit="1" customWidth="1"/>
    <col min="18" max="18" width="9.875" bestFit="1" customWidth="1"/>
    <col min="19" max="33" width="9.75" bestFit="1" customWidth="1"/>
  </cols>
  <sheetData>
    <row r="1" spans="1:33" s="3" customFormat="1" ht="13.5" customHeight="1" x14ac:dyDescent="0.4">
      <c r="A1" s="21" t="s">
        <v>41</v>
      </c>
      <c r="B1" s="17" t="s">
        <v>46</v>
      </c>
      <c r="C1" s="19">
        <v>44469</v>
      </c>
      <c r="D1" s="20">
        <v>44470</v>
      </c>
      <c r="E1" s="20">
        <v>44471</v>
      </c>
      <c r="F1" s="20">
        <v>44472</v>
      </c>
      <c r="G1" s="20">
        <v>44473</v>
      </c>
      <c r="H1" s="20">
        <v>44474</v>
      </c>
      <c r="I1" s="19">
        <v>44475</v>
      </c>
      <c r="J1" s="19">
        <v>44476</v>
      </c>
      <c r="K1" s="19">
        <v>44477</v>
      </c>
      <c r="L1" s="19">
        <v>44478</v>
      </c>
      <c r="M1" s="19">
        <v>44479</v>
      </c>
      <c r="N1" s="19">
        <v>44480</v>
      </c>
      <c r="O1" s="19">
        <v>44481</v>
      </c>
      <c r="P1" s="19">
        <v>44482</v>
      </c>
      <c r="Q1" s="19">
        <v>44483</v>
      </c>
      <c r="R1" s="19">
        <v>44484</v>
      </c>
      <c r="S1" s="19">
        <v>44485</v>
      </c>
      <c r="T1" s="19">
        <v>44486</v>
      </c>
      <c r="U1" s="19">
        <v>44487</v>
      </c>
      <c r="V1" s="19">
        <v>44488</v>
      </c>
      <c r="W1" s="19">
        <v>44489</v>
      </c>
      <c r="X1" s="19">
        <v>44490</v>
      </c>
      <c r="Y1" s="19">
        <v>44491</v>
      </c>
      <c r="Z1" s="19">
        <v>44492</v>
      </c>
      <c r="AA1" s="19">
        <v>44493</v>
      </c>
      <c r="AB1" s="19">
        <v>44494</v>
      </c>
      <c r="AC1" s="19">
        <v>44495</v>
      </c>
      <c r="AD1" s="19">
        <v>44496</v>
      </c>
      <c r="AE1" s="19">
        <v>44497</v>
      </c>
      <c r="AF1" s="19">
        <v>44498</v>
      </c>
      <c r="AG1" s="19">
        <v>44499</v>
      </c>
    </row>
    <row r="2" spans="1:33" ht="15" customHeight="1" x14ac:dyDescent="0.4">
      <c r="A2" s="22" t="s">
        <v>42</v>
      </c>
      <c r="B2" s="18"/>
      <c r="C2" s="18">
        <v>5</v>
      </c>
      <c r="D2" s="18">
        <v>5</v>
      </c>
      <c r="E2" s="18">
        <v>5</v>
      </c>
      <c r="F2" s="18">
        <v>5</v>
      </c>
      <c r="G2" s="18">
        <v>5</v>
      </c>
      <c r="H2" s="18">
        <v>5</v>
      </c>
      <c r="I2" s="18">
        <v>5</v>
      </c>
      <c r="J2" s="18">
        <v>5</v>
      </c>
      <c r="K2" s="18">
        <v>5</v>
      </c>
      <c r="L2" s="18">
        <v>5</v>
      </c>
      <c r="M2" s="18">
        <v>5</v>
      </c>
      <c r="N2" s="18">
        <v>5</v>
      </c>
      <c r="O2" s="18">
        <v>5</v>
      </c>
      <c r="P2" s="18">
        <v>5</v>
      </c>
      <c r="Q2" s="18">
        <v>5</v>
      </c>
      <c r="R2" s="18">
        <v>5</v>
      </c>
      <c r="S2" s="18">
        <v>5</v>
      </c>
      <c r="T2" s="18">
        <v>5</v>
      </c>
      <c r="U2" s="18">
        <v>5</v>
      </c>
      <c r="V2" s="18">
        <v>5</v>
      </c>
      <c r="W2" s="18">
        <v>5</v>
      </c>
      <c r="X2" s="18">
        <v>5</v>
      </c>
      <c r="Y2" s="18">
        <v>5</v>
      </c>
      <c r="Z2" s="18">
        <v>5</v>
      </c>
      <c r="AA2" s="18">
        <v>5</v>
      </c>
      <c r="AB2" s="18">
        <v>5</v>
      </c>
      <c r="AC2" s="18">
        <v>5</v>
      </c>
      <c r="AD2" s="18">
        <v>5</v>
      </c>
      <c r="AE2" s="18">
        <v>5</v>
      </c>
      <c r="AF2" s="18">
        <v>5</v>
      </c>
      <c r="AG2" s="18">
        <v>5</v>
      </c>
    </row>
    <row r="3" spans="1:33" x14ac:dyDescent="0.4">
      <c r="A3" s="22" t="s">
        <v>43</v>
      </c>
      <c r="B3" s="18"/>
      <c r="C3" s="18">
        <v>5</v>
      </c>
      <c r="D3" s="18"/>
      <c r="H3">
        <v>5</v>
      </c>
      <c r="K3">
        <v>5</v>
      </c>
      <c r="O3">
        <v>5</v>
      </c>
      <c r="R3">
        <v>5</v>
      </c>
      <c r="V3">
        <v>5</v>
      </c>
      <c r="Y3">
        <v>5</v>
      </c>
    </row>
    <row r="4" spans="1:33" x14ac:dyDescent="0.4">
      <c r="A4" s="22" t="s">
        <v>44</v>
      </c>
      <c r="B4" s="18"/>
      <c r="C4" s="18">
        <v>0</v>
      </c>
      <c r="D4" s="18">
        <v>18</v>
      </c>
    </row>
    <row r="5" spans="1:33" x14ac:dyDescent="0.4">
      <c r="A5" s="23" t="s">
        <v>45</v>
      </c>
      <c r="B5" s="18"/>
      <c r="C5" s="18">
        <v>33</v>
      </c>
      <c r="D5" s="18"/>
      <c r="E5">
        <v>30</v>
      </c>
      <c r="G5">
        <v>30</v>
      </c>
      <c r="I5">
        <v>30</v>
      </c>
      <c r="K5">
        <v>30</v>
      </c>
      <c r="M5">
        <v>30</v>
      </c>
      <c r="O5">
        <v>30</v>
      </c>
      <c r="Q5">
        <v>30</v>
      </c>
      <c r="S5">
        <v>30</v>
      </c>
      <c r="U5">
        <v>30</v>
      </c>
      <c r="W5">
        <v>30</v>
      </c>
      <c r="Y5">
        <v>30</v>
      </c>
      <c r="AA5">
        <v>30</v>
      </c>
      <c r="AC5">
        <v>30</v>
      </c>
      <c r="AE5">
        <v>30</v>
      </c>
      <c r="AG5">
        <v>30</v>
      </c>
    </row>
    <row r="6" spans="1:33" x14ac:dyDescent="0.4">
      <c r="A6" s="23" t="s">
        <v>47</v>
      </c>
      <c r="B6" s="18"/>
      <c r="C6" s="18"/>
      <c r="D6" s="18">
        <v>10</v>
      </c>
    </row>
    <row r="7" spans="1:33" x14ac:dyDescent="0.4">
      <c r="A7" s="23" t="s">
        <v>50</v>
      </c>
      <c r="B7" s="18"/>
      <c r="C7" s="18">
        <v>2</v>
      </c>
      <c r="D7" s="18">
        <v>2</v>
      </c>
      <c r="E7" s="18">
        <v>2</v>
      </c>
      <c r="F7" s="18">
        <v>2</v>
      </c>
      <c r="G7" s="18">
        <v>2</v>
      </c>
      <c r="H7" s="18">
        <v>2</v>
      </c>
      <c r="I7" s="18">
        <v>2</v>
      </c>
      <c r="J7" s="18">
        <v>2</v>
      </c>
      <c r="K7" s="18">
        <v>2</v>
      </c>
      <c r="L7" s="18">
        <v>2</v>
      </c>
      <c r="M7" s="18">
        <v>2</v>
      </c>
      <c r="N7" s="18">
        <v>2</v>
      </c>
      <c r="O7" s="18">
        <v>2</v>
      </c>
      <c r="P7" s="18">
        <v>2</v>
      </c>
      <c r="Q7" s="18">
        <v>2</v>
      </c>
      <c r="R7" s="18">
        <v>2</v>
      </c>
      <c r="S7" s="18">
        <v>2</v>
      </c>
      <c r="T7" s="18">
        <v>2</v>
      </c>
      <c r="U7" s="18">
        <v>2</v>
      </c>
      <c r="V7" s="18">
        <v>2</v>
      </c>
      <c r="W7" s="18">
        <v>2</v>
      </c>
      <c r="X7" s="18">
        <v>2</v>
      </c>
      <c r="Y7" s="18">
        <v>2</v>
      </c>
      <c r="Z7" s="18">
        <v>2</v>
      </c>
      <c r="AA7" s="18">
        <v>2</v>
      </c>
      <c r="AB7" s="18">
        <v>2</v>
      </c>
      <c r="AC7" s="18">
        <v>2</v>
      </c>
      <c r="AD7" s="18">
        <v>2</v>
      </c>
      <c r="AE7" s="18">
        <v>2</v>
      </c>
      <c r="AF7" s="18">
        <v>2</v>
      </c>
      <c r="AG7" s="18">
        <v>2</v>
      </c>
    </row>
    <row r="8" spans="1:33" x14ac:dyDescent="0.4">
      <c r="A8" s="23" t="s">
        <v>51</v>
      </c>
      <c r="B8" s="18"/>
      <c r="C8" s="18"/>
      <c r="D8" s="18"/>
      <c r="J8">
        <v>2</v>
      </c>
      <c r="Q8">
        <v>2</v>
      </c>
      <c r="X8">
        <v>2</v>
      </c>
      <c r="AE8">
        <v>2</v>
      </c>
    </row>
    <row r="10" spans="1:33" x14ac:dyDescent="0.4">
      <c r="A10" t="s">
        <v>52</v>
      </c>
      <c r="B10">
        <v>54</v>
      </c>
      <c r="C10">
        <f>B10+SUM(C2:C9)</f>
        <v>99</v>
      </c>
      <c r="D10">
        <f t="shared" ref="D10:AG10" si="0">C10+SUM(D2:D9)</f>
        <v>134</v>
      </c>
      <c r="E10">
        <f>D11+SUM(E2:E9)</f>
        <v>171</v>
      </c>
      <c r="F10">
        <f t="shared" ref="F10:T10" si="1">E11+SUM(F2:F9)</f>
        <v>178</v>
      </c>
      <c r="G10">
        <f t="shared" si="1"/>
        <v>215</v>
      </c>
      <c r="H10">
        <f t="shared" si="1"/>
        <v>227</v>
      </c>
      <c r="I10">
        <f t="shared" si="1"/>
        <v>264</v>
      </c>
      <c r="J10">
        <f t="shared" si="1"/>
        <v>273</v>
      </c>
      <c r="K10">
        <f t="shared" si="1"/>
        <v>315</v>
      </c>
      <c r="L10">
        <f t="shared" si="1"/>
        <v>322</v>
      </c>
      <c r="M10">
        <f t="shared" si="1"/>
        <v>359</v>
      </c>
      <c r="N10">
        <f t="shared" si="1"/>
        <v>366</v>
      </c>
      <c r="O10">
        <f t="shared" si="1"/>
        <v>408</v>
      </c>
      <c r="P10">
        <f t="shared" si="1"/>
        <v>415</v>
      </c>
      <c r="Q10">
        <f t="shared" si="1"/>
        <v>454</v>
      </c>
      <c r="R10">
        <f t="shared" si="1"/>
        <v>466</v>
      </c>
      <c r="S10">
        <f t="shared" si="1"/>
        <v>503</v>
      </c>
      <c r="T10">
        <f t="shared" si="1"/>
        <v>510</v>
      </c>
      <c r="U10">
        <f t="shared" si="0"/>
        <v>547</v>
      </c>
      <c r="V10">
        <f t="shared" si="0"/>
        <v>559</v>
      </c>
      <c r="W10">
        <f t="shared" si="0"/>
        <v>596</v>
      </c>
      <c r="X10">
        <f t="shared" si="0"/>
        <v>605</v>
      </c>
      <c r="Y10">
        <f t="shared" si="0"/>
        <v>647</v>
      </c>
      <c r="Z10">
        <f t="shared" si="0"/>
        <v>654</v>
      </c>
      <c r="AA10">
        <f t="shared" si="0"/>
        <v>691</v>
      </c>
      <c r="AB10">
        <f t="shared" si="0"/>
        <v>698</v>
      </c>
      <c r="AC10">
        <f t="shared" si="0"/>
        <v>735</v>
      </c>
      <c r="AD10">
        <f t="shared" si="0"/>
        <v>742</v>
      </c>
      <c r="AE10">
        <f t="shared" si="0"/>
        <v>781</v>
      </c>
      <c r="AF10">
        <f t="shared" si="0"/>
        <v>788</v>
      </c>
      <c r="AG10">
        <f t="shared" si="0"/>
        <v>825</v>
      </c>
    </row>
    <row r="11" spans="1:33" x14ac:dyDescent="0.4">
      <c r="A11" t="s">
        <v>32</v>
      </c>
      <c r="B11">
        <v>54</v>
      </c>
      <c r="C11">
        <v>99</v>
      </c>
      <c r="D11">
        <f>D$10+SUM(D12:D20)</f>
        <v>134</v>
      </c>
      <c r="E11">
        <f t="shared" ref="E11:AG11" si="2">E$10+SUM(E12:E20)</f>
        <v>171</v>
      </c>
      <c r="F11">
        <f t="shared" si="2"/>
        <v>178</v>
      </c>
      <c r="G11">
        <f t="shared" si="2"/>
        <v>215</v>
      </c>
      <c r="H11">
        <f t="shared" si="2"/>
        <v>227</v>
      </c>
      <c r="I11">
        <f t="shared" si="2"/>
        <v>264</v>
      </c>
      <c r="J11">
        <f t="shared" si="2"/>
        <v>273</v>
      </c>
      <c r="K11">
        <f t="shared" si="2"/>
        <v>315</v>
      </c>
      <c r="L11">
        <f t="shared" si="2"/>
        <v>322</v>
      </c>
      <c r="M11">
        <f t="shared" si="2"/>
        <v>359</v>
      </c>
      <c r="N11">
        <f t="shared" si="2"/>
        <v>366</v>
      </c>
      <c r="O11">
        <f t="shared" si="2"/>
        <v>408</v>
      </c>
      <c r="P11">
        <f t="shared" si="2"/>
        <v>415</v>
      </c>
      <c r="Q11">
        <f t="shared" si="2"/>
        <v>454</v>
      </c>
      <c r="R11">
        <f t="shared" si="2"/>
        <v>466</v>
      </c>
      <c r="S11">
        <f t="shared" si="2"/>
        <v>503</v>
      </c>
      <c r="T11">
        <f t="shared" si="2"/>
        <v>510</v>
      </c>
      <c r="U11">
        <f t="shared" si="2"/>
        <v>547</v>
      </c>
      <c r="V11">
        <f t="shared" si="2"/>
        <v>559</v>
      </c>
      <c r="W11">
        <f t="shared" si="2"/>
        <v>596</v>
      </c>
      <c r="X11">
        <f t="shared" si="2"/>
        <v>605</v>
      </c>
      <c r="Y11">
        <f t="shared" si="2"/>
        <v>647</v>
      </c>
      <c r="Z11">
        <f t="shared" si="2"/>
        <v>654</v>
      </c>
      <c r="AA11">
        <f t="shared" si="2"/>
        <v>691</v>
      </c>
      <c r="AB11">
        <f t="shared" si="2"/>
        <v>698</v>
      </c>
      <c r="AC11">
        <f t="shared" si="2"/>
        <v>735</v>
      </c>
      <c r="AD11">
        <f t="shared" si="2"/>
        <v>742</v>
      </c>
      <c r="AE11">
        <f t="shared" si="2"/>
        <v>781</v>
      </c>
      <c r="AF11">
        <f t="shared" si="2"/>
        <v>788</v>
      </c>
      <c r="AG11">
        <f t="shared" si="2"/>
        <v>825</v>
      </c>
    </row>
    <row r="12" spans="1:33" x14ac:dyDescent="0.4">
      <c r="A12" s="24"/>
    </row>
    <row r="13" spans="1:33" x14ac:dyDescent="0.4">
      <c r="A13" s="24"/>
    </row>
    <row r="14" spans="1:33" x14ac:dyDescent="0.4">
      <c r="A14" s="24"/>
    </row>
    <row r="15" spans="1:33" x14ac:dyDescent="0.4">
      <c r="A15" s="24"/>
    </row>
    <row r="16" spans="1:33" x14ac:dyDescent="0.4">
      <c r="A16" s="24"/>
    </row>
    <row r="17" spans="1:1" x14ac:dyDescent="0.4">
      <c r="A17" s="24"/>
    </row>
    <row r="18" spans="1:1" x14ac:dyDescent="0.4">
      <c r="A18" s="24"/>
    </row>
    <row r="19" spans="1:1" x14ac:dyDescent="0.4">
      <c r="A19" s="24"/>
    </row>
    <row r="20" spans="1:1" x14ac:dyDescent="0.4">
      <c r="A20" s="2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元宝計算</vt:lpstr>
      <vt:lpstr>10月までにできそうなニむ</vt:lpstr>
      <vt:lpstr>育成素材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cs19038</dc:creator>
  <cp:lastModifiedBy>cs19038</cp:lastModifiedBy>
  <dcterms:created xsi:type="dcterms:W3CDTF">2021-09-17T17:58:37Z</dcterms:created>
  <dcterms:modified xsi:type="dcterms:W3CDTF">2021-10-01T07:54:51Z</dcterms:modified>
</cp:coreProperties>
</file>