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bas\Downloads\"/>
    </mc:Choice>
  </mc:AlternateContent>
  <xr:revisionPtr revIDLastSave="0" documentId="13_ncr:1_{2899DB48-3E18-44A9-B10E-F4A07CFC80B0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Puntos de función PF" sheetId="5" r:id="rId1"/>
    <sheet name="Requerimientos Sofware" sheetId="10" r:id="rId2"/>
    <sheet name="Factores de Ajuste" sheetId="11" r:id="rId3"/>
    <sheet name="Cálculos" sheetId="12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5" l="1"/>
  <c r="D18" i="5"/>
  <c r="D19" i="5"/>
  <c r="D20" i="5"/>
  <c r="D21" i="5"/>
  <c r="D22" i="5"/>
  <c r="D23" i="5"/>
  <c r="D24" i="5"/>
  <c r="D25" i="5"/>
  <c r="D26" i="5"/>
  <c r="D27" i="5"/>
  <c r="D28" i="5"/>
  <c r="D16" i="5"/>
  <c r="D17" i="5"/>
  <c r="D15" i="5"/>
  <c r="F7" i="5"/>
  <c r="F6" i="5"/>
  <c r="F5" i="5"/>
  <c r="F4" i="5"/>
  <c r="F3" i="5"/>
  <c r="G32" i="10"/>
  <c r="B3" i="5"/>
  <c r="B4" i="5"/>
  <c r="B5" i="5"/>
  <c r="B6" i="5"/>
  <c r="B7" i="5"/>
  <c r="G33" i="10"/>
  <c r="D18" i="11"/>
  <c r="C27" i="10"/>
  <c r="C32" i="10" s="1"/>
  <c r="E27" i="10"/>
  <c r="C34" i="10" s="1"/>
  <c r="G34" i="10" s="1"/>
  <c r="F27" i="10"/>
  <c r="C35" i="10" s="1"/>
  <c r="G35" i="10" s="1"/>
  <c r="G27" i="10"/>
  <c r="C36" i="10" s="1"/>
  <c r="G36" i="10" s="1"/>
  <c r="D27" i="10"/>
  <c r="C33" i="10" s="1"/>
  <c r="C10" i="12"/>
  <c r="G37" i="10" l="1"/>
  <c r="F9" i="5"/>
</calcChain>
</file>

<file path=xl/sharedStrings.xml><?xml version="1.0" encoding="utf-8"?>
<sst xmlns="http://schemas.openxmlformats.org/spreadsheetml/2006/main" count="117" uniqueCount="74">
  <si>
    <t>Valor del dominio de la información</t>
  </si>
  <si>
    <t>Conteo</t>
  </si>
  <si>
    <t>Factor de ponderación</t>
  </si>
  <si>
    <t>Total</t>
  </si>
  <si>
    <t>Bajo</t>
  </si>
  <si>
    <t>Promedio</t>
  </si>
  <si>
    <t>Complejo</t>
  </si>
  <si>
    <t>Entradas externas EE</t>
  </si>
  <si>
    <t>Salidas externas SE</t>
  </si>
  <si>
    <t>Consultas externas CE</t>
  </si>
  <si>
    <t>PF: puntos de función</t>
  </si>
  <si>
    <t>Archivos de lógica interna ALI</t>
  </si>
  <si>
    <t>conteo total: total de conteos</t>
  </si>
  <si>
    <t>Archivos de interfaz externa AIE</t>
  </si>
  <si>
    <t>Fi: factores de ajuste</t>
  </si>
  <si>
    <t>Total de conteos</t>
  </si>
  <si>
    <t>Factores de ajuste de valor</t>
  </si>
  <si>
    <t>Escala 0 - 5</t>
  </si>
  <si>
    <t>0 no importante - 5 absolutamente esencial</t>
  </si>
  <si>
    <r>
      <t>1.</t>
    </r>
    <r>
      <rPr>
        <sz val="10"/>
        <color rgb="FF404040"/>
        <rFont val="Calibri"/>
        <family val="2"/>
        <scheme val="minor"/>
      </rPr>
      <t>¿El sistema requiere respaldo y recuperación confiables?</t>
    </r>
  </si>
  <si>
    <r>
      <t>2.</t>
    </r>
    <r>
      <rPr>
        <sz val="10"/>
        <color rgb="FF404040"/>
        <rFont val="Calibri"/>
        <family val="2"/>
        <scheme val="minor"/>
      </rPr>
      <t>¿Se requiere comunicaciones de datos especializadas para transferir información a la aplicación, u obtenerla de ella?</t>
    </r>
  </si>
  <si>
    <r>
      <t>3.</t>
    </r>
    <r>
      <rPr>
        <sz val="10"/>
        <color rgb="FF404040"/>
        <rFont val="Calibri"/>
        <family val="2"/>
        <scheme val="minor"/>
      </rPr>
      <t>¿Hay funciones distribuidas de procesamiento?</t>
    </r>
  </si>
  <si>
    <r>
      <t>4.</t>
    </r>
    <r>
      <rPr>
        <sz val="10"/>
        <color rgb="FF404040"/>
        <rFont val="Calibri"/>
        <family val="2"/>
        <scheme val="minor"/>
      </rPr>
      <t>¿El desempeño es crítico?</t>
    </r>
  </si>
  <si>
    <r>
      <t>5.</t>
    </r>
    <r>
      <rPr>
        <sz val="10"/>
        <color rgb="FF404040"/>
        <rFont val="Calibri"/>
        <family val="2"/>
        <scheme val="minor"/>
      </rPr>
      <t>¿El sistema se ejecutará en un entorno existente que tiene un uso pesado de operaciones?</t>
    </r>
  </si>
  <si>
    <r>
      <t>6.</t>
    </r>
    <r>
      <rPr>
        <sz val="10"/>
        <color rgb="FF404040"/>
        <rFont val="Calibri"/>
        <family val="2"/>
        <scheme val="minor"/>
      </rPr>
      <t>¿El sistema requiere entrada de datos en línea?</t>
    </r>
  </si>
  <si>
    <r>
      <t>7.</t>
    </r>
    <r>
      <rPr>
        <sz val="10"/>
        <color rgb="FF404040"/>
        <rFont val="Calibri"/>
        <family val="2"/>
        <scheme val="minor"/>
      </rPr>
      <t>¿La entrada de datos en línea requiere que la transacción de entrada se construya en varias pantallas u operaciones?</t>
    </r>
  </si>
  <si>
    <r>
      <t>8.</t>
    </r>
    <r>
      <rPr>
        <sz val="10"/>
        <color rgb="FF404040"/>
        <rFont val="Calibri"/>
        <family val="2"/>
        <scheme val="minor"/>
      </rPr>
      <t>¿Los archivos de lógica interna se actualizan en línea?</t>
    </r>
  </si>
  <si>
    <r>
      <t>9.</t>
    </r>
    <r>
      <rPr>
        <sz val="10"/>
        <color rgb="FF404040"/>
        <rFont val="Calibri"/>
        <family val="2"/>
        <scheme val="minor"/>
      </rPr>
      <t>¿Las entradas, las salidas, los archivos o las consultas son complejos?</t>
    </r>
  </si>
  <si>
    <r>
      <t>10.</t>
    </r>
    <r>
      <rPr>
        <sz val="10"/>
        <color rgb="FF404040"/>
        <rFont val="Calibri"/>
        <family val="2"/>
        <scheme val="minor"/>
      </rPr>
      <t>¿Es complejo el procesamiento interno?</t>
    </r>
  </si>
  <si>
    <r>
      <t>11.</t>
    </r>
    <r>
      <rPr>
        <sz val="10"/>
        <color rgb="FF404040"/>
        <rFont val="Calibri"/>
        <family val="2"/>
        <scheme val="minor"/>
      </rPr>
      <t>¿El código diseñado es reutilizable?</t>
    </r>
  </si>
  <si>
    <r>
      <t>12.</t>
    </r>
    <r>
      <rPr>
        <sz val="10"/>
        <color rgb="FF404040"/>
        <rFont val="Calibri"/>
        <family val="2"/>
        <scheme val="minor"/>
      </rPr>
      <t>¿Se incluyen la conversión e instalación en el diseño?</t>
    </r>
  </si>
  <si>
    <r>
      <t>13.</t>
    </r>
    <r>
      <rPr>
        <sz val="10"/>
        <color rgb="FF404040"/>
        <rFont val="Calibri"/>
        <family val="2"/>
        <scheme val="minor"/>
      </rPr>
      <t>¿Está diseñado el sistema para instalaciones múltiples en diferentes organizaciones?</t>
    </r>
  </si>
  <si>
    <r>
      <t>14.</t>
    </r>
    <r>
      <rPr>
        <sz val="10"/>
        <color rgb="FF404040"/>
        <rFont val="Calibri"/>
        <family val="2"/>
        <scheme val="minor"/>
      </rPr>
      <t>¿La aplicación está diseñada para facilitar el cambio y para que el usuario lo use fácilmente?</t>
    </r>
  </si>
  <si>
    <t>Total factores de ajuste</t>
  </si>
  <si>
    <t>No.</t>
  </si>
  <si>
    <t>Listado de Requerimientos Proyecto</t>
  </si>
  <si>
    <t>Tipo componente</t>
  </si>
  <si>
    <t xml:space="preserve">Modulo invitado </t>
  </si>
  <si>
    <t>Vizualizar informacion basica</t>
  </si>
  <si>
    <t>Ingreso de datos al sistema</t>
  </si>
  <si>
    <t xml:space="preserve">Vizualizar resumen de indicadores </t>
  </si>
  <si>
    <t>Informes, pantallas , mensajes de error</t>
  </si>
  <si>
    <t>Vizualizar reporte general</t>
  </si>
  <si>
    <t>Consultas enviadas por el usuario</t>
  </si>
  <si>
    <t>Vizualizar pestaña autores</t>
  </si>
  <si>
    <t>Número de almacenes de datos, número de tablas de la base de datos</t>
  </si>
  <si>
    <t>Enrutar con repositorio</t>
  </si>
  <si>
    <t>Archivos que es posible descargar, archivos que se envían a entidades externas</t>
  </si>
  <si>
    <t>Modulo Seguridad</t>
  </si>
  <si>
    <t>Creacion de usuarios</t>
  </si>
  <si>
    <t>Modificar clave</t>
  </si>
  <si>
    <t xml:space="preserve">Bloquear usuarios </t>
  </si>
  <si>
    <t>Consultar usuarios generales</t>
  </si>
  <si>
    <t>Registro de actividades</t>
  </si>
  <si>
    <t>Vizualizar auditoria</t>
  </si>
  <si>
    <t>Modulo reportes</t>
  </si>
  <si>
    <t>Seleccionar criterios de busqueda</t>
  </si>
  <si>
    <t>Descarga de reportes</t>
  </si>
  <si>
    <t xml:space="preserve">Otros </t>
  </si>
  <si>
    <t xml:space="preserve">Elminar usuarios </t>
  </si>
  <si>
    <t>Modificar datos de usuarios</t>
  </si>
  <si>
    <t>Recuperar contraseña</t>
  </si>
  <si>
    <t>Ingresar al portal web</t>
  </si>
  <si>
    <t>CONTEO</t>
  </si>
  <si>
    <t>Tipo Componente</t>
  </si>
  <si>
    <t>METRICAS HISTORICAS</t>
  </si>
  <si>
    <t>LOC  Lines of code</t>
  </si>
  <si>
    <t>J2EE</t>
  </si>
  <si>
    <t>57 LOC</t>
  </si>
  <si>
    <t>12 PF por persona-mes esfuerzo</t>
  </si>
  <si>
    <r>
      <t>ORDOÑEZ, Ángel Fiallos. Mejoramiento en la productividad de software por la adaptación de un marco de desarrollo ágil. </t>
    </r>
    <r>
      <rPr>
        <i/>
        <sz val="10"/>
        <color rgb="FF222222"/>
        <rFont val="Arial"/>
        <family val="2"/>
      </rPr>
      <t>Enfoque UTE</t>
    </r>
    <r>
      <rPr>
        <sz val="10"/>
        <color rgb="FF222222"/>
        <rFont val="Arial"/>
        <family val="2"/>
      </rPr>
      <t>, 2015, vol. 6, no 2, p. 117-134.</t>
    </r>
  </si>
  <si>
    <t>Filtrar usuarios por tipo</t>
  </si>
  <si>
    <t>Crear y publicar reportes especializados de administrador</t>
  </si>
  <si>
    <t>Crear y publicar reportes especializados de operador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</si>
</sst>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656565"/>
      <name val="Arial"/>
      <family val="2"/>
    </font>
    <font>
      <sz val="10"/>
      <color rgb="FF40404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3" fillId="0" borderId="0" xfId="0" applyFont="1"/>
    <xf numFmtId="0" fontId="1" fillId="4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5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133350</xdr:rowOff>
    </xdr:from>
    <xdr:to>
      <xdr:col>11</xdr:col>
      <xdr:colOff>761526</xdr:colOff>
      <xdr:row>2</xdr:row>
      <xdr:rowOff>57101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33350"/>
          <a:ext cx="3790476" cy="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142875</xdr:rowOff>
    </xdr:from>
    <xdr:to>
      <xdr:col>4</xdr:col>
      <xdr:colOff>113826</xdr:colOff>
      <xdr:row>3</xdr:row>
      <xdr:rowOff>152351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00" y="333375"/>
          <a:ext cx="379047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13</xdr:col>
      <xdr:colOff>313809</xdr:colOff>
      <xdr:row>16</xdr:row>
      <xdr:rowOff>28238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0" y="381000"/>
          <a:ext cx="4123809" cy="2695238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18</xdr:row>
      <xdr:rowOff>104775</xdr:rowOff>
    </xdr:from>
    <xdr:to>
      <xdr:col>2</xdr:col>
      <xdr:colOff>1028700</xdr:colOff>
      <xdr:row>21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33775"/>
          <a:ext cx="29622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647700</xdr:colOff>
      <xdr:row>22</xdr:row>
      <xdr:rowOff>9525</xdr:rowOff>
    </xdr:from>
    <xdr:to>
      <xdr:col>1</xdr:col>
      <xdr:colOff>1819275</xdr:colOff>
      <xdr:row>23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00525"/>
          <a:ext cx="19335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638175</xdr:colOff>
      <xdr:row>24</xdr:row>
      <xdr:rowOff>142875</xdr:rowOff>
    </xdr:from>
    <xdr:to>
      <xdr:col>2</xdr:col>
      <xdr:colOff>552450</xdr:colOff>
      <xdr:row>26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714875"/>
          <a:ext cx="25336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628650</xdr:colOff>
      <xdr:row>27</xdr:row>
      <xdr:rowOff>85725</xdr:rowOff>
    </xdr:from>
    <xdr:to>
      <xdr:col>5</xdr:col>
      <xdr:colOff>142875</xdr:colOff>
      <xdr:row>28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5229225"/>
          <a:ext cx="4752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66675</xdr:colOff>
      <xdr:row>14</xdr:row>
      <xdr:rowOff>66675</xdr:rowOff>
    </xdr:from>
    <xdr:to>
      <xdr:col>6</xdr:col>
      <xdr:colOff>723900</xdr:colOff>
      <xdr:row>15</xdr:row>
      <xdr:rowOff>57150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2733675"/>
          <a:ext cx="2943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zoomScaleNormal="100" workbookViewId="0">
      <selection activeCell="D31" sqref="D31"/>
    </sheetView>
  </sheetViews>
  <sheetFormatPr baseColWidth="10" defaultColWidth="11.42578125" defaultRowHeight="15" x14ac:dyDescent="0.25"/>
  <cols>
    <col min="1" max="1" width="37.85546875" customWidth="1"/>
    <col min="2" max="2" width="11.85546875" bestFit="1" customWidth="1"/>
  </cols>
  <sheetData>
    <row r="1" spans="1:8" ht="21.75" customHeight="1" x14ac:dyDescent="0.25">
      <c r="A1" s="21" t="s">
        <v>0</v>
      </c>
      <c r="B1" s="21" t="s">
        <v>1</v>
      </c>
      <c r="C1" s="21" t="s">
        <v>2</v>
      </c>
      <c r="D1" s="21"/>
      <c r="E1" s="21"/>
      <c r="F1" s="21" t="s">
        <v>3</v>
      </c>
    </row>
    <row r="2" spans="1:8" x14ac:dyDescent="0.25">
      <c r="A2" s="21"/>
      <c r="B2" s="21"/>
      <c r="C2" s="1" t="s">
        <v>4</v>
      </c>
      <c r="D2" s="1" t="s">
        <v>5</v>
      </c>
      <c r="E2" s="1" t="s">
        <v>6</v>
      </c>
      <c r="F2" s="21"/>
    </row>
    <row r="3" spans="1:8" x14ac:dyDescent="0.25">
      <c r="A3" s="2" t="s">
        <v>7</v>
      </c>
      <c r="B3">
        <f>'Requerimientos Sofware'!C32</f>
        <v>13</v>
      </c>
      <c r="C3" s="2">
        <v>3</v>
      </c>
      <c r="D3" s="14">
        <v>4</v>
      </c>
      <c r="E3" s="2">
        <v>6</v>
      </c>
      <c r="F3" s="3">
        <f>B3*D3</f>
        <v>52</v>
      </c>
    </row>
    <row r="4" spans="1:8" x14ac:dyDescent="0.25">
      <c r="A4" s="2" t="s">
        <v>8</v>
      </c>
      <c r="B4" s="3">
        <f>'Requerimientos Sofware'!C33</f>
        <v>17</v>
      </c>
      <c r="C4" s="2">
        <v>4</v>
      </c>
      <c r="D4" s="14">
        <v>5</v>
      </c>
      <c r="E4" s="2">
        <v>7</v>
      </c>
      <c r="F4" s="3">
        <f t="shared" ref="F4" si="0">B4*D4</f>
        <v>85</v>
      </c>
    </row>
    <row r="5" spans="1:8" x14ac:dyDescent="0.25">
      <c r="A5" s="2" t="s">
        <v>9</v>
      </c>
      <c r="B5" s="3">
        <f>'Requerimientos Sofware'!C34</f>
        <v>11</v>
      </c>
      <c r="C5" s="11">
        <v>3</v>
      </c>
      <c r="D5" s="2">
        <v>4</v>
      </c>
      <c r="E5" s="14">
        <v>6</v>
      </c>
      <c r="F5" s="3">
        <f>B5*E5</f>
        <v>66</v>
      </c>
      <c r="H5" t="s">
        <v>10</v>
      </c>
    </row>
    <row r="6" spans="1:8" x14ac:dyDescent="0.25">
      <c r="A6" s="2" t="s">
        <v>11</v>
      </c>
      <c r="B6" s="3">
        <f>'Requerimientos Sofware'!C35</f>
        <v>28</v>
      </c>
      <c r="C6" s="2">
        <v>7</v>
      </c>
      <c r="D6" s="2">
        <v>10</v>
      </c>
      <c r="E6" s="14">
        <v>15</v>
      </c>
      <c r="F6" s="3">
        <f>B6*E6</f>
        <v>420</v>
      </c>
      <c r="H6" t="s">
        <v>12</v>
      </c>
    </row>
    <row r="7" spans="1:8" x14ac:dyDescent="0.25">
      <c r="A7" s="2" t="s">
        <v>13</v>
      </c>
      <c r="B7" s="3">
        <f>'Requerimientos Sofware'!C36</f>
        <v>2</v>
      </c>
      <c r="C7" s="14">
        <v>5</v>
      </c>
      <c r="D7" s="2">
        <v>7</v>
      </c>
      <c r="E7" s="2">
        <v>10</v>
      </c>
      <c r="F7" s="3">
        <f>B7*C7</f>
        <v>10</v>
      </c>
      <c r="H7" t="s">
        <v>14</v>
      </c>
    </row>
    <row r="9" spans="1:8" x14ac:dyDescent="0.25">
      <c r="A9" s="22" t="s">
        <v>15</v>
      </c>
      <c r="B9" s="22"/>
      <c r="C9" s="22"/>
      <c r="D9" s="22"/>
      <c r="E9" s="22"/>
      <c r="F9" s="4">
        <f>SUM(F3:F7)</f>
        <v>633</v>
      </c>
    </row>
    <row r="13" spans="1:8" x14ac:dyDescent="0.25">
      <c r="A13" s="21" t="s">
        <v>16</v>
      </c>
      <c r="B13" s="21"/>
      <c r="C13" s="21"/>
      <c r="D13" s="21" t="s">
        <v>17</v>
      </c>
      <c r="E13" s="21"/>
      <c r="F13" s="21"/>
    </row>
    <row r="14" spans="1:8" ht="36.75" customHeight="1" x14ac:dyDescent="0.25">
      <c r="A14" s="21"/>
      <c r="B14" s="21"/>
      <c r="C14" s="21"/>
      <c r="D14" s="21" t="s">
        <v>18</v>
      </c>
      <c r="E14" s="21"/>
      <c r="F14" s="21"/>
    </row>
    <row r="15" spans="1:8" ht="27" customHeight="1" x14ac:dyDescent="0.25">
      <c r="A15" s="23" t="s">
        <v>19</v>
      </c>
      <c r="B15" s="23"/>
      <c r="C15" s="23"/>
      <c r="D15" s="24">
        <f>'Factores de Ajuste'!D3</f>
        <v>4</v>
      </c>
      <c r="E15" s="25"/>
      <c r="F15" s="26"/>
    </row>
    <row r="16" spans="1:8" ht="27" customHeight="1" x14ac:dyDescent="0.25">
      <c r="A16" s="23" t="s">
        <v>20</v>
      </c>
      <c r="B16" s="23"/>
      <c r="C16" s="23"/>
      <c r="D16" s="24">
        <f>'Factores de Ajuste'!D4</f>
        <v>5</v>
      </c>
      <c r="E16" s="25"/>
      <c r="F16" s="26"/>
    </row>
    <row r="17" spans="1:6" ht="27" customHeight="1" x14ac:dyDescent="0.25">
      <c r="A17" s="23" t="s">
        <v>21</v>
      </c>
      <c r="B17" s="23"/>
      <c r="C17" s="23"/>
      <c r="D17" s="24">
        <f>'Factores de Ajuste'!D5</f>
        <v>3</v>
      </c>
      <c r="E17" s="25"/>
      <c r="F17" s="26"/>
    </row>
    <row r="18" spans="1:6" ht="27" customHeight="1" x14ac:dyDescent="0.25">
      <c r="A18" s="23" t="s">
        <v>22</v>
      </c>
      <c r="B18" s="23"/>
      <c r="C18" s="23"/>
      <c r="D18" s="24">
        <f>'Factores de Ajuste'!D6</f>
        <v>4</v>
      </c>
      <c r="E18" s="25"/>
      <c r="F18" s="26"/>
    </row>
    <row r="19" spans="1:6" ht="27" customHeight="1" x14ac:dyDescent="0.25">
      <c r="A19" s="23" t="s">
        <v>23</v>
      </c>
      <c r="B19" s="23"/>
      <c r="C19" s="23"/>
      <c r="D19" s="24">
        <f>'Factores de Ajuste'!D7</f>
        <v>1</v>
      </c>
      <c r="E19" s="25"/>
      <c r="F19" s="26"/>
    </row>
    <row r="20" spans="1:6" ht="27" customHeight="1" x14ac:dyDescent="0.25">
      <c r="A20" s="23" t="s">
        <v>24</v>
      </c>
      <c r="B20" s="23"/>
      <c r="C20" s="23"/>
      <c r="D20" s="24">
        <f>'Factores de Ajuste'!D8</f>
        <v>3</v>
      </c>
      <c r="E20" s="25"/>
      <c r="F20" s="26"/>
    </row>
    <row r="21" spans="1:6" ht="27" customHeight="1" x14ac:dyDescent="0.25">
      <c r="A21" s="23" t="s">
        <v>25</v>
      </c>
      <c r="B21" s="23"/>
      <c r="C21" s="23"/>
      <c r="D21" s="24">
        <f>'Factores de Ajuste'!D9</f>
        <v>1</v>
      </c>
      <c r="E21" s="25"/>
      <c r="F21" s="26"/>
    </row>
    <row r="22" spans="1:6" ht="27" customHeight="1" x14ac:dyDescent="0.25">
      <c r="A22" s="23" t="s">
        <v>26</v>
      </c>
      <c r="B22" s="23"/>
      <c r="C22" s="23"/>
      <c r="D22" s="24">
        <f>'Factores de Ajuste'!D10</f>
        <v>5</v>
      </c>
      <c r="E22" s="25"/>
      <c r="F22" s="26"/>
    </row>
    <row r="23" spans="1:6" ht="27" customHeight="1" x14ac:dyDescent="0.25">
      <c r="A23" s="23" t="s">
        <v>27</v>
      </c>
      <c r="B23" s="23"/>
      <c r="C23" s="23"/>
      <c r="D23" s="24">
        <f>'Factores de Ajuste'!D11</f>
        <v>5</v>
      </c>
      <c r="E23" s="25"/>
      <c r="F23" s="26"/>
    </row>
    <row r="24" spans="1:6" ht="27" customHeight="1" x14ac:dyDescent="0.25">
      <c r="A24" s="27" t="s">
        <v>28</v>
      </c>
      <c r="B24" s="27"/>
      <c r="C24" s="27"/>
      <c r="D24" s="24">
        <f>'Factores de Ajuste'!D12</f>
        <v>5</v>
      </c>
      <c r="E24" s="25"/>
      <c r="F24" s="26"/>
    </row>
    <row r="25" spans="1:6" ht="27" customHeight="1" x14ac:dyDescent="0.25">
      <c r="A25" s="27" t="s">
        <v>29</v>
      </c>
      <c r="B25" s="27"/>
      <c r="C25" s="27"/>
      <c r="D25" s="24">
        <f>'Factores de Ajuste'!D13</f>
        <v>4</v>
      </c>
      <c r="E25" s="25"/>
      <c r="F25" s="26"/>
    </row>
    <row r="26" spans="1:6" ht="27" customHeight="1" x14ac:dyDescent="0.25">
      <c r="A26" s="27" t="s">
        <v>30</v>
      </c>
      <c r="B26" s="27"/>
      <c r="C26" s="27"/>
      <c r="D26" s="24">
        <f>'Factores de Ajuste'!D14</f>
        <v>1</v>
      </c>
      <c r="E26" s="25"/>
      <c r="F26" s="26"/>
    </row>
    <row r="27" spans="1:6" ht="27" customHeight="1" x14ac:dyDescent="0.25">
      <c r="A27" s="27" t="s">
        <v>31</v>
      </c>
      <c r="B27" s="27"/>
      <c r="C27" s="27"/>
      <c r="D27" s="24">
        <f>'Factores de Ajuste'!D15</f>
        <v>3</v>
      </c>
      <c r="E27" s="25"/>
      <c r="F27" s="26"/>
    </row>
    <row r="28" spans="1:6" ht="27" customHeight="1" x14ac:dyDescent="0.25">
      <c r="A28" s="27" t="s">
        <v>32</v>
      </c>
      <c r="B28" s="27"/>
      <c r="C28" s="27"/>
      <c r="D28" s="24">
        <f>'Factores de Ajuste'!D16</f>
        <v>4</v>
      </c>
      <c r="E28" s="25"/>
      <c r="F28" s="26"/>
    </row>
    <row r="30" spans="1:6" x14ac:dyDescent="0.25">
      <c r="A30" s="18" t="s">
        <v>33</v>
      </c>
      <c r="B30" s="19"/>
      <c r="C30" s="20"/>
      <c r="D30" s="15">
        <f>SUM(D15,D16,D17,D18,D19,D20,D21,D22,D23,D24,D25,D26,D27,D28)</f>
        <v>48</v>
      </c>
      <c r="E30" s="16"/>
      <c r="F30" s="17"/>
    </row>
  </sheetData>
  <mergeCells count="38">
    <mergeCell ref="D24:F24"/>
    <mergeCell ref="D23:F23"/>
    <mergeCell ref="D22:F22"/>
    <mergeCell ref="A27:C27"/>
    <mergeCell ref="A28:C28"/>
    <mergeCell ref="D17:F17"/>
    <mergeCell ref="D18:F18"/>
    <mergeCell ref="D19:F19"/>
    <mergeCell ref="D20:F20"/>
    <mergeCell ref="D21:F21"/>
    <mergeCell ref="A25:C25"/>
    <mergeCell ref="A26:C26"/>
    <mergeCell ref="D26:F26"/>
    <mergeCell ref="D27:F27"/>
    <mergeCell ref="D28:F28"/>
    <mergeCell ref="D25:F25"/>
    <mergeCell ref="A15:C15"/>
    <mergeCell ref="A16:C16"/>
    <mergeCell ref="A23:C23"/>
    <mergeCell ref="A22:C22"/>
    <mergeCell ref="A24:C24"/>
    <mergeCell ref="A21:C21"/>
    <mergeCell ref="D30:F30"/>
    <mergeCell ref="A30:C30"/>
    <mergeCell ref="F1:F2"/>
    <mergeCell ref="A9:E9"/>
    <mergeCell ref="A17:C17"/>
    <mergeCell ref="A20:C20"/>
    <mergeCell ref="A18:C18"/>
    <mergeCell ref="A19:C19"/>
    <mergeCell ref="C1:E1"/>
    <mergeCell ref="A1:A2"/>
    <mergeCell ref="B1:B2"/>
    <mergeCell ref="D13:F13"/>
    <mergeCell ref="D14:F14"/>
    <mergeCell ref="A13:C14"/>
    <mergeCell ref="D15:F15"/>
    <mergeCell ref="D16:F1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topLeftCell="A4" zoomScale="25" zoomScaleNormal="25" workbookViewId="0">
      <selection activeCell="D31" sqref="D31"/>
    </sheetView>
  </sheetViews>
  <sheetFormatPr baseColWidth="10" defaultColWidth="11.42578125" defaultRowHeight="15" x14ac:dyDescent="0.25"/>
  <cols>
    <col min="2" max="2" width="52.7109375" bestFit="1" customWidth="1"/>
    <col min="3" max="3" width="20.28515625" customWidth="1"/>
    <col min="4" max="4" width="17.85546875" customWidth="1"/>
    <col min="5" max="5" width="18.140625" customWidth="1"/>
    <col min="6" max="6" width="15.7109375" customWidth="1"/>
    <col min="7" max="7" width="18.5703125" customWidth="1"/>
    <col min="9" max="9" width="29.5703125" customWidth="1"/>
  </cols>
  <sheetData>
    <row r="1" spans="1:10" ht="15" customHeight="1" x14ac:dyDescent="0.25">
      <c r="A1" s="21" t="s">
        <v>34</v>
      </c>
      <c r="B1" s="21" t="s">
        <v>35</v>
      </c>
      <c r="C1" s="21" t="s">
        <v>7</v>
      </c>
      <c r="D1" s="21" t="s">
        <v>8</v>
      </c>
      <c r="E1" s="21" t="s">
        <v>9</v>
      </c>
      <c r="F1" s="21" t="s">
        <v>11</v>
      </c>
      <c r="G1" s="21" t="s">
        <v>13</v>
      </c>
      <c r="I1" s="21" t="s">
        <v>36</v>
      </c>
    </row>
    <row r="2" spans="1:10" x14ac:dyDescent="0.25">
      <c r="A2" s="21"/>
      <c r="B2" s="21"/>
      <c r="C2" s="21"/>
      <c r="D2" s="21"/>
      <c r="E2" s="21"/>
      <c r="F2" s="21"/>
      <c r="G2" s="21"/>
      <c r="I2" s="21"/>
    </row>
    <row r="3" spans="1:10" x14ac:dyDescent="0.25">
      <c r="A3" s="10"/>
      <c r="B3" s="10" t="s">
        <v>37</v>
      </c>
      <c r="C3" s="10"/>
      <c r="D3" s="10"/>
      <c r="E3" s="10"/>
      <c r="F3" s="10"/>
      <c r="G3" s="10"/>
      <c r="I3" s="10"/>
    </row>
    <row r="4" spans="1:10" x14ac:dyDescent="0.25">
      <c r="A4" s="11">
        <v>1</v>
      </c>
      <c r="B4" s="11" t="s">
        <v>38</v>
      </c>
      <c r="C4" s="3">
        <v>0</v>
      </c>
      <c r="D4" s="2">
        <v>1</v>
      </c>
      <c r="E4" s="2">
        <v>0</v>
      </c>
      <c r="F4" s="2">
        <v>0</v>
      </c>
      <c r="G4" s="2">
        <v>0</v>
      </c>
      <c r="I4" s="2" t="s">
        <v>7</v>
      </c>
      <c r="J4" t="s">
        <v>39</v>
      </c>
    </row>
    <row r="5" spans="1:10" x14ac:dyDescent="0.25">
      <c r="A5" s="11">
        <v>2</v>
      </c>
      <c r="B5" s="11" t="s">
        <v>40</v>
      </c>
      <c r="C5" s="3">
        <v>0</v>
      </c>
      <c r="D5" s="2">
        <v>1</v>
      </c>
      <c r="E5" s="2">
        <v>0</v>
      </c>
      <c r="F5" s="2">
        <v>1</v>
      </c>
      <c r="G5" s="2">
        <v>0</v>
      </c>
      <c r="I5" s="2" t="s">
        <v>8</v>
      </c>
      <c r="J5" t="s">
        <v>41</v>
      </c>
    </row>
    <row r="6" spans="1:10" x14ac:dyDescent="0.25">
      <c r="A6" s="11">
        <v>3</v>
      </c>
      <c r="B6" s="11" t="s">
        <v>42</v>
      </c>
      <c r="C6" s="3">
        <v>0</v>
      </c>
      <c r="D6" s="2">
        <v>1</v>
      </c>
      <c r="E6" s="2">
        <v>1</v>
      </c>
      <c r="F6" s="2">
        <v>4</v>
      </c>
      <c r="G6" s="2">
        <v>0</v>
      </c>
      <c r="I6" s="2" t="s">
        <v>9</v>
      </c>
      <c r="J6" t="s">
        <v>43</v>
      </c>
    </row>
    <row r="7" spans="1:10" x14ac:dyDescent="0.25">
      <c r="A7" s="11">
        <v>4</v>
      </c>
      <c r="B7" s="11" t="s">
        <v>44</v>
      </c>
      <c r="C7" s="3">
        <v>0</v>
      </c>
      <c r="D7" s="2">
        <v>1</v>
      </c>
      <c r="E7" s="2">
        <v>0</v>
      </c>
      <c r="F7" s="2">
        <v>0</v>
      </c>
      <c r="G7" s="2">
        <v>0</v>
      </c>
      <c r="I7" s="2" t="s">
        <v>11</v>
      </c>
      <c r="J7" t="s">
        <v>45</v>
      </c>
    </row>
    <row r="8" spans="1:10" x14ac:dyDescent="0.25">
      <c r="A8" s="11">
        <v>5</v>
      </c>
      <c r="B8" s="11" t="s">
        <v>46</v>
      </c>
      <c r="C8" s="3">
        <v>1</v>
      </c>
      <c r="D8" s="2">
        <v>0</v>
      </c>
      <c r="E8" s="2">
        <v>0</v>
      </c>
      <c r="F8" s="2">
        <v>0</v>
      </c>
      <c r="G8" s="2">
        <v>1</v>
      </c>
      <c r="I8" s="2" t="s">
        <v>13</v>
      </c>
      <c r="J8" t="s">
        <v>47</v>
      </c>
    </row>
    <row r="9" spans="1:10" x14ac:dyDescent="0.25">
      <c r="A9" s="11"/>
      <c r="B9" s="12" t="s">
        <v>48</v>
      </c>
      <c r="C9" s="3"/>
      <c r="D9" s="2"/>
      <c r="E9" s="2"/>
      <c r="F9" s="2"/>
      <c r="G9" s="2"/>
      <c r="I9" s="9"/>
    </row>
    <row r="10" spans="1:10" x14ac:dyDescent="0.25">
      <c r="A10" s="11">
        <v>6</v>
      </c>
      <c r="B10" s="11" t="s">
        <v>49</v>
      </c>
      <c r="C10" s="3">
        <v>1</v>
      </c>
      <c r="D10" s="2">
        <v>1</v>
      </c>
      <c r="E10" s="2">
        <v>0</v>
      </c>
      <c r="F10" s="2">
        <v>2</v>
      </c>
      <c r="G10" s="2">
        <v>0</v>
      </c>
    </row>
    <row r="11" spans="1:10" x14ac:dyDescent="0.25">
      <c r="A11" s="11">
        <v>7</v>
      </c>
      <c r="B11" s="11" t="s">
        <v>50</v>
      </c>
      <c r="C11" s="3">
        <v>1</v>
      </c>
      <c r="D11" s="2">
        <v>1</v>
      </c>
      <c r="E11" s="2">
        <v>0</v>
      </c>
      <c r="F11" s="2">
        <v>1</v>
      </c>
      <c r="G11" s="2">
        <v>0</v>
      </c>
    </row>
    <row r="12" spans="1:10" x14ac:dyDescent="0.25">
      <c r="A12" s="11">
        <v>8</v>
      </c>
      <c r="B12" s="11" t="s">
        <v>51</v>
      </c>
      <c r="C12" s="3">
        <v>1</v>
      </c>
      <c r="D12" s="2">
        <v>1</v>
      </c>
      <c r="E12" s="2">
        <v>0</v>
      </c>
      <c r="F12" s="2">
        <v>1</v>
      </c>
      <c r="G12" s="2">
        <v>0</v>
      </c>
    </row>
    <row r="13" spans="1:10" x14ac:dyDescent="0.25">
      <c r="A13" s="11">
        <v>9</v>
      </c>
      <c r="B13" s="11" t="s">
        <v>52</v>
      </c>
      <c r="C13" s="3">
        <v>0</v>
      </c>
      <c r="D13" s="2">
        <v>1</v>
      </c>
      <c r="E13" s="2">
        <v>1</v>
      </c>
      <c r="F13" s="2">
        <v>1</v>
      </c>
      <c r="G13" s="2">
        <v>0</v>
      </c>
    </row>
    <row r="14" spans="1:10" x14ac:dyDescent="0.25">
      <c r="A14" s="11">
        <v>10</v>
      </c>
      <c r="B14" s="11" t="s">
        <v>71</v>
      </c>
      <c r="C14" s="3">
        <v>1</v>
      </c>
      <c r="D14" s="2">
        <v>1</v>
      </c>
      <c r="E14" s="2">
        <v>1</v>
      </c>
      <c r="F14" s="2">
        <v>1</v>
      </c>
      <c r="G14" s="2">
        <v>0</v>
      </c>
    </row>
    <row r="15" spans="1:10" x14ac:dyDescent="0.25">
      <c r="A15" s="11">
        <v>11</v>
      </c>
      <c r="B15" s="11" t="s">
        <v>53</v>
      </c>
      <c r="C15" s="3">
        <v>1</v>
      </c>
      <c r="D15" s="2">
        <v>0</v>
      </c>
      <c r="E15" s="2">
        <v>0</v>
      </c>
      <c r="F15" s="2">
        <v>1</v>
      </c>
      <c r="G15" s="2">
        <v>0</v>
      </c>
    </row>
    <row r="16" spans="1:10" x14ac:dyDescent="0.25">
      <c r="A16" s="11">
        <v>12</v>
      </c>
      <c r="B16" s="11" t="s">
        <v>54</v>
      </c>
      <c r="C16" s="3">
        <v>0</v>
      </c>
      <c r="D16" s="2">
        <v>1</v>
      </c>
      <c r="E16" s="2">
        <v>1</v>
      </c>
      <c r="F16" s="2">
        <v>2</v>
      </c>
      <c r="G16" s="2">
        <v>0</v>
      </c>
    </row>
    <row r="17" spans="1:7" x14ac:dyDescent="0.25">
      <c r="A17" s="11"/>
      <c r="B17" s="12" t="s">
        <v>55</v>
      </c>
      <c r="C17" s="3"/>
      <c r="D17" s="2"/>
      <c r="E17" s="2"/>
      <c r="F17" s="2"/>
      <c r="G17" s="2"/>
    </row>
    <row r="18" spans="1:7" x14ac:dyDescent="0.25">
      <c r="A18" s="11">
        <v>13</v>
      </c>
      <c r="B18" s="13" t="s">
        <v>73</v>
      </c>
      <c r="C18" s="3">
        <v>1</v>
      </c>
      <c r="D18" s="2">
        <v>1</v>
      </c>
      <c r="E18" s="2">
        <v>1</v>
      </c>
      <c r="F18" s="2">
        <v>4</v>
      </c>
      <c r="G18" s="2">
        <v>0</v>
      </c>
    </row>
    <row r="19" spans="1:7" x14ac:dyDescent="0.25">
      <c r="A19" s="11">
        <v>14</v>
      </c>
      <c r="B19" s="11" t="s">
        <v>72</v>
      </c>
      <c r="C19" s="3">
        <v>1</v>
      </c>
      <c r="D19" s="2">
        <v>1</v>
      </c>
      <c r="E19" s="2">
        <v>1</v>
      </c>
      <c r="F19" s="2">
        <v>2</v>
      </c>
      <c r="G19" s="2">
        <v>0</v>
      </c>
    </row>
    <row r="20" spans="1:7" x14ac:dyDescent="0.25">
      <c r="A20" s="11">
        <v>15</v>
      </c>
      <c r="B20" s="11" t="s">
        <v>56</v>
      </c>
      <c r="C20" s="3">
        <v>1</v>
      </c>
      <c r="D20" s="2">
        <v>0</v>
      </c>
      <c r="E20" s="2">
        <v>1</v>
      </c>
      <c r="F20" s="2">
        <v>2</v>
      </c>
      <c r="G20" s="2">
        <v>0</v>
      </c>
    </row>
    <row r="21" spans="1:7" x14ac:dyDescent="0.25">
      <c r="A21" s="11">
        <v>16</v>
      </c>
      <c r="B21" s="11" t="s">
        <v>57</v>
      </c>
      <c r="C21" s="3">
        <v>0</v>
      </c>
      <c r="D21" s="2">
        <v>1</v>
      </c>
      <c r="E21" s="2">
        <v>0</v>
      </c>
      <c r="F21" s="2">
        <v>1</v>
      </c>
      <c r="G21" s="2">
        <v>1</v>
      </c>
    </row>
    <row r="22" spans="1:7" x14ac:dyDescent="0.25">
      <c r="A22" s="11"/>
      <c r="B22" s="12" t="s">
        <v>58</v>
      </c>
      <c r="C22" s="3"/>
      <c r="D22" s="2"/>
      <c r="E22" s="2"/>
      <c r="F22" s="2"/>
      <c r="G22" s="2"/>
    </row>
    <row r="23" spans="1:7" x14ac:dyDescent="0.25">
      <c r="A23" s="11">
        <v>17</v>
      </c>
      <c r="B23" s="11" t="s">
        <v>59</v>
      </c>
      <c r="C23" s="3">
        <v>1</v>
      </c>
      <c r="D23" s="2">
        <v>1</v>
      </c>
      <c r="E23" s="2">
        <v>1</v>
      </c>
      <c r="F23" s="2">
        <v>1</v>
      </c>
      <c r="G23" s="2">
        <v>0</v>
      </c>
    </row>
    <row r="24" spans="1:7" x14ac:dyDescent="0.25">
      <c r="A24" s="11">
        <v>18</v>
      </c>
      <c r="B24" s="11" t="s">
        <v>60</v>
      </c>
      <c r="C24" s="3">
        <v>1</v>
      </c>
      <c r="D24" s="2">
        <v>1</v>
      </c>
      <c r="E24" s="2">
        <v>1</v>
      </c>
      <c r="F24" s="2">
        <v>2</v>
      </c>
      <c r="G24" s="2">
        <v>0</v>
      </c>
    </row>
    <row r="25" spans="1:7" x14ac:dyDescent="0.25">
      <c r="A25" s="11">
        <v>19</v>
      </c>
      <c r="B25" s="11" t="s">
        <v>61</v>
      </c>
      <c r="C25" s="3">
        <v>1</v>
      </c>
      <c r="D25" s="2">
        <v>1</v>
      </c>
      <c r="E25" s="2">
        <v>1</v>
      </c>
      <c r="F25" s="2">
        <v>1</v>
      </c>
      <c r="G25" s="2">
        <v>0</v>
      </c>
    </row>
    <row r="26" spans="1:7" x14ac:dyDescent="0.25">
      <c r="A26" s="11">
        <v>20</v>
      </c>
      <c r="B26" s="11" t="s">
        <v>62</v>
      </c>
      <c r="C26" s="3">
        <v>1</v>
      </c>
      <c r="D26" s="2">
        <v>1</v>
      </c>
      <c r="E26" s="2">
        <v>1</v>
      </c>
      <c r="F26" s="2">
        <v>1</v>
      </c>
      <c r="G26" s="2">
        <v>0</v>
      </c>
    </row>
    <row r="27" spans="1:7" x14ac:dyDescent="0.25">
      <c r="B27" s="7" t="s">
        <v>63</v>
      </c>
      <c r="C27" s="1">
        <f>SUM(C4:C26)</f>
        <v>13</v>
      </c>
      <c r="D27" s="2">
        <f>SUM(D4:D26)</f>
        <v>17</v>
      </c>
      <c r="E27" s="2">
        <f>SUM(E4:E26)</f>
        <v>11</v>
      </c>
      <c r="F27" s="2">
        <f>SUM(F4:F26)</f>
        <v>28</v>
      </c>
      <c r="G27" s="2">
        <f>SUM(G4:G26)</f>
        <v>2</v>
      </c>
    </row>
    <row r="30" spans="1:7" x14ac:dyDescent="0.25">
      <c r="B30" s="21" t="s">
        <v>64</v>
      </c>
      <c r="C30" s="21" t="s">
        <v>1</v>
      </c>
      <c r="D30" s="21" t="s">
        <v>2</v>
      </c>
      <c r="E30" s="21"/>
      <c r="F30" s="21"/>
      <c r="G30" s="21" t="s">
        <v>3</v>
      </c>
    </row>
    <row r="31" spans="1:7" x14ac:dyDescent="0.25">
      <c r="B31" s="21"/>
      <c r="C31" s="21"/>
      <c r="D31" s="1" t="s">
        <v>4</v>
      </c>
      <c r="E31" s="1" t="s">
        <v>5</v>
      </c>
      <c r="F31" s="1" t="s">
        <v>6</v>
      </c>
      <c r="G31" s="21"/>
    </row>
    <row r="32" spans="1:7" x14ac:dyDescent="0.25">
      <c r="B32" s="2" t="s">
        <v>7</v>
      </c>
      <c r="C32" s="3">
        <f>C27</f>
        <v>13</v>
      </c>
      <c r="D32" s="2">
        <v>3</v>
      </c>
      <c r="E32" s="14">
        <v>4</v>
      </c>
      <c r="F32" s="2">
        <v>6</v>
      </c>
      <c r="G32" s="3">
        <f>C32*E32</f>
        <v>52</v>
      </c>
    </row>
    <row r="33" spans="2:7" x14ac:dyDescent="0.25">
      <c r="B33" s="2" t="s">
        <v>8</v>
      </c>
      <c r="C33" s="3">
        <f>D27</f>
        <v>17</v>
      </c>
      <c r="D33" s="2">
        <v>4</v>
      </c>
      <c r="E33" s="14">
        <v>5</v>
      </c>
      <c r="F33" s="2">
        <v>7</v>
      </c>
      <c r="G33" s="3">
        <f t="shared" ref="G33" si="0">C33*E33</f>
        <v>85</v>
      </c>
    </row>
    <row r="34" spans="2:7" x14ac:dyDescent="0.25">
      <c r="B34" s="2" t="s">
        <v>9</v>
      </c>
      <c r="C34" s="3">
        <f>E27</f>
        <v>11</v>
      </c>
      <c r="D34" s="11">
        <v>3</v>
      </c>
      <c r="E34" s="2">
        <v>4</v>
      </c>
      <c r="F34" s="14">
        <v>6</v>
      </c>
      <c r="G34" s="3">
        <f>C34*F34</f>
        <v>66</v>
      </c>
    </row>
    <row r="35" spans="2:7" x14ac:dyDescent="0.25">
      <c r="B35" s="2" t="s">
        <v>11</v>
      </c>
      <c r="C35" s="3">
        <f>F27</f>
        <v>28</v>
      </c>
      <c r="D35" s="2">
        <v>7</v>
      </c>
      <c r="E35" s="2">
        <v>10</v>
      </c>
      <c r="F35" s="14">
        <v>15</v>
      </c>
      <c r="G35" s="3">
        <f>C35*F35</f>
        <v>420</v>
      </c>
    </row>
    <row r="36" spans="2:7" x14ac:dyDescent="0.25">
      <c r="B36" s="2" t="s">
        <v>13</v>
      </c>
      <c r="C36" s="3">
        <f>G27</f>
        <v>2</v>
      </c>
      <c r="D36" s="14">
        <v>5</v>
      </c>
      <c r="E36" s="2">
        <v>7</v>
      </c>
      <c r="F36" s="2">
        <v>10</v>
      </c>
      <c r="G36" s="3">
        <f>C36*D36</f>
        <v>10</v>
      </c>
    </row>
    <row r="37" spans="2:7" x14ac:dyDescent="0.25">
      <c r="G37" s="5">
        <f>SUM(G32:G36)</f>
        <v>633</v>
      </c>
    </row>
  </sheetData>
  <mergeCells count="12">
    <mergeCell ref="A1:A2"/>
    <mergeCell ref="I1:I2"/>
    <mergeCell ref="D1:D2"/>
    <mergeCell ref="B30:B31"/>
    <mergeCell ref="E1:E2"/>
    <mergeCell ref="F1:F2"/>
    <mergeCell ref="G1:G2"/>
    <mergeCell ref="G30:G31"/>
    <mergeCell ref="C30:C31"/>
    <mergeCell ref="D30:F30"/>
    <mergeCell ref="B1:B2"/>
    <mergeCell ref="C1:C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topLeftCell="A4" zoomScale="40" zoomScaleNormal="40" workbookViewId="0">
      <selection activeCell="D31" sqref="D31"/>
    </sheetView>
  </sheetViews>
  <sheetFormatPr baseColWidth="10" defaultColWidth="11.42578125" defaultRowHeight="15" x14ac:dyDescent="0.25"/>
  <cols>
    <col min="3" max="3" width="79.5703125" customWidth="1"/>
  </cols>
  <sheetData>
    <row r="1" spans="1:6" x14ac:dyDescent="0.25">
      <c r="A1" s="21" t="s">
        <v>16</v>
      </c>
      <c r="B1" s="21"/>
      <c r="C1" s="21"/>
      <c r="D1" s="21" t="s">
        <v>17</v>
      </c>
      <c r="E1" s="21"/>
      <c r="F1" s="21"/>
    </row>
    <row r="2" spans="1:6" ht="26.25" customHeight="1" x14ac:dyDescent="0.25">
      <c r="A2" s="21"/>
      <c r="B2" s="21"/>
      <c r="C2" s="21"/>
      <c r="D2" s="21" t="s">
        <v>18</v>
      </c>
      <c r="E2" s="21"/>
      <c r="F2" s="21"/>
    </row>
    <row r="3" spans="1:6" x14ac:dyDescent="0.25">
      <c r="A3" s="23" t="s">
        <v>19</v>
      </c>
      <c r="B3" s="23"/>
      <c r="C3" s="23"/>
      <c r="D3" s="28">
        <v>4</v>
      </c>
      <c r="E3" s="28"/>
      <c r="F3" s="28"/>
    </row>
    <row r="4" spans="1:6" x14ac:dyDescent="0.25">
      <c r="A4" s="23" t="s">
        <v>20</v>
      </c>
      <c r="B4" s="23"/>
      <c r="C4" s="23"/>
      <c r="D4" s="28">
        <v>5</v>
      </c>
      <c r="E4" s="28"/>
      <c r="F4" s="28"/>
    </row>
    <row r="5" spans="1:6" x14ac:dyDescent="0.25">
      <c r="A5" s="23" t="s">
        <v>21</v>
      </c>
      <c r="B5" s="23"/>
      <c r="C5" s="23"/>
      <c r="D5" s="28">
        <v>3</v>
      </c>
      <c r="E5" s="28"/>
      <c r="F5" s="28"/>
    </row>
    <row r="6" spans="1:6" x14ac:dyDescent="0.25">
      <c r="A6" s="23" t="s">
        <v>22</v>
      </c>
      <c r="B6" s="23"/>
      <c r="C6" s="23"/>
      <c r="D6" s="28">
        <v>4</v>
      </c>
      <c r="E6" s="28"/>
      <c r="F6" s="28"/>
    </row>
    <row r="7" spans="1:6" x14ac:dyDescent="0.25">
      <c r="A7" s="23" t="s">
        <v>23</v>
      </c>
      <c r="B7" s="23"/>
      <c r="C7" s="23"/>
      <c r="D7" s="28">
        <v>1</v>
      </c>
      <c r="E7" s="28"/>
      <c r="F7" s="28"/>
    </row>
    <row r="8" spans="1:6" x14ac:dyDescent="0.25">
      <c r="A8" s="23" t="s">
        <v>24</v>
      </c>
      <c r="B8" s="23"/>
      <c r="C8" s="23"/>
      <c r="D8" s="28">
        <v>3</v>
      </c>
      <c r="E8" s="28"/>
      <c r="F8" s="28"/>
    </row>
    <row r="9" spans="1:6" x14ac:dyDescent="0.25">
      <c r="A9" s="23" t="s">
        <v>25</v>
      </c>
      <c r="B9" s="23"/>
      <c r="C9" s="23"/>
      <c r="D9" s="28">
        <v>1</v>
      </c>
      <c r="E9" s="28"/>
      <c r="F9" s="28"/>
    </row>
    <row r="10" spans="1:6" x14ac:dyDescent="0.25">
      <c r="A10" s="23" t="s">
        <v>26</v>
      </c>
      <c r="B10" s="23"/>
      <c r="C10" s="23"/>
      <c r="D10" s="28">
        <v>5</v>
      </c>
      <c r="E10" s="28"/>
      <c r="F10" s="28"/>
    </row>
    <row r="11" spans="1:6" x14ac:dyDescent="0.25">
      <c r="A11" s="23" t="s">
        <v>27</v>
      </c>
      <c r="B11" s="23"/>
      <c r="C11" s="23"/>
      <c r="D11" s="28">
        <v>5</v>
      </c>
      <c r="E11" s="28"/>
      <c r="F11" s="28"/>
    </row>
    <row r="12" spans="1:6" x14ac:dyDescent="0.25">
      <c r="A12" s="27" t="s">
        <v>28</v>
      </c>
      <c r="B12" s="27"/>
      <c r="C12" s="27"/>
      <c r="D12" s="28">
        <v>5</v>
      </c>
      <c r="E12" s="28"/>
      <c r="F12" s="28"/>
    </row>
    <row r="13" spans="1:6" x14ac:dyDescent="0.25">
      <c r="A13" s="27" t="s">
        <v>29</v>
      </c>
      <c r="B13" s="27"/>
      <c r="C13" s="27"/>
      <c r="D13" s="28">
        <v>4</v>
      </c>
      <c r="E13" s="28"/>
      <c r="F13" s="28"/>
    </row>
    <row r="14" spans="1:6" x14ac:dyDescent="0.25">
      <c r="A14" s="27" t="s">
        <v>30</v>
      </c>
      <c r="B14" s="27"/>
      <c r="C14" s="27"/>
      <c r="D14" s="28">
        <v>1</v>
      </c>
      <c r="E14" s="28"/>
      <c r="F14" s="28"/>
    </row>
    <row r="15" spans="1:6" x14ac:dyDescent="0.25">
      <c r="A15" s="27" t="s">
        <v>31</v>
      </c>
      <c r="B15" s="27"/>
      <c r="C15" s="27"/>
      <c r="D15" s="28">
        <v>3</v>
      </c>
      <c r="E15" s="28"/>
      <c r="F15" s="28"/>
    </row>
    <row r="16" spans="1:6" x14ac:dyDescent="0.25">
      <c r="A16" s="27" t="s">
        <v>32</v>
      </c>
      <c r="B16" s="27"/>
      <c r="C16" s="27"/>
      <c r="D16" s="28">
        <v>4</v>
      </c>
      <c r="E16" s="28"/>
      <c r="F16" s="28"/>
    </row>
    <row r="18" spans="1:6" ht="15" customHeight="1" x14ac:dyDescent="0.25">
      <c r="A18" s="18" t="s">
        <v>33</v>
      </c>
      <c r="B18" s="19"/>
      <c r="C18" s="20"/>
      <c r="D18" s="15">
        <f>SUM(D3:F16)</f>
        <v>48</v>
      </c>
      <c r="E18" s="16"/>
      <c r="F18" s="17"/>
    </row>
  </sheetData>
  <mergeCells count="33">
    <mergeCell ref="A4:C4"/>
    <mergeCell ref="D4:F4"/>
    <mergeCell ref="A18:C18"/>
    <mergeCell ref="D18:F18"/>
    <mergeCell ref="A1:C2"/>
    <mergeCell ref="D1:F1"/>
    <mergeCell ref="D2:F2"/>
    <mergeCell ref="A3:C3"/>
    <mergeCell ref="D3:F3"/>
    <mergeCell ref="A5:C5"/>
    <mergeCell ref="D5:F5"/>
    <mergeCell ref="A6:C6"/>
    <mergeCell ref="D6:F6"/>
    <mergeCell ref="A7:C7"/>
    <mergeCell ref="D7:F7"/>
    <mergeCell ref="A8:C8"/>
    <mergeCell ref="D8:F8"/>
    <mergeCell ref="A9:C9"/>
    <mergeCell ref="D9:F9"/>
    <mergeCell ref="A10:C10"/>
    <mergeCell ref="D10:F10"/>
    <mergeCell ref="A11:C11"/>
    <mergeCell ref="D11:F11"/>
    <mergeCell ref="A12:C12"/>
    <mergeCell ref="D12:F12"/>
    <mergeCell ref="A13:C13"/>
    <mergeCell ref="D13:F13"/>
    <mergeCell ref="A14:C14"/>
    <mergeCell ref="D14:F14"/>
    <mergeCell ref="A15:C15"/>
    <mergeCell ref="D15:F15"/>
    <mergeCell ref="A16:C16"/>
    <mergeCell ref="D16:F16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I23"/>
  <sheetViews>
    <sheetView zoomScale="25" zoomScaleNormal="25" workbookViewId="0">
      <selection activeCell="D31" sqref="D31"/>
    </sheetView>
  </sheetViews>
  <sheetFormatPr baseColWidth="10" defaultColWidth="11.42578125" defaultRowHeight="15" x14ac:dyDescent="0.25"/>
  <cols>
    <col min="2" max="2" width="27.85546875" customWidth="1"/>
    <col min="3" max="3" width="16.42578125" customWidth="1"/>
  </cols>
  <sheetData>
    <row r="8" spans="2:3" x14ac:dyDescent="0.25">
      <c r="B8" s="1" t="s">
        <v>12</v>
      </c>
      <c r="C8" s="2">
        <v>633</v>
      </c>
    </row>
    <row r="9" spans="2:3" x14ac:dyDescent="0.25">
      <c r="B9" s="1" t="s">
        <v>14</v>
      </c>
      <c r="C9" s="2">
        <v>48</v>
      </c>
    </row>
    <row r="10" spans="2:3" x14ac:dyDescent="0.25">
      <c r="B10" s="1" t="s">
        <v>10</v>
      </c>
      <c r="C10" s="5">
        <f>C8*(0.65+0.001 *C9)</f>
        <v>441.83400000000006</v>
      </c>
    </row>
    <row r="12" spans="2:3" x14ac:dyDescent="0.25">
      <c r="B12" s="21" t="s">
        <v>65</v>
      </c>
    </row>
    <row r="13" spans="2:3" x14ac:dyDescent="0.25">
      <c r="B13" s="21" t="s">
        <v>65</v>
      </c>
    </row>
    <row r="14" spans="2:3" x14ac:dyDescent="0.25">
      <c r="B14" t="s">
        <v>66</v>
      </c>
    </row>
    <row r="15" spans="2:3" x14ac:dyDescent="0.25">
      <c r="B15" t="s">
        <v>67</v>
      </c>
      <c r="C15" t="s">
        <v>68</v>
      </c>
    </row>
    <row r="16" spans="2:3" x14ac:dyDescent="0.25">
      <c r="B16" t="s">
        <v>69</v>
      </c>
    </row>
    <row r="17" spans="2:9" x14ac:dyDescent="0.25">
      <c r="D17" s="8"/>
    </row>
    <row r="18" spans="2:9" x14ac:dyDescent="0.25">
      <c r="I18" s="6" t="s">
        <v>70</v>
      </c>
    </row>
    <row r="20" spans="2:9" x14ac:dyDescent="0.25">
      <c r="B20" s="8"/>
    </row>
    <row r="22" spans="2:9" x14ac:dyDescent="0.25">
      <c r="B22" s="8"/>
    </row>
    <row r="23" spans="2:9" x14ac:dyDescent="0.25">
      <c r="B23" s="8"/>
    </row>
  </sheetData>
  <mergeCells count="1">
    <mergeCell ref="B12:B13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12EBBCF1C4724895F23C9CC4C1A3F8" ma:contentTypeVersion="2" ma:contentTypeDescription="Crear nuevo documento." ma:contentTypeScope="" ma:versionID="2818006b811ece3570f1f76b3cd5bef3">
  <xsd:schema xmlns:xsd="http://www.w3.org/2001/XMLSchema" xmlns:xs="http://www.w3.org/2001/XMLSchema" xmlns:p="http://schemas.microsoft.com/office/2006/metadata/properties" xmlns:ns2="758b2790-970d-4511-bfa2-a866f785a60c" targetNamespace="http://schemas.microsoft.com/office/2006/metadata/properties" ma:root="true" ma:fieldsID="7d48a46b4ea31db1b70f53d155701d5c" ns2:_="">
    <xsd:import namespace="758b2790-970d-4511-bfa2-a866f785a6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b2790-970d-4511-bfa2-a866f785a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43AFE6-9C71-4BCE-8E31-6993E11CFA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BC97C7-3A70-4FFA-9A79-E6503D3CC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b2790-970d-4511-bfa2-a866f785a6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8409E6-30BE-45B1-8898-AC5B7C230DFC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758b2790-970d-4511-bfa2-a866f785a60c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Puntos de función PF</vt:lpstr>
      <vt:lpstr>Requerimientos Sofware</vt:lpstr>
      <vt:lpstr>Factores de Ajuste</vt:lpstr>
      <vt:lpstr>Cálculos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Grupo3</dc:creator>
  <cp:keywords/>
  <dc:description/>
  <cp:lastModifiedBy>Usuario de Windows</cp:lastModifiedBy>
  <cp:revision/>
  <cp:lastPrinted>2021-06-24T04:11:01Z</cp:lastPrinted>
  <dcterms:created xsi:type="dcterms:W3CDTF">2020-06-25T03:32:26Z</dcterms:created>
  <dcterms:modified xsi:type="dcterms:W3CDTF">2021-06-24T04:12:44Z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0x010100E012EBBCF1C4724895F23C9CC4C1A3F8</vt:lpwstr>
  </property>
</Properties>
</file>