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E53CE64A-250D-E244-BA03-A65803BB5E99}" xr6:coauthVersionLast="47" xr6:coauthVersionMax="47" xr10:uidLastSave="{00000000-0000-0000-0000-000000000000}"/>
  <bookViews>
    <workbookView xWindow="5900" yWindow="460" windowWidth="28800" windowHeight="162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F2" i="1" s="1"/>
  <c r="B25" i="1"/>
  <c r="D2" i="1" l="1"/>
  <c r="G2" i="1"/>
  <c r="H2" i="1"/>
  <c r="I2" i="1"/>
  <c r="C2" i="1"/>
  <c r="E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<sst xmlns="http://schemas.openxmlformats.org/spreadsheetml/2006/main" count="68" uniqueCount="30">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</sst>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E20" sqref="E20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5</v>
      </c>
      <c r="E1" s="5" t="s">
        <v>7</v>
      </c>
      <c r="F1" s="5" t="s">
        <v>9</v>
      </c>
      <c r="G1" s="5" t="s">
        <v>8</v>
      </c>
      <c r="H1" s="5" t="s">
        <v>4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8.4668068344347276</v>
      </c>
      <c r="C2" s="20">
        <f>SUMIF($B25:$B34,"&lt;&gt;#NUM!")</f>
        <v>7.6306100497501337</v>
      </c>
      <c r="D2" s="20">
        <f>SUMIF($H25:$H34,"&lt;&gt;#NUM!")</f>
        <v>7.4038854271899854</v>
      </c>
      <c r="E2" s="20">
        <f>SUMIF($L25:$L34,"&lt;&gt;#NUM!")</f>
        <v>4.4997672036868286</v>
      </c>
      <c r="F2" s="20">
        <f>SUMIF($P25:$P34,"&lt;&gt;#NUM!")</f>
        <v>-0.54710353181664551</v>
      </c>
      <c r="G2" s="20">
        <f>SUMIF($N25:$N34,"&lt;&gt;#NUM!")</f>
        <v>-1.5254916226358517</v>
      </c>
      <c r="H2" s="20">
        <f>SUMIF($F25:$F34,"&lt;&gt;#NUM!")</f>
        <v>-1.8369595744330498</v>
      </c>
      <c r="I2" s="20">
        <f>SUMIF($D25:$D34,"&lt;&gt;#NUM!")</f>
        <v>-3.7536196240714355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>
        <v>10.33249</v>
      </c>
      <c r="C16" s="18">
        <v>7.2774549999999993E-2</v>
      </c>
      <c r="D16">
        <v>10.312717450669499</v>
      </c>
      <c r="E16">
        <v>1.5664307873005202E-2</v>
      </c>
      <c r="F16" s="18">
        <v>10.287850000000001</v>
      </c>
      <c r="G16" s="18">
        <v>6.3652100000000003E-2</v>
      </c>
      <c r="H16" s="20">
        <v>10.249727</v>
      </c>
      <c r="I16" s="20">
        <v>4.4999877869051602E-2</v>
      </c>
      <c r="J16" s="24">
        <v>10.304690000000001</v>
      </c>
      <c r="K16" s="24">
        <v>4.5351559999999999E-2</v>
      </c>
      <c r="L16">
        <v>10.288500000000001</v>
      </c>
      <c r="M16" s="27">
        <v>4.9248930000000003E-2</v>
      </c>
      <c r="N16" s="18">
        <v>10.265625</v>
      </c>
      <c r="O16" s="18">
        <v>3.2643239999999998</v>
      </c>
      <c r="P16">
        <v>10.31814</v>
      </c>
      <c r="Q16">
        <v>5.2040000000000003E-2</v>
      </c>
      <c r="T16" s="6" t="s">
        <v>25</v>
      </c>
      <c r="U16">
        <v>28854.270833333328</v>
      </c>
    </row>
    <row r="17" spans="1:21" ht="20" x14ac:dyDescent="0.25">
      <c r="A17" s="6" t="s">
        <v>18</v>
      </c>
      <c r="B17" s="18">
        <v>10.16554</v>
      </c>
      <c r="C17" s="18">
        <v>6.2038500000000003E-2</v>
      </c>
      <c r="D17">
        <v>10.104413064354301</v>
      </c>
      <c r="E17">
        <v>4.0217881797058597E-2</v>
      </c>
      <c r="F17" s="18">
        <v>10.116860000000001</v>
      </c>
      <c r="G17" s="18">
        <v>6.3612070000000007E-2</v>
      </c>
      <c r="H17" s="20">
        <v>10.151002999999999</v>
      </c>
      <c r="I17" s="20">
        <v>4.4219763000000002E-2</v>
      </c>
      <c r="J17" s="24">
        <v>10.18364</v>
      </c>
      <c r="K17" s="24">
        <v>3.9180050000000001E-2</v>
      </c>
      <c r="L17">
        <v>10.254149999999999</v>
      </c>
      <c r="M17">
        <v>4.8168379999999997E-2</v>
      </c>
      <c r="N17" s="18">
        <v>10.230823000000001</v>
      </c>
      <c r="O17" s="18">
        <v>8.5322999999999996E-2</v>
      </c>
      <c r="P17">
        <v>10.17062</v>
      </c>
      <c r="Q17">
        <v>4.879E-2</v>
      </c>
      <c r="T17" s="6" t="s">
        <v>26</v>
      </c>
      <c r="U17">
        <v>25017.583333333328</v>
      </c>
    </row>
    <row r="18" spans="1:21" ht="20" x14ac:dyDescent="0.25">
      <c r="A18" s="6" t="s">
        <v>19</v>
      </c>
      <c r="B18" s="18"/>
      <c r="C18" s="18"/>
      <c r="F18" s="18"/>
      <c r="G18" s="18"/>
      <c r="J18" s="18"/>
      <c r="K18" s="18"/>
      <c r="N18" s="18"/>
      <c r="O18" s="18"/>
      <c r="P18" s="20"/>
      <c r="Q18" s="20"/>
      <c r="T18" s="6" t="s">
        <v>27</v>
      </c>
    </row>
    <row r="19" spans="1:21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1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1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1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1" x14ac:dyDescent="0.2">
      <c r="A23" s="2"/>
    </row>
    <row r="24" spans="1:21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1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1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1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1" ht="20" x14ac:dyDescent="0.25">
      <c r="A28" s="6" t="s">
        <v>17</v>
      </c>
      <c r="B28" s="18">
        <f t="shared" si="1"/>
        <v>1.33294223985966</v>
      </c>
      <c r="C28" s="18"/>
      <c r="D28" s="20">
        <f t="shared" si="0"/>
        <v>-0.47867170751166538</v>
      </c>
      <c r="F28" s="18">
        <f t="shared" si="0"/>
        <v>1.7961223122636949</v>
      </c>
      <c r="G28" s="18"/>
      <c r="H28" s="20">
        <f t="shared" si="0"/>
        <v>2.0805431251955446</v>
      </c>
      <c r="J28" s="18">
        <f>LN( _xlfn.NORM.DIST( LN($U16), J16, K16, 0 ) )</f>
        <v>1.8820504098436734</v>
      </c>
      <c r="K28" s="18"/>
      <c r="L28" s="20">
        <f t="shared" si="0"/>
        <v>2.0214767770847319</v>
      </c>
      <c r="N28" s="18">
        <f t="shared" si="0"/>
        <v>-2.101992133684444</v>
      </c>
      <c r="O28" s="18"/>
      <c r="P28" s="20">
        <f t="shared" si="0"/>
        <v>1.6091745959568344</v>
      </c>
    </row>
    <row r="29" spans="1:21" ht="20" x14ac:dyDescent="0.25">
      <c r="A29" s="6" t="s">
        <v>18</v>
      </c>
      <c r="B29" s="18">
        <f>LN( _xlfn.NORM.DIST( LN($U17), B17, C17, 0 ) )</f>
        <v>1.671431932397849</v>
      </c>
      <c r="C29" s="18"/>
      <c r="D29" s="20">
        <f t="shared" si="0"/>
        <v>2.1320984935578609</v>
      </c>
      <c r="F29" s="18">
        <f>LN( _xlfn.NORM.DIST( LN($U17), F17, G17, 0 ) )</f>
        <v>1.8224575048270357</v>
      </c>
      <c r="G29" s="18"/>
      <c r="H29" s="20">
        <f t="shared" si="0"/>
        <v>2.0563964469727569</v>
      </c>
      <c r="J29" s="18">
        <f t="shared" ref="J29:J32" si="2">LN( _xlfn.NORM.DIST( LN($U17), J17, K17, 0 ) )</f>
        <v>1.2880149766309903</v>
      </c>
      <c r="K29" s="18"/>
      <c r="L29" s="20">
        <f t="shared" si="0"/>
        <v>-1.3516000684103051</v>
      </c>
      <c r="N29" s="18">
        <f t="shared" si="0"/>
        <v>0.80680176224626998</v>
      </c>
      <c r="O29" s="18"/>
      <c r="P29" s="20">
        <f t="shared" si="0"/>
        <v>1.7077417799271546</v>
      </c>
    </row>
    <row r="30" spans="1:21" ht="20" x14ac:dyDescent="0.25">
      <c r="A30" s="6" t="s">
        <v>19</v>
      </c>
      <c r="B30" s="18" t="e">
        <f>LN( _xlfn.NORM.DIST( LN($U18), B18, C18, 0 ) )</f>
        <v>#NUM!</v>
      </c>
      <c r="C30" s="18"/>
      <c r="D30" s="20" t="e">
        <f t="shared" si="0"/>
        <v>#NUM!</v>
      </c>
      <c r="F30" s="18" t="e">
        <f>LN( _xlfn.NORM.DIST( LN($U18), F18, G18, 0 ) )</f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1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1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A1:I2">
    <sortCondition descending="1" ref="A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2022-02-27T10:58:45Z</dcterms:modified>
</cp:coreProperties>
</file>