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z3618/Desktop/Forecasting Competition/GitHub/"/>
    </mc:Choice>
  </mc:AlternateContent>
  <xr:revisionPtr revIDLastSave="0" documentId="13_ncr:1_{9B47BDBE-813C-F547-B50D-C58C62150A49}" xr6:coauthVersionLast="47" xr6:coauthVersionMax="47" xr10:uidLastSave="{00000000-0000-0000-0000-000000000000}"/>
  <bookViews>
    <workbookView xWindow="38560" yWindow="-1120" windowWidth="23240" windowHeight="13580" xr2:uid="{198224F8-EE29-E944-BE8A-D9E813220B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2" i="1" l="1"/>
  <c r="N32" i="1"/>
  <c r="L32" i="1"/>
  <c r="J32" i="1"/>
  <c r="H32" i="1"/>
  <c r="F32" i="1"/>
  <c r="D32" i="1"/>
  <c r="B32" i="1"/>
  <c r="P31" i="1"/>
  <c r="N31" i="1"/>
  <c r="L31" i="1"/>
  <c r="J31" i="1"/>
  <c r="H31" i="1"/>
  <c r="F31" i="1"/>
  <c r="D31" i="1"/>
  <c r="B31" i="1"/>
  <c r="P29" i="1"/>
  <c r="P30" i="1"/>
  <c r="N29" i="1"/>
  <c r="N30" i="1"/>
  <c r="L29" i="1"/>
  <c r="L30" i="1"/>
  <c r="J29" i="1"/>
  <c r="J30" i="1"/>
  <c r="H29" i="1"/>
  <c r="H30" i="1"/>
  <c r="F29" i="1"/>
  <c r="F30" i="1"/>
  <c r="D29" i="1"/>
  <c r="D30" i="1"/>
  <c r="B29" i="1"/>
  <c r="B30" i="1"/>
  <c r="P28" i="1" l="1"/>
  <c r="N28" i="1"/>
  <c r="L28" i="1"/>
  <c r="J28" i="1"/>
  <c r="H28" i="1"/>
  <c r="F28" i="1"/>
  <c r="D28" i="1"/>
  <c r="B28" i="1"/>
  <c r="P27" i="1"/>
  <c r="N27" i="1"/>
  <c r="L27" i="1"/>
  <c r="J27" i="1"/>
  <c r="H27" i="1"/>
  <c r="F27" i="1"/>
  <c r="D27" i="1"/>
  <c r="B27" i="1"/>
  <c r="B26" i="1"/>
  <c r="J25" i="1"/>
  <c r="P26" i="1" l="1"/>
  <c r="N26" i="1"/>
  <c r="L26" i="1"/>
  <c r="J26" i="1"/>
  <c r="B2" i="1" s="1"/>
  <c r="H26" i="1"/>
  <c r="F26" i="1"/>
  <c r="D26" i="1"/>
  <c r="D25" i="1"/>
  <c r="F25" i="1"/>
  <c r="H25" i="1"/>
  <c r="L25" i="1"/>
  <c r="N25" i="1"/>
  <c r="P25" i="1"/>
  <c r="F2" i="1" s="1"/>
  <c r="B25" i="1"/>
  <c r="E2" i="1" l="1"/>
  <c r="G2" i="1"/>
  <c r="H2" i="1"/>
  <c r="I2" i="1"/>
  <c r="C2" i="1"/>
  <c r="D2" i="1"/>
</calcChain>
</file>

<file path=xl/sharedStrings.xml><?xml version="1.0" encoding="utf-8"?>
<sst xmlns="http://schemas.openxmlformats.org/spreadsheetml/2006/main" count="68" uniqueCount="30">
  <si>
    <t>mean</t>
  </si>
  <si>
    <t>stdev</t>
  </si>
  <si>
    <t>GROUP 1</t>
  </si>
  <si>
    <t>GROUP 2</t>
  </si>
  <si>
    <t>GROUP 3</t>
  </si>
  <si>
    <t>GROUP 4</t>
  </si>
  <si>
    <t>GROUP 5</t>
  </si>
  <si>
    <t>GROUP 6</t>
  </si>
  <si>
    <t>GROUP 7</t>
  </si>
  <si>
    <t>GROUP 8</t>
  </si>
  <si>
    <t>FORECAST</t>
  </si>
  <si>
    <t>OBSERVATIONS</t>
  </si>
  <si>
    <t>SCORES</t>
  </si>
  <si>
    <t>TOT SCORE</t>
  </si>
  <si>
    <t>ROUND 1 (16th Feb)</t>
  </si>
  <si>
    <t>ROUND 2 (18th Feb)</t>
  </si>
  <si>
    <t>ROUND 3 (21st Feb)</t>
  </si>
  <si>
    <t>ROUND 4 (23rd Feb)</t>
  </si>
  <si>
    <t>ROUND 5 (25th Feb)</t>
  </si>
  <si>
    <t>ROUND 6 (28th Feb)</t>
  </si>
  <si>
    <t>ROUND 7 (2nd March)</t>
  </si>
  <si>
    <t>ROUND 8 (4th March)</t>
  </si>
  <si>
    <t>17th Feb</t>
  </si>
  <si>
    <t>19th Feb</t>
  </si>
  <si>
    <t>22nd Feb</t>
  </si>
  <si>
    <t>24th Feb</t>
  </si>
  <si>
    <t>26th Feb</t>
  </si>
  <si>
    <t>1st March</t>
  </si>
  <si>
    <t>3rd March</t>
  </si>
  <si>
    <t>5th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</si>
</sst>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282828"/>
      <name val="Helvetica"/>
      <family val="2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1"/>
      <name val="Calibri (Body)"/>
    </font>
    <font>
      <sz val="12"/>
      <color theme="1"/>
      <name val="Helvetica Neue"/>
      <family val="2"/>
    </font>
    <font>
      <sz val="15"/>
      <color rgb="FF222222"/>
      <name val="Arial"/>
      <family val="2"/>
    </font>
    <font>
      <sz val="12"/>
      <color rgb="FF2222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on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5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3" fillId="3" borderId="0" xfId="0" applyFont="1" applyFill="1"/>
    <xf numFmtId="0" fontId="7" fillId="3" borderId="0" xfId="0" applyFont="1" applyFill="1"/>
    <xf numFmtId="0" fontId="8" fillId="3" borderId="0" xfId="0" applyFont="1" applyFill="1"/>
    <xf numFmtId="0" fontId="6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Fill="1"/>
    <xf numFmtId="0" fontId="0" fillId="3" borderId="0" xfId="0" applyFill="1"/>
    <xf numFmtId="0" fontId="10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11" fillId="3" borderId="0" xfId="0" applyFont="1" applyFill="1"/>
    <xf numFmtId="0" fontId="11" fillId="0" borderId="0" xfId="0" applyFont="1" applyFill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CD6C7-451E-0748-9748-9A42CF32D73A}">
  <dimension ref="A1:AB34"/>
  <sheetViews>
    <sheetView tabSelected="1" zoomScale="96" workbookViewId="0">
      <selection activeCell="H4" sqref="H4"/>
    </sheetView>
  </sheetViews>
  <sheetFormatPr baseColWidth="10" defaultRowHeight="16" x14ac:dyDescent="0.2"/>
  <cols>
    <col min="1" max="1" width="28" customWidth="1"/>
    <col min="20" max="20" width="26.83203125" customWidth="1"/>
  </cols>
  <sheetData>
    <row r="1" spans="1:28" ht="20" x14ac:dyDescent="0.25">
      <c r="B1" s="5" t="s">
        <v>6</v>
      </c>
      <c r="C1" s="5" t="s">
        <v>2</v>
      </c>
      <c r="D1" s="5" t="s">
        <v>7</v>
      </c>
      <c r="E1" s="5" t="s">
        <v>5</v>
      </c>
      <c r="F1" s="5" t="s">
        <v>9</v>
      </c>
      <c r="G1" s="5" t="s">
        <v>8</v>
      </c>
      <c r="H1" s="5" t="s">
        <v>4</v>
      </c>
      <c r="I1" s="5" t="s">
        <v>3</v>
      </c>
      <c r="J1" s="5"/>
      <c r="K1" s="5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1"/>
      <c r="Y1" s="20"/>
      <c r="Z1" s="20"/>
      <c r="AA1" s="20"/>
      <c r="AB1" s="20"/>
    </row>
    <row r="2" spans="1:28" x14ac:dyDescent="0.2">
      <c r="A2" s="23" t="s">
        <v>13</v>
      </c>
      <c r="B2" s="20">
        <f>SUMIF($J25:$J34,"&lt;&gt;#NUM!")</f>
        <v>7.1787918578037369</v>
      </c>
      <c r="C2" s="20">
        <f>SUMIF($B25:$B34,"&lt;&gt;#NUM!")</f>
        <v>5.9591781173522849</v>
      </c>
      <c r="D2" s="20">
        <f>SUMIF($L25:$L34,"&lt;&gt;#NUM!")</f>
        <v>5.8513672720971339</v>
      </c>
      <c r="E2" s="20">
        <f>SUMIF($H25:$H34,"&lt;&gt;#NUM!")</f>
        <v>5.3474889802172285</v>
      </c>
      <c r="F2" s="20">
        <f>SUMIF($P25:$P34,"&lt;&gt;#NUM!")</f>
        <v>-2.2548453117438001</v>
      </c>
      <c r="G2" s="20">
        <f>SUMIF($N25:$N34,"&lt;&gt;#NUM!")</f>
        <v>-2.3322933848821217</v>
      </c>
      <c r="H2" s="20">
        <f>SUMIF($F25:$F34,"&lt;&gt;#NUM!")</f>
        <v>-3.6594170792600855</v>
      </c>
      <c r="I2" s="20">
        <f>SUMIF($D25:$D34,"&lt;&gt;#NUM!")</f>
        <v>-5.8857181176292963</v>
      </c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1"/>
      <c r="Y2" s="20"/>
      <c r="Z2" s="20"/>
      <c r="AA2" s="21"/>
      <c r="AB2" s="20"/>
    </row>
    <row r="3" spans="1:28" s="1" customFormat="1" x14ac:dyDescent="0.2">
      <c r="A3" s="22"/>
      <c r="B3" s="20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x14ac:dyDescent="0.2">
      <c r="A4" s="20"/>
      <c r="B4" s="20"/>
      <c r="C4" s="22"/>
      <c r="D4" s="20"/>
      <c r="E4" s="20"/>
      <c r="F4" s="22"/>
      <c r="G4" s="20"/>
      <c r="H4" s="20"/>
      <c r="I4" s="22"/>
      <c r="J4" s="20"/>
      <c r="K4" s="20"/>
      <c r="L4" s="22"/>
      <c r="M4" s="20"/>
      <c r="N4" s="20"/>
      <c r="O4" s="22"/>
      <c r="P4" s="20"/>
      <c r="Q4" s="20"/>
      <c r="R4" s="20"/>
      <c r="S4" s="20"/>
      <c r="T4" s="20"/>
      <c r="U4" s="20"/>
      <c r="V4" s="20"/>
      <c r="W4" s="20"/>
      <c r="X4" s="22"/>
      <c r="Y4" s="20"/>
      <c r="Z4" s="20"/>
      <c r="AA4" s="22"/>
      <c r="AB4" s="20"/>
    </row>
    <row r="8" spans="1:28" x14ac:dyDescent="0.2">
      <c r="B8" s="2"/>
    </row>
    <row r="9" spans="1:28" x14ac:dyDescent="0.2">
      <c r="A9" s="2" t="s">
        <v>10</v>
      </c>
      <c r="B9" s="2"/>
    </row>
    <row r="11" spans="1:28" ht="20" x14ac:dyDescent="0.25">
      <c r="B11" s="8" t="s">
        <v>2</v>
      </c>
      <c r="C11" s="9"/>
      <c r="D11" s="5" t="s">
        <v>3</v>
      </c>
      <c r="E11" s="6"/>
      <c r="F11" s="12" t="s">
        <v>4</v>
      </c>
      <c r="G11" s="9"/>
      <c r="H11" s="19" t="s">
        <v>5</v>
      </c>
      <c r="I11" s="14"/>
      <c r="J11" s="8" t="s">
        <v>6</v>
      </c>
      <c r="K11" s="9"/>
      <c r="L11" s="5" t="s">
        <v>7</v>
      </c>
      <c r="M11" s="6"/>
      <c r="N11" s="12" t="s">
        <v>8</v>
      </c>
      <c r="O11" s="13"/>
      <c r="P11" s="5" t="s">
        <v>9</v>
      </c>
      <c r="Q11" s="6"/>
      <c r="T11" s="2" t="s">
        <v>11</v>
      </c>
    </row>
    <row r="12" spans="1:28" ht="20" x14ac:dyDescent="0.25">
      <c r="B12" s="8" t="s">
        <v>0</v>
      </c>
      <c r="C12" s="8" t="s">
        <v>1</v>
      </c>
      <c r="D12" s="5" t="s">
        <v>0</v>
      </c>
      <c r="E12" s="5" t="s">
        <v>1</v>
      </c>
      <c r="F12" s="8" t="s">
        <v>0</v>
      </c>
      <c r="G12" s="8" t="s">
        <v>1</v>
      </c>
      <c r="H12" s="17" t="s">
        <v>0</v>
      </c>
      <c r="I12" s="17" t="s">
        <v>1</v>
      </c>
      <c r="J12" s="8" t="s">
        <v>0</v>
      </c>
      <c r="K12" s="8" t="s">
        <v>1</v>
      </c>
      <c r="L12" s="5" t="s">
        <v>0</v>
      </c>
      <c r="M12" s="5" t="s">
        <v>1</v>
      </c>
      <c r="N12" s="12" t="s">
        <v>0</v>
      </c>
      <c r="O12" s="12" t="s">
        <v>1</v>
      </c>
      <c r="P12" s="7" t="s">
        <v>0</v>
      </c>
      <c r="Q12" s="7" t="s">
        <v>1</v>
      </c>
    </row>
    <row r="13" spans="1:28" ht="20" x14ac:dyDescent="0.25">
      <c r="A13" s="6" t="s">
        <v>14</v>
      </c>
      <c r="B13" s="10">
        <v>10.299060000000001</v>
      </c>
      <c r="C13" s="10">
        <v>5.3208720000000001E-2</v>
      </c>
      <c r="D13" s="4">
        <v>10.212071487336701</v>
      </c>
      <c r="E13" s="4">
        <v>4.1158216662739496E-3</v>
      </c>
      <c r="F13" s="10">
        <v>10.216810000000001</v>
      </c>
      <c r="G13" s="10">
        <v>2.458634</v>
      </c>
      <c r="H13" s="15">
        <v>10.319879</v>
      </c>
      <c r="I13" s="16">
        <v>4.7916199999999999E-2</v>
      </c>
      <c r="J13" s="24">
        <v>10.28044</v>
      </c>
      <c r="K13" s="24">
        <v>5.1641609999999998E-2</v>
      </c>
      <c r="L13" s="4">
        <v>10.2803</v>
      </c>
      <c r="M13" s="4">
        <v>8.2593059999999996E-2</v>
      </c>
      <c r="N13" s="10">
        <v>10.307821000000001</v>
      </c>
      <c r="O13" s="10">
        <v>4.1713259999999996</v>
      </c>
      <c r="P13" s="26">
        <v>10.331569999999999</v>
      </c>
      <c r="Q13" s="4">
        <v>7.3205270000000002</v>
      </c>
      <c r="T13" s="6" t="s">
        <v>22</v>
      </c>
      <c r="U13">
        <v>27828.708333333328</v>
      </c>
    </row>
    <row r="14" spans="1:28" ht="20" x14ac:dyDescent="0.25">
      <c r="A14" s="6" t="s">
        <v>15</v>
      </c>
      <c r="B14" s="10">
        <v>10.141109999999999</v>
      </c>
      <c r="C14" s="11">
        <v>4.413127E-2</v>
      </c>
      <c r="D14" s="3">
        <v>10.191620598642199</v>
      </c>
      <c r="E14" s="4">
        <v>5.2894777456246704E-3</v>
      </c>
      <c r="F14" s="10">
        <v>10.21979</v>
      </c>
      <c r="G14" s="10">
        <v>2.457335</v>
      </c>
      <c r="H14" s="15">
        <v>10.2969163696172</v>
      </c>
      <c r="I14" s="15">
        <v>5.4437759373260501E-2</v>
      </c>
      <c r="J14" s="24">
        <v>10.21968</v>
      </c>
      <c r="K14" s="24">
        <v>5.2441450000000001E-2</v>
      </c>
      <c r="L14" s="3">
        <v>10.29035</v>
      </c>
      <c r="M14" s="3">
        <v>5.3927870000000003E-2</v>
      </c>
      <c r="N14" s="10">
        <v>10.180300000000001</v>
      </c>
      <c r="O14" s="10">
        <v>0.156</v>
      </c>
      <c r="P14" s="4">
        <v>10.163</v>
      </c>
      <c r="Q14" s="4">
        <v>7.2789999999999999</v>
      </c>
      <c r="T14" s="6" t="s">
        <v>23</v>
      </c>
      <c r="U14">
        <v>26976.145833333328</v>
      </c>
    </row>
    <row r="15" spans="1:28" ht="20" x14ac:dyDescent="0.25">
      <c r="A15" s="6" t="s">
        <v>16</v>
      </c>
      <c r="B15" s="18">
        <v>10.27338</v>
      </c>
      <c r="C15" s="18">
        <v>4.3868940000000002E-2</v>
      </c>
      <c r="D15">
        <v>10.2693714521555</v>
      </c>
      <c r="E15">
        <v>6.0889672273495697E-2</v>
      </c>
      <c r="F15" s="18">
        <v>10.23057</v>
      </c>
      <c r="G15" s="18">
        <v>2.4594450000000001</v>
      </c>
      <c r="H15" s="20">
        <v>10.267211</v>
      </c>
      <c r="I15" s="20">
        <v>3.9988000000000003E-2</v>
      </c>
      <c r="J15" s="24">
        <v>10.300990000000001</v>
      </c>
      <c r="K15" s="24">
        <v>3.9166470000000002E-2</v>
      </c>
      <c r="L15">
        <v>10.215</v>
      </c>
      <c r="M15">
        <v>4.9239730000000002E-2</v>
      </c>
      <c r="N15" s="18">
        <v>10.183255000000001</v>
      </c>
      <c r="O15" s="18">
        <v>6.9473999999999994E-2</v>
      </c>
      <c r="P15">
        <v>10.253220000000001</v>
      </c>
      <c r="Q15">
        <v>5.6669999999999998E-2</v>
      </c>
      <c r="T15" s="6" t="s">
        <v>24</v>
      </c>
      <c r="U15">
        <v>28473.958330000001</v>
      </c>
    </row>
    <row r="16" spans="1:28" ht="20" x14ac:dyDescent="0.25">
      <c r="A16" s="6" t="s">
        <v>17</v>
      </c>
      <c r="B16" s="18">
        <v>10.33249</v>
      </c>
      <c r="C16" s="18">
        <v>7.2774549999999993E-2</v>
      </c>
      <c r="D16">
        <v>10.312717450669499</v>
      </c>
      <c r="E16">
        <v>1.5664307873005202E-2</v>
      </c>
      <c r="F16" s="18">
        <v>10.287850000000001</v>
      </c>
      <c r="G16" s="18">
        <v>6.3652100000000003E-2</v>
      </c>
      <c r="H16" s="20">
        <v>10.249727</v>
      </c>
      <c r="I16" s="20">
        <v>4.4999877869051602E-2</v>
      </c>
      <c r="J16" s="24">
        <v>10.304690000000001</v>
      </c>
      <c r="K16" s="24">
        <v>4.5351559999999999E-2</v>
      </c>
      <c r="L16">
        <v>10.288500000000001</v>
      </c>
      <c r="M16" s="27">
        <v>4.9248930000000003E-2</v>
      </c>
      <c r="N16" s="18">
        <v>10.265625</v>
      </c>
      <c r="O16" s="18">
        <v>3.2643239999999998</v>
      </c>
      <c r="P16">
        <v>10.31814</v>
      </c>
      <c r="Q16">
        <v>5.2040000000000003E-2</v>
      </c>
      <c r="T16" s="6" t="s">
        <v>25</v>
      </c>
      <c r="U16">
        <v>28854.270833333328</v>
      </c>
    </row>
    <row r="17" spans="1:20" ht="20" x14ac:dyDescent="0.25">
      <c r="A17" s="6" t="s">
        <v>18</v>
      </c>
      <c r="B17" s="18"/>
      <c r="C17" s="18"/>
      <c r="F17" s="18"/>
      <c r="G17" s="18"/>
      <c r="J17" s="24"/>
      <c r="K17" s="24"/>
      <c r="N17" s="18"/>
      <c r="O17" s="18"/>
      <c r="T17" s="6" t="s">
        <v>26</v>
      </c>
    </row>
    <row r="18" spans="1:20" ht="20" x14ac:dyDescent="0.25">
      <c r="A18" s="6" t="s">
        <v>19</v>
      </c>
      <c r="B18" s="18"/>
      <c r="C18" s="18"/>
      <c r="F18" s="18"/>
      <c r="G18" s="18"/>
      <c r="J18" s="18"/>
      <c r="K18" s="18"/>
      <c r="N18" s="18"/>
      <c r="O18" s="18"/>
      <c r="P18" s="20"/>
      <c r="Q18" s="20"/>
      <c r="T18" s="6" t="s">
        <v>27</v>
      </c>
    </row>
    <row r="19" spans="1:20" ht="20" x14ac:dyDescent="0.25">
      <c r="A19" s="6" t="s">
        <v>20</v>
      </c>
      <c r="B19" s="18"/>
      <c r="C19" s="18"/>
      <c r="F19" s="18"/>
      <c r="G19" s="18"/>
      <c r="J19" s="24"/>
      <c r="K19" s="24"/>
      <c r="N19" s="18"/>
      <c r="O19" s="18"/>
      <c r="T19" s="6" t="s">
        <v>28</v>
      </c>
    </row>
    <row r="20" spans="1:20" ht="20" x14ac:dyDescent="0.25">
      <c r="A20" s="6" t="s">
        <v>21</v>
      </c>
      <c r="B20" s="18"/>
      <c r="C20" s="18"/>
      <c r="F20" s="18"/>
      <c r="G20" s="18"/>
      <c r="H20" s="20"/>
      <c r="I20" s="20"/>
      <c r="J20" s="24"/>
      <c r="K20" s="24"/>
      <c r="L20" s="25"/>
      <c r="M20" s="25"/>
      <c r="N20" s="18"/>
      <c r="O20" s="18"/>
      <c r="T20" s="6" t="s">
        <v>29</v>
      </c>
    </row>
    <row r="21" spans="1:20" ht="20" x14ac:dyDescent="0.25">
      <c r="A21" s="6"/>
      <c r="B21" s="18"/>
      <c r="C21" s="18"/>
      <c r="F21" s="18"/>
      <c r="G21" s="18"/>
      <c r="J21" s="18"/>
      <c r="K21" s="18"/>
      <c r="N21" s="18"/>
      <c r="O21" s="18"/>
      <c r="T21" s="6"/>
    </row>
    <row r="22" spans="1:20" ht="20" x14ac:dyDescent="0.25">
      <c r="A22" s="6"/>
      <c r="B22" s="18"/>
      <c r="C22" s="18"/>
      <c r="F22" s="18"/>
      <c r="G22" s="18"/>
      <c r="J22" s="18"/>
      <c r="K22" s="18"/>
      <c r="N22" s="18"/>
      <c r="O22" s="18"/>
      <c r="T22" s="6"/>
    </row>
    <row r="23" spans="1:20" x14ac:dyDescent="0.2">
      <c r="A23" s="2"/>
    </row>
    <row r="24" spans="1:20" ht="20" x14ac:dyDescent="0.25">
      <c r="A24" s="17" t="s">
        <v>12</v>
      </c>
      <c r="B24" s="8" t="s">
        <v>2</v>
      </c>
      <c r="C24" s="8"/>
      <c r="D24" s="5" t="s">
        <v>3</v>
      </c>
      <c r="F24" s="12" t="s">
        <v>4</v>
      </c>
      <c r="G24" s="18"/>
      <c r="H24" s="19" t="s">
        <v>5</v>
      </c>
      <c r="J24" s="8" t="s">
        <v>6</v>
      </c>
      <c r="K24" s="18"/>
      <c r="L24" s="5" t="s">
        <v>7</v>
      </c>
      <c r="N24" s="12" t="s">
        <v>8</v>
      </c>
      <c r="O24" s="18"/>
      <c r="P24" s="5" t="s">
        <v>9</v>
      </c>
    </row>
    <row r="25" spans="1:20" ht="20" x14ac:dyDescent="0.25">
      <c r="A25" s="6" t="s">
        <v>14</v>
      </c>
      <c r="B25" s="18">
        <f>LN( _xlfn.NORM.DIST( LN($U13), B13, C13, 0 ) )</f>
        <v>1.2629949641529752</v>
      </c>
      <c r="C25" s="18"/>
      <c r="D25" s="20">
        <f t="shared" ref="D25:P32" si="0">LN( _xlfn.NORM.DIST( LN($U13), D13, E13, 0 ) )</f>
        <v>-9.3914234726238579</v>
      </c>
      <c r="E25" s="20"/>
      <c r="F25" s="18">
        <f t="shared" si="0"/>
        <v>-1.8185683867056484</v>
      </c>
      <c r="G25" s="18"/>
      <c r="H25" s="20">
        <f t="shared" si="0"/>
        <v>0.50662765468994797</v>
      </c>
      <c r="I25" s="20"/>
      <c r="J25" s="18">
        <f>LN( _xlfn.NORM.DIST( LN($U13), J13, K13, 0 ) )</f>
        <v>1.6370609872731599</v>
      </c>
      <c r="K25" s="18"/>
      <c r="L25" s="20">
        <f t="shared" si="0"/>
        <v>1.4165656021475406</v>
      </c>
      <c r="M25" s="20"/>
      <c r="N25" s="18">
        <f t="shared" si="0"/>
        <v>-2.3473298503785163</v>
      </c>
      <c r="O25" s="18"/>
      <c r="P25" s="20">
        <f t="shared" si="0"/>
        <v>-2.9097099963319768</v>
      </c>
      <c r="Q25" s="20"/>
    </row>
    <row r="26" spans="1:20" ht="20" x14ac:dyDescent="0.25">
      <c r="A26" s="6" t="s">
        <v>15</v>
      </c>
      <c r="B26" s="18">
        <f t="shared" ref="B26:B32" si="1">LN( _xlfn.NORM.DIST( LN($U14), B14, C14, 0 ) )</f>
        <v>1.2275243797443613</v>
      </c>
      <c r="C26" s="18"/>
      <c r="D26" s="20">
        <f t="shared" si="0"/>
        <v>2.1261235353034671</v>
      </c>
      <c r="F26" s="18">
        <f t="shared" si="0"/>
        <v>-1.818040123042576</v>
      </c>
      <c r="G26" s="18"/>
      <c r="H26" s="20">
        <f t="shared" si="0"/>
        <v>0.49433042583094072</v>
      </c>
      <c r="J26" s="18">
        <f>LN( _xlfn.NORM.DIST( LN($U14), J14, K14, 0 ) )</f>
        <v>1.9767505896307995</v>
      </c>
      <c r="K26" s="18"/>
      <c r="L26" s="20">
        <f t="shared" si="0"/>
        <v>0.68058729820603658</v>
      </c>
      <c r="N26" s="18">
        <f t="shared" si="0"/>
        <v>0.92864412071510261</v>
      </c>
      <c r="O26" s="18"/>
      <c r="P26" s="20">
        <f t="shared" si="0"/>
        <v>-2.9039469028439084</v>
      </c>
    </row>
    <row r="27" spans="1:20" ht="20" x14ac:dyDescent="0.25">
      <c r="A27" s="6" t="s">
        <v>16</v>
      </c>
      <c r="B27" s="18">
        <f t="shared" si="1"/>
        <v>2.1357165335952883</v>
      </c>
      <c r="C27" s="18"/>
      <c r="D27" s="20">
        <f t="shared" si="0"/>
        <v>1.8582535272027603</v>
      </c>
      <c r="F27" s="18">
        <f t="shared" si="0"/>
        <v>-1.8189308817755563</v>
      </c>
      <c r="G27" s="18"/>
      <c r="H27" s="20">
        <f t="shared" si="0"/>
        <v>2.2659877745007959</v>
      </c>
      <c r="J27" s="18">
        <f>LN( _xlfn.NORM.DIST( LN($U15), J15, K15, 0 ) )</f>
        <v>1.6829298710561045</v>
      </c>
      <c r="K27" s="18"/>
      <c r="L27" s="20">
        <f t="shared" si="0"/>
        <v>1.7327375946588244</v>
      </c>
      <c r="N27" s="18">
        <f t="shared" si="0"/>
        <v>1.188384478465736</v>
      </c>
      <c r="O27" s="18"/>
      <c r="P27" s="20">
        <f t="shared" si="0"/>
        <v>1.9496369914752512</v>
      </c>
    </row>
    <row r="28" spans="1:20" ht="20" x14ac:dyDescent="0.25">
      <c r="A28" s="6" t="s">
        <v>17</v>
      </c>
      <c r="B28" s="18">
        <f t="shared" si="1"/>
        <v>1.33294223985966</v>
      </c>
      <c r="C28" s="18"/>
      <c r="D28" s="20">
        <f t="shared" si="0"/>
        <v>-0.47867170751166538</v>
      </c>
      <c r="F28" s="18">
        <f t="shared" si="0"/>
        <v>1.7961223122636949</v>
      </c>
      <c r="G28" s="18"/>
      <c r="H28" s="20">
        <f t="shared" si="0"/>
        <v>2.0805431251955446</v>
      </c>
      <c r="J28" s="18">
        <f>LN( _xlfn.NORM.DIST( LN($U16), J16, K16, 0 ) )</f>
        <v>1.8820504098436734</v>
      </c>
      <c r="K28" s="18"/>
      <c r="L28" s="20">
        <f t="shared" si="0"/>
        <v>2.0214767770847319</v>
      </c>
      <c r="N28" s="18">
        <f t="shared" si="0"/>
        <v>-2.101992133684444</v>
      </c>
      <c r="O28" s="18"/>
      <c r="P28" s="20">
        <f t="shared" si="0"/>
        <v>1.6091745959568344</v>
      </c>
    </row>
    <row r="29" spans="1:20" ht="20" x14ac:dyDescent="0.25">
      <c r="A29" s="6" t="s">
        <v>18</v>
      </c>
      <c r="B29" s="18" t="e">
        <f t="shared" si="1"/>
        <v>#NUM!</v>
      </c>
      <c r="C29" s="18"/>
      <c r="D29" s="20" t="e">
        <f t="shared" si="0"/>
        <v>#NUM!</v>
      </c>
      <c r="F29" s="18" t="e">
        <f t="shared" si="0"/>
        <v>#NUM!</v>
      </c>
      <c r="G29" s="18"/>
      <c r="H29" s="20" t="e">
        <f t="shared" si="0"/>
        <v>#NUM!</v>
      </c>
      <c r="J29" s="18" t="e">
        <f t="shared" ref="J29:J32" si="2">LN( _xlfn.NORM.DIST( LN($U17), J17, K17, 0 ) )</f>
        <v>#NUM!</v>
      </c>
      <c r="K29" s="18"/>
      <c r="L29" s="20" t="e">
        <f t="shared" si="0"/>
        <v>#NUM!</v>
      </c>
      <c r="N29" s="18" t="e">
        <f t="shared" si="0"/>
        <v>#NUM!</v>
      </c>
      <c r="O29" s="18"/>
      <c r="P29" s="20" t="e">
        <f t="shared" si="0"/>
        <v>#NUM!</v>
      </c>
    </row>
    <row r="30" spans="1:20" ht="20" x14ac:dyDescent="0.25">
      <c r="A30" s="6" t="s">
        <v>19</v>
      </c>
      <c r="B30" s="18" t="e">
        <f t="shared" si="1"/>
        <v>#NUM!</v>
      </c>
      <c r="C30" s="18"/>
      <c r="D30" s="20" t="e">
        <f t="shared" si="0"/>
        <v>#NUM!</v>
      </c>
      <c r="F30" s="18" t="e">
        <f t="shared" si="0"/>
        <v>#NUM!</v>
      </c>
      <c r="G30" s="18"/>
      <c r="H30" s="20" t="e">
        <f t="shared" si="0"/>
        <v>#NUM!</v>
      </c>
      <c r="J30" s="18" t="e">
        <f t="shared" si="2"/>
        <v>#NUM!</v>
      </c>
      <c r="K30" s="18"/>
      <c r="L30" s="20" t="e">
        <f t="shared" si="0"/>
        <v>#NUM!</v>
      </c>
      <c r="N30" s="18" t="e">
        <f t="shared" si="0"/>
        <v>#NUM!</v>
      </c>
      <c r="O30" s="18"/>
      <c r="P30" s="20" t="e">
        <f t="shared" si="0"/>
        <v>#NUM!</v>
      </c>
    </row>
    <row r="31" spans="1:20" ht="20" x14ac:dyDescent="0.25">
      <c r="A31" s="6" t="s">
        <v>20</v>
      </c>
      <c r="B31" s="18" t="e">
        <f t="shared" si="1"/>
        <v>#NUM!</v>
      </c>
      <c r="C31" s="18"/>
      <c r="D31" s="20" t="e">
        <f t="shared" si="0"/>
        <v>#NUM!</v>
      </c>
      <c r="F31" s="18" t="e">
        <f t="shared" si="0"/>
        <v>#NUM!</v>
      </c>
      <c r="G31" s="18"/>
      <c r="H31" s="20" t="e">
        <f t="shared" si="0"/>
        <v>#NUM!</v>
      </c>
      <c r="J31" s="18" t="e">
        <f t="shared" si="2"/>
        <v>#NUM!</v>
      </c>
      <c r="K31" s="18"/>
      <c r="L31" s="20" t="e">
        <f>LN( _xlfn.NORM.DIST( LN($U19), L19, M19, 0 ) )</f>
        <v>#NUM!</v>
      </c>
      <c r="N31" s="18" t="e">
        <f t="shared" si="0"/>
        <v>#NUM!</v>
      </c>
      <c r="O31" s="18"/>
      <c r="P31" s="20" t="e">
        <f t="shared" si="0"/>
        <v>#NUM!</v>
      </c>
    </row>
    <row r="32" spans="1:20" ht="20" x14ac:dyDescent="0.25">
      <c r="A32" s="6" t="s">
        <v>21</v>
      </c>
      <c r="B32" s="18" t="e">
        <f t="shared" si="1"/>
        <v>#NUM!</v>
      </c>
      <c r="C32" s="18"/>
      <c r="D32" s="20" t="e">
        <f t="shared" si="0"/>
        <v>#NUM!</v>
      </c>
      <c r="F32" s="18" t="e">
        <f t="shared" si="0"/>
        <v>#NUM!</v>
      </c>
      <c r="G32" s="18"/>
      <c r="H32" s="20" t="e">
        <f t="shared" si="0"/>
        <v>#NUM!</v>
      </c>
      <c r="J32" s="18" t="e">
        <f t="shared" si="2"/>
        <v>#NUM!</v>
      </c>
      <c r="K32" s="18"/>
      <c r="L32" s="20" t="e">
        <f>LN( _xlfn.NORM.DIST( LN($U20), L20, M20, 0 ) )</f>
        <v>#NUM!</v>
      </c>
      <c r="N32" s="18" t="e">
        <f t="shared" si="0"/>
        <v>#NUM!</v>
      </c>
      <c r="O32" s="18"/>
      <c r="P32" s="20" t="e">
        <f t="shared" si="0"/>
        <v>#NUM!</v>
      </c>
    </row>
    <row r="33" spans="1:15" ht="20" x14ac:dyDescent="0.25">
      <c r="A33" s="6"/>
      <c r="B33" s="18"/>
      <c r="C33" s="18"/>
      <c r="F33" s="18"/>
      <c r="G33" s="18"/>
      <c r="J33" s="18"/>
      <c r="K33" s="18"/>
      <c r="N33" s="18"/>
      <c r="O33" s="18"/>
    </row>
    <row r="34" spans="1:15" ht="20" x14ac:dyDescent="0.25">
      <c r="A34" s="6"/>
      <c r="B34" s="18"/>
      <c r="C34" s="18"/>
      <c r="F34" s="18"/>
      <c r="G34" s="18"/>
      <c r="J34" s="18"/>
      <c r="K34" s="18"/>
      <c r="N34" s="18"/>
      <c r="O34" s="18"/>
    </row>
  </sheetData>
  <sortState xmlns:xlrd2="http://schemas.microsoft.com/office/spreadsheetml/2017/richdata2" columnSort="1" ref="B1:I2">
    <sortCondition descending="1" ref="B2:I2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Maiocchi, Chiara</dc:creator>
  <cp:lastModifiedBy>Zagli, Niccolo</cp:lastModifiedBy>
  <dcterms:created xsi:type="dcterms:W3CDTF">2021-03-11T10:38:13Z</dcterms:created>
  <dcterms:modified xsi:type="dcterms:W3CDTF">2022-02-25T11:28:30Z</dcterms:modified>
</cp:coreProperties>
</file>