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F895E1FE-D213-8842-9FF6-3A70669063CC}" xr6:coauthVersionLast="47" xr6:coauthVersionMax="47" xr10:uidLastSave="{00000000-0000-0000-0000-000000000000}"/>
  <bookViews>
    <workbookView xWindow="3660" yWindow="460" windowWidth="24340" windowHeight="161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F2" i="1" s="1"/>
  <c r="B25" i="1"/>
  <c r="D2" i="1" l="1"/>
  <c r="H2" i="1"/>
  <c r="G2" i="1"/>
  <c r="I2" i="1"/>
  <c r="C2" i="1"/>
  <c r="E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<sst xmlns="http://schemas.openxmlformats.org/spreadsheetml/2006/main" count="68" uniqueCount="30">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</sst>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G4" sqref="G4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2</v>
      </c>
      <c r="D1" s="5" t="s">
        <v>5</v>
      </c>
      <c r="E1" s="5" t="s">
        <v>7</v>
      </c>
      <c r="F1" s="5" t="s">
        <v>9</v>
      </c>
      <c r="G1" s="5" t="s">
        <v>4</v>
      </c>
      <c r="H1" s="5" t="s">
        <v>8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11.316063526115544</v>
      </c>
      <c r="C2" s="20">
        <f>SUMIF($B25:$B34,"&lt;&gt;#NUM!")</f>
        <v>9.9358931414994238</v>
      </c>
      <c r="D2" s="20">
        <f>SUMIF($H25:$H34,"&lt;&gt;#NUM!")</f>
        <v>9.6442705105794921</v>
      </c>
      <c r="E2" s="20">
        <f>SUMIF($L25:$L34,"&lt;&gt;#NUM!")</f>
        <v>6.3582330005706735</v>
      </c>
      <c r="F2" s="20">
        <f>SUMIF($P25:$P34,"&lt;&gt;#NUM!")</f>
        <v>1.7565172080304863</v>
      </c>
      <c r="G2" s="20">
        <f>SUMIF($F25:$F34,"&lt;&gt;#NUM!")</f>
        <v>3.0064647122320709E-2</v>
      </c>
      <c r="H2" s="20">
        <f>SUMIF($N25:$N34,"&lt;&gt;#NUM!")</f>
        <v>-0.33606720988131711</v>
      </c>
      <c r="I2" s="20">
        <f>SUMIF($D25:$D34,"&lt;&gt;#NUM!")</f>
        <v>-1.2625952403869991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>
        <v>10.27338</v>
      </c>
      <c r="C15" s="18">
        <v>4.3868940000000002E-2</v>
      </c>
      <c r="D15">
        <v>10.2693714521555</v>
      </c>
      <c r="E15">
        <v>6.0889672273495697E-2</v>
      </c>
      <c r="F15" s="18">
        <v>10.23057</v>
      </c>
      <c r="G15" s="18">
        <v>2.4594450000000001</v>
      </c>
      <c r="H15" s="20">
        <v>10.267211</v>
      </c>
      <c r="I15" s="20">
        <v>3.9988000000000003E-2</v>
      </c>
      <c r="J15" s="24">
        <v>10.300990000000001</v>
      </c>
      <c r="K15" s="24">
        <v>3.9166470000000002E-2</v>
      </c>
      <c r="L15">
        <v>10.215</v>
      </c>
      <c r="M15">
        <v>4.9239730000000002E-2</v>
      </c>
      <c r="N15" s="18">
        <v>10.183255000000001</v>
      </c>
      <c r="O15" s="18">
        <v>6.9473999999999994E-2</v>
      </c>
      <c r="P15">
        <v>10.253220000000001</v>
      </c>
      <c r="Q15">
        <v>5.6669999999999998E-2</v>
      </c>
      <c r="T15" s="6" t="s">
        <v>24</v>
      </c>
      <c r="U15">
        <v>28473.958330000001</v>
      </c>
    </row>
    <row r="16" spans="1:28" ht="20" x14ac:dyDescent="0.25">
      <c r="A16" s="6" t="s">
        <v>17</v>
      </c>
      <c r="B16" s="18">
        <v>10.33249</v>
      </c>
      <c r="C16" s="18">
        <v>7.2774549999999993E-2</v>
      </c>
      <c r="D16">
        <v>10.312717450669499</v>
      </c>
      <c r="E16">
        <v>1.5664307873005202E-2</v>
      </c>
      <c r="F16" s="18">
        <v>10.287850000000001</v>
      </c>
      <c r="G16" s="18">
        <v>6.3652100000000003E-2</v>
      </c>
      <c r="H16" s="20">
        <v>10.249727</v>
      </c>
      <c r="I16" s="20">
        <v>4.4999877869051602E-2</v>
      </c>
      <c r="J16" s="24">
        <v>10.304690000000001</v>
      </c>
      <c r="K16" s="24">
        <v>4.5351559999999999E-2</v>
      </c>
      <c r="L16">
        <v>10.288500000000001</v>
      </c>
      <c r="M16" s="27">
        <v>4.9248930000000003E-2</v>
      </c>
      <c r="N16" s="18">
        <v>10.265625</v>
      </c>
      <c r="O16" s="18">
        <v>3.2643239999999998</v>
      </c>
      <c r="P16">
        <v>10.31814</v>
      </c>
      <c r="Q16">
        <v>5.2040000000000003E-2</v>
      </c>
      <c r="T16" s="6" t="s">
        <v>25</v>
      </c>
      <c r="U16">
        <v>28854.270833333328</v>
      </c>
    </row>
    <row r="17" spans="1:21" ht="20" x14ac:dyDescent="0.25">
      <c r="A17" s="6" t="s">
        <v>18</v>
      </c>
      <c r="B17" s="18">
        <v>10.16554</v>
      </c>
      <c r="C17" s="18">
        <v>6.2038500000000003E-2</v>
      </c>
      <c r="D17">
        <v>10.104413064354301</v>
      </c>
      <c r="E17">
        <v>4.0217881797058597E-2</v>
      </c>
      <c r="F17" s="18">
        <v>10.116860000000001</v>
      </c>
      <c r="G17" s="18">
        <v>6.3612070000000007E-2</v>
      </c>
      <c r="H17" s="20">
        <v>10.151002999999999</v>
      </c>
      <c r="I17" s="20">
        <v>4.4219763000000002E-2</v>
      </c>
      <c r="J17" s="24">
        <v>10.18364</v>
      </c>
      <c r="K17" s="24">
        <v>3.9180050000000001E-2</v>
      </c>
      <c r="L17">
        <v>10.254149999999999</v>
      </c>
      <c r="M17">
        <v>4.8168379999999997E-2</v>
      </c>
      <c r="N17" s="18">
        <v>10.230823000000001</v>
      </c>
      <c r="O17" s="18">
        <v>8.5322999999999996E-2</v>
      </c>
      <c r="P17">
        <v>10.17062</v>
      </c>
      <c r="Q17">
        <v>4.879E-2</v>
      </c>
      <c r="T17" s="6" t="s">
        <v>26</v>
      </c>
      <c r="U17">
        <v>25017.583333333328</v>
      </c>
    </row>
    <row r="18" spans="1:21" ht="20" x14ac:dyDescent="0.25">
      <c r="A18" s="6" t="s">
        <v>19</v>
      </c>
      <c r="B18" s="18">
        <v>10.21856</v>
      </c>
      <c r="C18" s="18">
        <v>4.9150489999999998E-2</v>
      </c>
      <c r="D18">
        <v>10.2479126841792</v>
      </c>
      <c r="E18">
        <v>3.00047010642495E-2</v>
      </c>
      <c r="F18" s="18">
        <v>10.20628</v>
      </c>
      <c r="G18" s="18">
        <v>6.3572959999999998E-2</v>
      </c>
      <c r="H18" s="20">
        <v>10.224</v>
      </c>
      <c r="I18" s="20">
        <v>3.9699999999999999E-2</v>
      </c>
      <c r="J18" s="18">
        <v>10.247249999999999</v>
      </c>
      <c r="K18" s="18">
        <v>4.6216849999999997E-2</v>
      </c>
      <c r="L18" s="20">
        <v>10.20459</v>
      </c>
      <c r="M18" s="20">
        <v>4.8135659999999997E-2</v>
      </c>
      <c r="N18" s="18">
        <v>10.185255</v>
      </c>
      <c r="O18" s="18">
        <v>5.9166290000000003E-2</v>
      </c>
      <c r="P18" s="20">
        <v>10.21345</v>
      </c>
      <c r="Q18" s="20">
        <v>4.888E-2</v>
      </c>
      <c r="T18" s="6" t="s">
        <v>27</v>
      </c>
      <c r="U18">
        <v>29987.25</v>
      </c>
    </row>
    <row r="19" spans="1:21" ht="20" x14ac:dyDescent="0.25">
      <c r="A19" s="6" t="s">
        <v>20</v>
      </c>
      <c r="B19" s="18">
        <v>10.30555</v>
      </c>
      <c r="C19" s="18">
        <v>5.9181879999999999E-2</v>
      </c>
      <c r="D19">
        <v>10.284708709657</v>
      </c>
      <c r="E19">
        <v>4.1530461453203903E-2</v>
      </c>
      <c r="F19" s="18">
        <v>10.25404</v>
      </c>
      <c r="G19" s="18">
        <v>5.8132049999999998E-2</v>
      </c>
      <c r="H19" s="20">
        <v>10.297283999999999</v>
      </c>
      <c r="I19" s="20">
        <v>3.8285E-2</v>
      </c>
      <c r="J19" s="24">
        <v>10.269780000000001</v>
      </c>
      <c r="K19" s="24">
        <v>3.9542420000000002E-2</v>
      </c>
      <c r="L19" s="20">
        <v>10.309089999999999</v>
      </c>
      <c r="M19" s="20">
        <v>4.9312740000000001E-2</v>
      </c>
      <c r="N19" s="18">
        <v>10.279210000000001</v>
      </c>
      <c r="O19" s="18">
        <v>8.4085999999999994E-2</v>
      </c>
      <c r="P19" s="20">
        <v>10.314109999999999</v>
      </c>
      <c r="Q19" s="20">
        <v>4.8910000000000002E-2</v>
      </c>
      <c r="T19" s="6" t="s">
        <v>28</v>
      </c>
      <c r="U19">
        <v>30267.895833333299</v>
      </c>
    </row>
    <row r="20" spans="1:21" ht="20" x14ac:dyDescent="0.25">
      <c r="A20" s="6" t="s">
        <v>21</v>
      </c>
      <c r="B20" s="18">
        <v>10.34582</v>
      </c>
      <c r="C20" s="18">
        <v>4.1997199999999998E-2</v>
      </c>
      <c r="D20">
        <v>10.3391328841569</v>
      </c>
      <c r="E20">
        <v>3.1128680256294401E-2</v>
      </c>
      <c r="F20" s="18">
        <v>10.25417</v>
      </c>
      <c r="G20" s="18">
        <v>5.8094279999999998E-2</v>
      </c>
      <c r="H20" s="20">
        <v>10.193564</v>
      </c>
      <c r="I20" s="20">
        <v>4.3531986729803698E-2</v>
      </c>
      <c r="J20" s="24">
        <v>10.20565</v>
      </c>
      <c r="K20" s="24">
        <v>3.6771190000000002E-2</v>
      </c>
      <c r="L20" s="25">
        <v>10.21313</v>
      </c>
      <c r="M20" s="25">
        <v>4.9336039999999998E-2</v>
      </c>
      <c r="N20" s="18">
        <v>10.281853</v>
      </c>
      <c r="O20" s="18">
        <v>8.4030999999999995E-2</v>
      </c>
      <c r="P20" s="20">
        <v>10.254289999999999</v>
      </c>
      <c r="Q20" s="20">
        <v>4.8379999999999999E-2</v>
      </c>
      <c r="T20" s="6" t="s">
        <v>29</v>
      </c>
    </row>
    <row r="21" spans="1:21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1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1" x14ac:dyDescent="0.2">
      <c r="A23" s="2"/>
    </row>
    <row r="24" spans="1:21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1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1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1" ht="20" x14ac:dyDescent="0.25">
      <c r="A27" s="6" t="s">
        <v>16</v>
      </c>
      <c r="B27" s="18">
        <f t="shared" si="1"/>
        <v>2.1357165335952883</v>
      </c>
      <c r="C27" s="18"/>
      <c r="D27" s="20">
        <f t="shared" si="0"/>
        <v>1.8582535272027603</v>
      </c>
      <c r="F27" s="18">
        <f t="shared" si="0"/>
        <v>-1.8189308817755563</v>
      </c>
      <c r="G27" s="18"/>
      <c r="H27" s="20">
        <f t="shared" si="0"/>
        <v>2.2659877745007959</v>
      </c>
      <c r="J27" s="18">
        <f>LN( _xlfn.NORM.DIST( LN($U15), J15, K15, 0 ) )</f>
        <v>1.6829298710561045</v>
      </c>
      <c r="K27" s="18"/>
      <c r="L27" s="20">
        <f t="shared" si="0"/>
        <v>1.7327375946588244</v>
      </c>
      <c r="N27" s="18">
        <f t="shared" si="0"/>
        <v>1.188384478465736</v>
      </c>
      <c r="O27" s="18"/>
      <c r="P27" s="20">
        <f t="shared" si="0"/>
        <v>1.9496369914752512</v>
      </c>
    </row>
    <row r="28" spans="1:21" ht="20" x14ac:dyDescent="0.25">
      <c r="A28" s="6" t="s">
        <v>17</v>
      </c>
      <c r="B28" s="18">
        <f t="shared" si="1"/>
        <v>1.33294223985966</v>
      </c>
      <c r="C28" s="18"/>
      <c r="D28" s="20">
        <f t="shared" si="0"/>
        <v>-0.47867170751166538</v>
      </c>
      <c r="F28" s="18">
        <f t="shared" si="0"/>
        <v>1.7961223122636949</v>
      </c>
      <c r="G28" s="18"/>
      <c r="H28" s="20">
        <f t="shared" si="0"/>
        <v>2.0805431251955446</v>
      </c>
      <c r="J28" s="18">
        <f>LN( _xlfn.NORM.DIST( LN($U16), J16, K16, 0 ) )</f>
        <v>1.8820504098436734</v>
      </c>
      <c r="K28" s="18"/>
      <c r="L28" s="20">
        <f t="shared" si="0"/>
        <v>2.0214767770847319</v>
      </c>
      <c r="N28" s="18">
        <f t="shared" si="0"/>
        <v>-2.101992133684444</v>
      </c>
      <c r="O28" s="18"/>
      <c r="P28" s="20">
        <f t="shared" si="0"/>
        <v>1.6091745959568344</v>
      </c>
    </row>
    <row r="29" spans="1:21" ht="20" x14ac:dyDescent="0.25">
      <c r="A29" s="6" t="s">
        <v>18</v>
      </c>
      <c r="B29" s="18">
        <f>LN( _xlfn.NORM.DIST( LN($U17), B17, C17, 0 ) )</f>
        <v>1.671431932397849</v>
      </c>
      <c r="C29" s="18"/>
      <c r="D29" s="20">
        <f t="shared" si="0"/>
        <v>2.1320984935578609</v>
      </c>
      <c r="F29" s="18">
        <f>LN( _xlfn.NORM.DIST( LN($U17), F17, G17, 0 ) )</f>
        <v>1.8224575048270357</v>
      </c>
      <c r="G29" s="18"/>
      <c r="H29" s="20">
        <f t="shared" si="0"/>
        <v>2.0563964469727569</v>
      </c>
      <c r="J29" s="18">
        <f t="shared" ref="J29:J32" si="2">LN( _xlfn.NORM.DIST( LN($U17), J17, K17, 0 ) )</f>
        <v>1.2880149766309903</v>
      </c>
      <c r="K29" s="18"/>
      <c r="L29" s="20">
        <f t="shared" si="0"/>
        <v>-1.3516000684103051</v>
      </c>
      <c r="N29" s="18">
        <f t="shared" si="0"/>
        <v>0.80680176224626998</v>
      </c>
      <c r="O29" s="18"/>
      <c r="P29" s="20">
        <f t="shared" si="0"/>
        <v>1.7077417799271546</v>
      </c>
    </row>
    <row r="30" spans="1:21" ht="20" x14ac:dyDescent="0.25">
      <c r="A30" s="6" t="s">
        <v>19</v>
      </c>
      <c r="B30" s="18">
        <f>LN( _xlfn.NORM.DIST( LN($U18), B18, C18, 0 ) )</f>
        <v>0.41865424722137806</v>
      </c>
      <c r="C30" s="18"/>
      <c r="D30" s="20">
        <f t="shared" si="0"/>
        <v>0.54689978984531828</v>
      </c>
      <c r="F30" s="18">
        <f>LN( _xlfn.NORM.DIST( LN($U18), F18, G18, 0 ) )</f>
        <v>0.54323365953717617</v>
      </c>
      <c r="G30" s="18"/>
      <c r="H30" s="20">
        <f t="shared" si="0"/>
        <v>4.0808786621810048E-2</v>
      </c>
      <c r="J30" s="18">
        <f t="shared" si="2"/>
        <v>1.2765056516572502</v>
      </c>
      <c r="K30" s="18"/>
      <c r="L30" s="20">
        <f t="shared" si="0"/>
        <v>-0.21641580838192434</v>
      </c>
      <c r="N30" s="18">
        <f t="shared" si="0"/>
        <v>-0.26200742683416767</v>
      </c>
      <c r="O30" s="18"/>
      <c r="P30" s="20">
        <f t="shared" si="0"/>
        <v>0.20769835705646933</v>
      </c>
    </row>
    <row r="31" spans="1:21" ht="20" x14ac:dyDescent="0.25">
      <c r="A31" s="6" t="s">
        <v>20</v>
      </c>
      <c r="B31" s="18">
        <f t="shared" si="1"/>
        <v>1.8866288445279131</v>
      </c>
      <c r="C31" s="18"/>
      <c r="D31" s="20">
        <f t="shared" si="0"/>
        <v>1.9441245938391181</v>
      </c>
      <c r="F31" s="18">
        <f t="shared" si="0"/>
        <v>1.3237905620181942</v>
      </c>
      <c r="G31" s="18"/>
      <c r="H31" s="20">
        <f t="shared" si="0"/>
        <v>2.1995762967676971</v>
      </c>
      <c r="J31" s="18">
        <f t="shared" si="2"/>
        <v>1.5727510400235662</v>
      </c>
      <c r="K31" s="18"/>
      <c r="L31" s="20">
        <f>LN( _xlfn.NORM.DIST( LN($U19), L19, M19, 0 ) )</f>
        <v>2.0748816052657695</v>
      </c>
      <c r="N31" s="18">
        <f t="shared" si="0"/>
        <v>1.4514318395887023</v>
      </c>
      <c r="O31" s="18"/>
      <c r="P31" s="20">
        <f t="shared" si="0"/>
        <v>2.0959223827906626</v>
      </c>
    </row>
    <row r="32" spans="1:21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B1:I2">
    <sortCondition descending="1" ref="B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2022-03-05T11:40:46Z</dcterms:modified>
</cp:coreProperties>
</file>