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1600" windowHeight="13740"/>
    <workbookView visibility="hidden" xWindow="360" yWindow="375" windowWidth="18855" windowHeight="8655"/>
    <workbookView visibility="hidden" xWindow="600" yWindow="645" windowWidth="18615" windowHeight="8385"/>
  </bookViews>
  <sheets>
    <sheet name="WBS" sheetId="2" r:id="rId1"/>
  </sheets>
  <definedNames>
    <definedName name="_xlnm._FilterDatabase" localSheetId="0" hidden="1">WBS!$C$4:$D$70</definedName>
  </definedNames>
  <calcPr calcId="145621"/>
</workbook>
</file>

<file path=xl/calcChain.xml><?xml version="1.0" encoding="utf-8"?>
<calcChain xmlns="http://schemas.openxmlformats.org/spreadsheetml/2006/main">
  <c r="H7" i="2" l="1"/>
  <c r="I7" i="2" s="1"/>
  <c r="G7" i="2"/>
  <c r="H8" i="2"/>
  <c r="I8" i="2" s="1"/>
  <c r="G8" i="2"/>
  <c r="G54" i="2"/>
  <c r="H54" i="2"/>
  <c r="G64" i="2"/>
  <c r="G53" i="2"/>
  <c r="G52" i="2"/>
  <c r="G51" i="2"/>
  <c r="G24" i="2"/>
  <c r="G23" i="2"/>
  <c r="H22" i="2"/>
  <c r="G22" i="2"/>
  <c r="G26" i="2" l="1"/>
  <c r="G27" i="2"/>
  <c r="G28" i="2"/>
  <c r="E31" i="2"/>
  <c r="J9" i="2"/>
  <c r="F9" i="2"/>
  <c r="E9" i="2"/>
  <c r="J5" i="2"/>
  <c r="F5" i="2"/>
  <c r="E5" i="2"/>
  <c r="I10" i="2"/>
  <c r="H10" i="2"/>
  <c r="G10" i="2"/>
  <c r="E66" i="2"/>
  <c r="F66" i="2"/>
  <c r="H55" i="2" l="1"/>
  <c r="G62" i="2"/>
  <c r="G55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6" i="2"/>
  <c r="G57" i="2"/>
  <c r="G11" i="2"/>
  <c r="G12" i="2"/>
  <c r="G13" i="2"/>
  <c r="G14" i="2"/>
  <c r="G15" i="2"/>
  <c r="G16" i="2"/>
  <c r="G17" i="2"/>
  <c r="G18" i="2"/>
  <c r="G19" i="2"/>
  <c r="G25" i="2"/>
  <c r="G29" i="2"/>
  <c r="G30" i="2"/>
  <c r="J58" i="2" l="1"/>
  <c r="F58" i="2"/>
  <c r="E58" i="2"/>
  <c r="J66" i="2"/>
  <c r="J69" i="2"/>
  <c r="E69" i="2"/>
  <c r="F69" i="2"/>
  <c r="G70" i="2"/>
  <c r="H70" i="2"/>
  <c r="I70" i="2"/>
  <c r="I67" i="2"/>
  <c r="H67" i="2"/>
  <c r="G67" i="2"/>
  <c r="J31" i="2"/>
  <c r="F31" i="2"/>
  <c r="I72" i="2"/>
  <c r="H72" i="2"/>
  <c r="G72" i="2"/>
  <c r="I71" i="2"/>
  <c r="H71" i="2"/>
  <c r="G71" i="2"/>
  <c r="I73" i="2"/>
  <c r="H73" i="2"/>
  <c r="G73" i="2"/>
  <c r="G68" i="2"/>
  <c r="H68" i="2"/>
  <c r="I68" i="2"/>
  <c r="H65" i="2"/>
  <c r="I65" i="2" s="1"/>
  <c r="G65" i="2"/>
  <c r="H63" i="2"/>
  <c r="I63" i="2"/>
  <c r="G63" i="2"/>
  <c r="H61" i="2"/>
  <c r="I61" i="2"/>
  <c r="G61" i="2"/>
  <c r="H60" i="2"/>
  <c r="I60" i="2" s="1"/>
  <c r="G60" i="2"/>
  <c r="H59" i="2"/>
  <c r="I59" i="2"/>
  <c r="G59" i="2"/>
  <c r="H12" i="2"/>
  <c r="I12" i="2"/>
  <c r="H11" i="2"/>
  <c r="I11" i="2" s="1"/>
  <c r="H32" i="2"/>
  <c r="I32" i="2" s="1"/>
  <c r="G32" i="2"/>
  <c r="H6" i="2"/>
  <c r="I6" i="2" s="1"/>
  <c r="G6" i="2"/>
  <c r="G9" i="2" l="1"/>
  <c r="H9" i="2"/>
  <c r="I9" i="2" s="1"/>
  <c r="L3" i="2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ID3" i="2" s="1"/>
  <c r="IE3" i="2" s="1"/>
  <c r="IF3" i="2" s="1"/>
  <c r="IG3" i="2" s="1"/>
  <c r="IH3" i="2" s="1"/>
  <c r="II3" i="2" s="1"/>
  <c r="IJ3" i="2" s="1"/>
  <c r="IK3" i="2" s="1"/>
  <c r="IL3" i="2" s="1"/>
  <c r="IM3" i="2" s="1"/>
  <c r="IN3" i="2" s="1"/>
  <c r="IO3" i="2" s="1"/>
  <c r="IP3" i="2" s="1"/>
  <c r="IQ3" i="2" s="1"/>
  <c r="H66" i="2"/>
  <c r="I66" i="2" s="1"/>
  <c r="H31" i="2"/>
  <c r="I31" i="2" s="1"/>
  <c r="G69" i="2"/>
  <c r="H58" i="2"/>
  <c r="I58" i="2" s="1"/>
  <c r="G58" i="2"/>
  <c r="G31" i="2"/>
  <c r="G66" i="2"/>
  <c r="H69" i="2"/>
  <c r="I69" i="2" s="1"/>
  <c r="G5" i="2" l="1"/>
  <c r="H5" i="2"/>
  <c r="I5" i="2" s="1"/>
</calcChain>
</file>

<file path=xl/sharedStrings.xml><?xml version="1.0" encoding="utf-8"?>
<sst xmlns="http://schemas.openxmlformats.org/spreadsheetml/2006/main" count="148" uniqueCount="84">
  <si>
    <t>WBS</t>
  </si>
  <si>
    <t>2</t>
  </si>
  <si>
    <t>-</t>
  </si>
  <si>
    <t>3</t>
    <phoneticPr fontId="1" type="noConversion"/>
  </si>
  <si>
    <t>5</t>
    <phoneticPr fontId="1" type="noConversion"/>
  </si>
  <si>
    <t>4</t>
    <phoneticPr fontId="1" type="noConversion"/>
  </si>
  <si>
    <t>태스크</t>
    <phoneticPr fontId="1" type="noConversion"/>
  </si>
  <si>
    <t>작업자</t>
    <phoneticPr fontId="1" type="noConversion"/>
  </si>
  <si>
    <t>상태</t>
    <phoneticPr fontId="1" type="noConversion"/>
  </si>
  <si>
    <t>시작일</t>
    <phoneticPr fontId="1" type="noConversion"/>
  </si>
  <si>
    <t>종료일</t>
    <phoneticPr fontId="1" type="noConversion"/>
  </si>
  <si>
    <t>기간</t>
    <phoneticPr fontId="1" type="noConversion"/>
  </si>
  <si>
    <t>진척도</t>
    <phoneticPr fontId="1" type="noConversion"/>
  </si>
  <si>
    <t>Gantt Chart</t>
    <phoneticPr fontId="1" type="noConversion"/>
  </si>
  <si>
    <t xml:space="preserve"> - 페이징</t>
    <phoneticPr fontId="1" type="noConversion"/>
  </si>
  <si>
    <t xml:space="preserve"> - 게시판</t>
    <phoneticPr fontId="1" type="noConversion"/>
  </si>
  <si>
    <t xml:space="preserve"> - Dialog</t>
    <phoneticPr fontId="1" type="noConversion"/>
  </si>
  <si>
    <t xml:space="preserve"> - Progress Bar</t>
    <phoneticPr fontId="1" type="noConversion"/>
  </si>
  <si>
    <t xml:space="preserve"> - 달력</t>
    <phoneticPr fontId="1" type="noConversion"/>
  </si>
  <si>
    <t xml:space="preserve"> - 지도</t>
    <phoneticPr fontId="1" type="noConversion"/>
  </si>
  <si>
    <t>모바일 프레임워크 설치 가이드</t>
    <phoneticPr fontId="1" type="noConversion"/>
  </si>
  <si>
    <t>MEAP POC</t>
    <phoneticPr fontId="1" type="noConversion"/>
  </si>
  <si>
    <t>장비 및 브라우저 호환성 테스트</t>
    <phoneticPr fontId="1" type="noConversion"/>
  </si>
  <si>
    <t xml:space="preserve"> - 샘플</t>
    <phoneticPr fontId="1" type="noConversion"/>
  </si>
  <si>
    <t xml:space="preserve"> - Live Framework</t>
    <phoneticPr fontId="1" type="noConversion"/>
  </si>
  <si>
    <t xml:space="preserve"> - 전자정부표준프레임워크</t>
    <phoneticPr fontId="1" type="noConversion"/>
  </si>
  <si>
    <t>개발 환경 구성</t>
    <phoneticPr fontId="1" type="noConversion"/>
  </si>
  <si>
    <t>서버 Interface</t>
    <phoneticPr fontId="1" type="noConversion"/>
  </si>
  <si>
    <t xml:space="preserve"> - Accelerometer</t>
    <phoneticPr fontId="1" type="noConversion"/>
  </si>
  <si>
    <t xml:space="preserve"> - Camera</t>
    <phoneticPr fontId="1" type="noConversion"/>
  </si>
  <si>
    <t xml:space="preserve"> - Capture</t>
    <phoneticPr fontId="1" type="noConversion"/>
  </si>
  <si>
    <t xml:space="preserve"> - Compass</t>
    <phoneticPr fontId="1" type="noConversion"/>
  </si>
  <si>
    <t xml:space="preserve"> - Connection</t>
    <phoneticPr fontId="1" type="noConversion"/>
  </si>
  <si>
    <t xml:space="preserve"> - Device</t>
    <phoneticPr fontId="1" type="noConversion"/>
  </si>
  <si>
    <t xml:space="preserve"> - Events</t>
    <phoneticPr fontId="1" type="noConversion"/>
  </si>
  <si>
    <t xml:space="preserve"> - File</t>
    <phoneticPr fontId="1" type="noConversion"/>
  </si>
  <si>
    <t xml:space="preserve"> - Geolocation</t>
    <phoneticPr fontId="1" type="noConversion"/>
  </si>
  <si>
    <t xml:space="preserve"> - Media</t>
    <phoneticPr fontId="1" type="noConversion"/>
  </si>
  <si>
    <t xml:space="preserve"> - Notification</t>
    <phoneticPr fontId="1" type="noConversion"/>
  </si>
  <si>
    <t xml:space="preserve"> - Storage</t>
    <phoneticPr fontId="1" type="noConversion"/>
  </si>
  <si>
    <t>모바일 웹 실행 예제 (Template)</t>
    <phoneticPr fontId="1" type="noConversion"/>
  </si>
  <si>
    <t>실행 예제 (Template)</t>
    <phoneticPr fontId="1" type="noConversion"/>
  </si>
  <si>
    <t xml:space="preserve"> - Contacts</t>
    <phoneticPr fontId="1" type="noConversion"/>
  </si>
  <si>
    <t xml:space="preserve"> - Globalization</t>
    <phoneticPr fontId="1" type="noConversion"/>
  </si>
  <si>
    <t xml:space="preserve"> - InAppBrowser</t>
    <phoneticPr fontId="1" type="noConversion"/>
  </si>
  <si>
    <t xml:space="preserve"> - Splashscreen</t>
    <phoneticPr fontId="1" type="noConversion"/>
  </si>
  <si>
    <t>하이브리드 앱 예제 (Template)</t>
    <phoneticPr fontId="1" type="noConversion"/>
  </si>
  <si>
    <t>하이브리드 앱 showcase</t>
    <phoneticPr fontId="1" type="noConversion"/>
  </si>
  <si>
    <t xml:space="preserve"> - 메인 프레임</t>
    <phoneticPr fontId="1" type="noConversion"/>
  </si>
  <si>
    <t xml:space="preserve"> - 로그인</t>
    <phoneticPr fontId="1" type="noConversion"/>
  </si>
  <si>
    <t>임준호</t>
    <phoneticPr fontId="1" type="noConversion"/>
  </si>
  <si>
    <t>박동호</t>
    <phoneticPr fontId="1" type="noConversion"/>
  </si>
  <si>
    <t>테스트</t>
    <phoneticPr fontId="1" type="noConversion"/>
  </si>
  <si>
    <t>임준호, 박동호</t>
    <phoneticPr fontId="1" type="noConversion"/>
  </si>
  <si>
    <t xml:space="preserve"> - plugin</t>
    <phoneticPr fontId="1" type="noConversion"/>
  </si>
  <si>
    <t>Mobile Hybrid Framework</t>
    <phoneticPr fontId="1" type="noConversion"/>
  </si>
  <si>
    <t>Mobile UX Framework</t>
    <phoneticPr fontId="1" type="noConversion"/>
  </si>
  <si>
    <t>Mobile Hybrid APP POC</t>
    <phoneticPr fontId="1" type="noConversion"/>
  </si>
  <si>
    <t>계획</t>
    <phoneticPr fontId="1" type="noConversion"/>
  </si>
  <si>
    <t>Architecture 정의</t>
  </si>
  <si>
    <t>모바일 UX 프레임워크 표준 개발 가이드</t>
    <phoneticPr fontId="1" type="noConversion"/>
  </si>
  <si>
    <t>모바일 UX 프레임워크 API 가이드(doc)</t>
    <phoneticPr fontId="1" type="noConversion"/>
  </si>
  <si>
    <t>모바일 하이브리드 프레임워크 설치 가이드</t>
    <phoneticPr fontId="1" type="noConversion"/>
  </si>
  <si>
    <t>showcase</t>
    <phoneticPr fontId="1" type="noConversion"/>
  </si>
  <si>
    <t>모바일 하이브리드 앱 개발 가이드</t>
    <phoneticPr fontId="1" type="noConversion"/>
  </si>
  <si>
    <t>모바일 하이브리드 앱 설치 가이드</t>
    <phoneticPr fontId="1" type="noConversion"/>
  </si>
  <si>
    <t>모바일 하이브리드 프레임워크 API 가이드</t>
    <phoneticPr fontId="1" type="noConversion"/>
  </si>
  <si>
    <t>모바일 하이브리드 프레임워크 개발 가이드</t>
    <phoneticPr fontId="1" type="noConversion"/>
  </si>
  <si>
    <t>박동호</t>
    <phoneticPr fontId="1" type="noConversion"/>
  </si>
  <si>
    <t>임준호</t>
    <phoneticPr fontId="1" type="noConversion"/>
  </si>
  <si>
    <t>EAS</t>
    <phoneticPr fontId="1" type="noConversion"/>
  </si>
  <si>
    <t>Enterprise App Store 구축</t>
    <phoneticPr fontId="1" type="noConversion"/>
  </si>
  <si>
    <t>임준호, 박동호</t>
    <phoneticPr fontId="1" type="noConversion"/>
  </si>
  <si>
    <t>테스트</t>
    <phoneticPr fontId="1" type="noConversion"/>
  </si>
  <si>
    <t>Completed</t>
  </si>
  <si>
    <t>상세 기능 도출</t>
    <phoneticPr fontId="1" type="noConversion"/>
  </si>
  <si>
    <t>개발 일정 계획 수립</t>
    <phoneticPr fontId="1" type="noConversion"/>
  </si>
  <si>
    <t>임준호</t>
    <phoneticPr fontId="1" type="noConversion"/>
  </si>
  <si>
    <t>임준호</t>
    <phoneticPr fontId="1" type="noConversion"/>
  </si>
  <si>
    <t xml:space="preserve"> - 오프라인웹</t>
    <phoneticPr fontId="1" type="noConversion"/>
  </si>
  <si>
    <t xml:space="preserve"> - 동기화 서비스</t>
    <phoneticPr fontId="1" type="noConversion"/>
  </si>
  <si>
    <t xml:space="preserve"> - 위치정보연계</t>
    <phoneticPr fontId="1" type="noConversion"/>
  </si>
  <si>
    <t xml:space="preserve"> - 모바일기기식별</t>
    <phoneticPr fontId="1" type="noConversion"/>
  </si>
  <si>
    <t>임준호, 박동호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</si>
</sst>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/m;@"/>
    <numFmt numFmtId="177" formatCode="dd/mm/yy;@"/>
    <numFmt numFmtId="178" formatCode="m&quot;/&quot;d;@"/>
  </numFmts>
  <fonts count="14" x14ac:knownFonts="1">
    <font>
      <sz val="11"/>
      <color indexed="8"/>
      <name val="Arial"/>
      <family val="2"/>
    </font>
    <font>
      <sz val="8"/>
      <name val="Verdana"/>
      <family val="2"/>
    </font>
    <font>
      <b/>
      <sz val="9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color indexed="23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b/>
      <sz val="9"/>
      <color indexed="55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12"/>
      <name val="맑은 고딕"/>
      <family val="3"/>
      <charset val="129"/>
    </font>
    <font>
      <sz val="9"/>
      <color indexed="55"/>
      <name val="맑은 고딕"/>
      <family val="3"/>
      <charset val="129"/>
    </font>
    <font>
      <u/>
      <sz val="9"/>
      <name val="맑은 고딕"/>
      <family val="3"/>
      <charset val="129"/>
    </font>
    <font>
      <b/>
      <u/>
      <sz val="12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Border="1" applyAlignment="1">
      <alignment horizontal="right"/>
    </xf>
    <xf numFmtId="176" fontId="3" fillId="0" borderId="0" xfId="0" applyNumberFormat="1" applyFont="1" applyBorder="1" applyAlignment="1">
      <alignment horizontal="center" textRotation="90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14" fontId="4" fillId="0" borderId="0" xfId="0" applyNumberFormat="1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14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 vertical="center"/>
    </xf>
    <xf numFmtId="14" fontId="6" fillId="3" borderId="5" xfId="0" applyNumberFormat="1" applyFont="1" applyFill="1" applyBorder="1" applyAlignment="1">
      <alignment horizontal="right" vertical="center"/>
    </xf>
    <xf numFmtId="9" fontId="7" fillId="2" borderId="5" xfId="0" applyNumberFormat="1" applyFont="1" applyFill="1" applyBorder="1" applyAlignment="1">
      <alignment horizontal="right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right" vertical="center"/>
    </xf>
    <xf numFmtId="177" fontId="11" fillId="3" borderId="5" xfId="0" applyNumberFormat="1" applyFont="1" applyFill="1" applyBorder="1" applyAlignment="1">
      <alignment horizontal="right" vertical="center"/>
    </xf>
    <xf numFmtId="9" fontId="10" fillId="0" borderId="5" xfId="0" applyNumberFormat="1" applyFont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right" vertical="center"/>
    </xf>
    <xf numFmtId="14" fontId="6" fillId="3" borderId="6" xfId="0" applyNumberFormat="1" applyFont="1" applyFill="1" applyBorder="1" applyAlignment="1">
      <alignment horizontal="right" vertical="center"/>
    </xf>
    <xf numFmtId="9" fontId="7" fillId="2" borderId="6" xfId="0" applyNumberFormat="1" applyFont="1" applyFill="1" applyBorder="1" applyAlignment="1">
      <alignment horizontal="right" vertical="center"/>
    </xf>
    <xf numFmtId="0" fontId="9" fillId="0" borderId="5" xfId="0" quotePrefix="1" applyFont="1" applyBorder="1" applyAlignment="1">
      <alignment horizontal="left" vertical="center"/>
    </xf>
    <xf numFmtId="176" fontId="13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178" fontId="3" fillId="0" borderId="0" xfId="0" applyNumberFormat="1" applyFont="1" applyFill="1" applyBorder="1" applyAlignment="1">
      <alignment horizontal="center" vertical="top" textRotation="90"/>
    </xf>
    <xf numFmtId="178" fontId="3" fillId="0" borderId="0" xfId="0" applyNumberFormat="1" applyFont="1" applyFill="1" applyBorder="1" applyAlignment="1">
      <alignment horizontal="center" vertical="top" textRotation="90" wrapText="1"/>
    </xf>
    <xf numFmtId="49" fontId="2" fillId="2" borderId="6" xfId="0" applyNumberFormat="1" applyFont="1" applyFill="1" applyBorder="1" applyAlignment="1">
      <alignment horizontal="right" vertical="center"/>
    </xf>
    <xf numFmtId="49" fontId="3" fillId="0" borderId="5" xfId="0" quotePrefix="1" applyNumberFormat="1" applyFont="1" applyBorder="1" applyAlignment="1">
      <alignment horizontal="right" vertical="center"/>
    </xf>
    <xf numFmtId="49" fontId="2" fillId="2" borderId="5" xfId="0" quotePrefix="1" applyNumberFormat="1" applyFont="1" applyFill="1" applyBorder="1" applyAlignment="1">
      <alignment horizontal="right" vertical="center"/>
    </xf>
    <xf numFmtId="14" fontId="9" fillId="3" borderId="5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9"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pageSetUpPr fitToPage="1"/>
  </sheetPr>
  <dimension ref="A1:IV144"/>
  <sheetViews>
    <sheetView showGridLines="0" tabSelected="1" zoomScaleNormal="100" workbookViewId="0">
      <selection activeCell="C17" sqref="C17"/>
    </sheetView>
    <sheetView tabSelected="1" workbookViewId="1"/>
    <sheetView showGridLines="0" tabSelected="1" workbookViewId="2"/>
  </sheetViews>
  <sheetFormatPr defaultColWidth="8.75" defaultRowHeight="12" x14ac:dyDescent="0.2"/>
  <cols>
    <col min="1" max="1" width="6.375" style="1" customWidth="1"/>
    <col min="2" max="2" width="31.375" style="2" bestFit="1" customWidth="1"/>
    <col min="3" max="3" width="11.5" style="3" bestFit="1" customWidth="1"/>
    <col min="4" max="4" width="9.375" style="3" customWidth="1"/>
    <col min="5" max="5" width="9" style="1" customWidth="1"/>
    <col min="6" max="6" width="9.25" style="1" customWidth="1"/>
    <col min="7" max="7" width="5.5" style="1" customWidth="1"/>
    <col min="8" max="8" width="2.375" style="1" hidden="1" customWidth="1"/>
    <col min="9" max="9" width="7.625" style="1" hidden="1" customWidth="1"/>
    <col min="10" max="10" width="6.25" style="22" customWidth="1"/>
    <col min="11" max="11" width="0.75" style="23" customWidth="1"/>
    <col min="12" max="251" width="1.625" style="2" customWidth="1"/>
    <col min="252" max="16384" width="8.75" style="2"/>
  </cols>
  <sheetData>
    <row r="1" spans="1:256" ht="15" customHeight="1" x14ac:dyDescent="0.2">
      <c r="J1" s="4"/>
      <c r="K1" s="5"/>
    </row>
    <row r="2" spans="1:256" s="8" customFormat="1" ht="17.25" x14ac:dyDescent="0.3">
      <c r="A2" s="6"/>
      <c r="B2" s="24" t="s">
        <v>21</v>
      </c>
      <c r="C2" s="7"/>
      <c r="D2" s="7"/>
      <c r="F2" s="6"/>
      <c r="G2" s="6"/>
      <c r="H2" s="6"/>
      <c r="I2" s="6"/>
      <c r="J2" s="9"/>
      <c r="K2" s="56" t="s">
        <v>13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</row>
    <row r="3" spans="1:256" s="14" customFormat="1" ht="28.5" x14ac:dyDescent="0.2">
      <c r="A3" s="11"/>
      <c r="B3" s="11"/>
      <c r="C3" s="11"/>
      <c r="D3" s="12"/>
      <c r="E3" s="11"/>
      <c r="F3" s="11"/>
      <c r="G3" s="11"/>
      <c r="H3" s="11"/>
      <c r="I3" s="11"/>
      <c r="J3" s="13"/>
      <c r="K3" s="11"/>
      <c r="L3" s="58">
        <f>VLOOKUP(1,A:E,5)</f>
        <v>41386</v>
      </c>
      <c r="M3" s="58">
        <f>L3+1</f>
        <v>41387</v>
      </c>
      <c r="N3" s="58">
        <f t="shared" ref="N3:BY3" si="0">M3+1</f>
        <v>41388</v>
      </c>
      <c r="O3" s="58">
        <f t="shared" si="0"/>
        <v>41389</v>
      </c>
      <c r="P3" s="58">
        <f t="shared" si="0"/>
        <v>41390</v>
      </c>
      <c r="Q3" s="58">
        <f>P3+1</f>
        <v>41391</v>
      </c>
      <c r="R3" s="59">
        <f t="shared" si="0"/>
        <v>41392</v>
      </c>
      <c r="S3" s="59">
        <f t="shared" si="0"/>
        <v>41393</v>
      </c>
      <c r="T3" s="59">
        <f t="shared" si="0"/>
        <v>41394</v>
      </c>
      <c r="U3" s="59">
        <f t="shared" si="0"/>
        <v>41395</v>
      </c>
      <c r="V3" s="59">
        <f t="shared" si="0"/>
        <v>41396</v>
      </c>
      <c r="W3" s="59">
        <f t="shared" si="0"/>
        <v>41397</v>
      </c>
      <c r="X3" s="59">
        <f t="shared" si="0"/>
        <v>41398</v>
      </c>
      <c r="Y3" s="59">
        <f t="shared" si="0"/>
        <v>41399</v>
      </c>
      <c r="Z3" s="58">
        <f t="shared" si="0"/>
        <v>41400</v>
      </c>
      <c r="AA3" s="58">
        <f t="shared" si="0"/>
        <v>41401</v>
      </c>
      <c r="AB3" s="58">
        <f t="shared" si="0"/>
        <v>41402</v>
      </c>
      <c r="AC3" s="58">
        <f t="shared" si="0"/>
        <v>41403</v>
      </c>
      <c r="AD3" s="58">
        <f t="shared" si="0"/>
        <v>41404</v>
      </c>
      <c r="AE3" s="58">
        <f t="shared" si="0"/>
        <v>41405</v>
      </c>
      <c r="AF3" s="58">
        <f t="shared" si="0"/>
        <v>41406</v>
      </c>
      <c r="AG3" s="58">
        <f t="shared" si="0"/>
        <v>41407</v>
      </c>
      <c r="AH3" s="58">
        <f t="shared" si="0"/>
        <v>41408</v>
      </c>
      <c r="AI3" s="58">
        <f t="shared" si="0"/>
        <v>41409</v>
      </c>
      <c r="AJ3" s="58">
        <f t="shared" si="0"/>
        <v>41410</v>
      </c>
      <c r="AK3" s="58">
        <f t="shared" si="0"/>
        <v>41411</v>
      </c>
      <c r="AL3" s="58">
        <f t="shared" si="0"/>
        <v>41412</v>
      </c>
      <c r="AM3" s="58">
        <f t="shared" si="0"/>
        <v>41413</v>
      </c>
      <c r="AN3" s="58">
        <f t="shared" si="0"/>
        <v>41414</v>
      </c>
      <c r="AO3" s="58">
        <f t="shared" si="0"/>
        <v>41415</v>
      </c>
      <c r="AP3" s="58">
        <f t="shared" si="0"/>
        <v>41416</v>
      </c>
      <c r="AQ3" s="58">
        <f t="shared" si="0"/>
        <v>41417</v>
      </c>
      <c r="AR3" s="58">
        <f t="shared" si="0"/>
        <v>41418</v>
      </c>
      <c r="AS3" s="58">
        <f t="shared" si="0"/>
        <v>41419</v>
      </c>
      <c r="AT3" s="58">
        <f t="shared" si="0"/>
        <v>41420</v>
      </c>
      <c r="AU3" s="58">
        <f t="shared" si="0"/>
        <v>41421</v>
      </c>
      <c r="AV3" s="58">
        <f t="shared" si="0"/>
        <v>41422</v>
      </c>
      <c r="AW3" s="58">
        <f t="shared" si="0"/>
        <v>41423</v>
      </c>
      <c r="AX3" s="58">
        <f t="shared" si="0"/>
        <v>41424</v>
      </c>
      <c r="AY3" s="58">
        <f t="shared" si="0"/>
        <v>41425</v>
      </c>
      <c r="AZ3" s="58">
        <f t="shared" si="0"/>
        <v>41426</v>
      </c>
      <c r="BA3" s="58">
        <f t="shared" si="0"/>
        <v>41427</v>
      </c>
      <c r="BB3" s="58">
        <f t="shared" si="0"/>
        <v>41428</v>
      </c>
      <c r="BC3" s="58">
        <f t="shared" si="0"/>
        <v>41429</v>
      </c>
      <c r="BD3" s="58">
        <f t="shared" si="0"/>
        <v>41430</v>
      </c>
      <c r="BE3" s="58">
        <f t="shared" si="0"/>
        <v>41431</v>
      </c>
      <c r="BF3" s="58">
        <f t="shared" si="0"/>
        <v>41432</v>
      </c>
      <c r="BG3" s="58">
        <f t="shared" si="0"/>
        <v>41433</v>
      </c>
      <c r="BH3" s="58">
        <f t="shared" si="0"/>
        <v>41434</v>
      </c>
      <c r="BI3" s="58">
        <f t="shared" si="0"/>
        <v>41435</v>
      </c>
      <c r="BJ3" s="58">
        <f t="shared" si="0"/>
        <v>41436</v>
      </c>
      <c r="BK3" s="58">
        <f t="shared" si="0"/>
        <v>41437</v>
      </c>
      <c r="BL3" s="58">
        <f t="shared" si="0"/>
        <v>41438</v>
      </c>
      <c r="BM3" s="58">
        <f t="shared" si="0"/>
        <v>41439</v>
      </c>
      <c r="BN3" s="58">
        <f t="shared" si="0"/>
        <v>41440</v>
      </c>
      <c r="BO3" s="58">
        <f t="shared" si="0"/>
        <v>41441</v>
      </c>
      <c r="BP3" s="58">
        <f t="shared" si="0"/>
        <v>41442</v>
      </c>
      <c r="BQ3" s="58">
        <f t="shared" si="0"/>
        <v>41443</v>
      </c>
      <c r="BR3" s="58">
        <f t="shared" si="0"/>
        <v>41444</v>
      </c>
      <c r="BS3" s="58">
        <f t="shared" si="0"/>
        <v>41445</v>
      </c>
      <c r="BT3" s="58">
        <f t="shared" si="0"/>
        <v>41446</v>
      </c>
      <c r="BU3" s="58">
        <f t="shared" si="0"/>
        <v>41447</v>
      </c>
      <c r="BV3" s="58">
        <f t="shared" si="0"/>
        <v>41448</v>
      </c>
      <c r="BW3" s="58">
        <f t="shared" si="0"/>
        <v>41449</v>
      </c>
      <c r="BX3" s="58">
        <f t="shared" si="0"/>
        <v>41450</v>
      </c>
      <c r="BY3" s="58">
        <f t="shared" si="0"/>
        <v>41451</v>
      </c>
      <c r="BZ3" s="58">
        <f t="shared" ref="BZ3:EK3" si="1">BY3+1</f>
        <v>41452</v>
      </c>
      <c r="CA3" s="58">
        <f t="shared" si="1"/>
        <v>41453</v>
      </c>
      <c r="CB3" s="58">
        <f t="shared" si="1"/>
        <v>41454</v>
      </c>
      <c r="CC3" s="58">
        <f t="shared" si="1"/>
        <v>41455</v>
      </c>
      <c r="CD3" s="58">
        <f t="shared" si="1"/>
        <v>41456</v>
      </c>
      <c r="CE3" s="58">
        <f t="shared" si="1"/>
        <v>41457</v>
      </c>
      <c r="CF3" s="58">
        <f t="shared" si="1"/>
        <v>41458</v>
      </c>
      <c r="CG3" s="58">
        <f t="shared" si="1"/>
        <v>41459</v>
      </c>
      <c r="CH3" s="58">
        <f t="shared" si="1"/>
        <v>41460</v>
      </c>
      <c r="CI3" s="58">
        <f t="shared" si="1"/>
        <v>41461</v>
      </c>
      <c r="CJ3" s="58">
        <f t="shared" si="1"/>
        <v>41462</v>
      </c>
      <c r="CK3" s="58">
        <f t="shared" si="1"/>
        <v>41463</v>
      </c>
      <c r="CL3" s="58">
        <f t="shared" si="1"/>
        <v>41464</v>
      </c>
      <c r="CM3" s="58">
        <f t="shared" si="1"/>
        <v>41465</v>
      </c>
      <c r="CN3" s="58">
        <f t="shared" si="1"/>
        <v>41466</v>
      </c>
      <c r="CO3" s="58">
        <f t="shared" si="1"/>
        <v>41467</v>
      </c>
      <c r="CP3" s="58">
        <f t="shared" si="1"/>
        <v>41468</v>
      </c>
      <c r="CQ3" s="58">
        <f t="shared" si="1"/>
        <v>41469</v>
      </c>
      <c r="CR3" s="58">
        <f t="shared" si="1"/>
        <v>41470</v>
      </c>
      <c r="CS3" s="58">
        <f t="shared" si="1"/>
        <v>41471</v>
      </c>
      <c r="CT3" s="58">
        <f t="shared" si="1"/>
        <v>41472</v>
      </c>
      <c r="CU3" s="58">
        <f t="shared" si="1"/>
        <v>41473</v>
      </c>
      <c r="CV3" s="58">
        <f t="shared" si="1"/>
        <v>41474</v>
      </c>
      <c r="CW3" s="58">
        <f t="shared" si="1"/>
        <v>41475</v>
      </c>
      <c r="CX3" s="58">
        <f t="shared" si="1"/>
        <v>41476</v>
      </c>
      <c r="CY3" s="58">
        <f t="shared" si="1"/>
        <v>41477</v>
      </c>
      <c r="CZ3" s="58">
        <f t="shared" si="1"/>
        <v>41478</v>
      </c>
      <c r="DA3" s="58">
        <f t="shared" si="1"/>
        <v>41479</v>
      </c>
      <c r="DB3" s="58">
        <f t="shared" si="1"/>
        <v>41480</v>
      </c>
      <c r="DC3" s="58">
        <f t="shared" si="1"/>
        <v>41481</v>
      </c>
      <c r="DD3" s="58">
        <f t="shared" si="1"/>
        <v>41482</v>
      </c>
      <c r="DE3" s="58">
        <f t="shared" si="1"/>
        <v>41483</v>
      </c>
      <c r="DF3" s="58">
        <f t="shared" si="1"/>
        <v>41484</v>
      </c>
      <c r="DG3" s="58">
        <f t="shared" si="1"/>
        <v>41485</v>
      </c>
      <c r="DH3" s="58">
        <f t="shared" si="1"/>
        <v>41486</v>
      </c>
      <c r="DI3" s="58">
        <f t="shared" si="1"/>
        <v>41487</v>
      </c>
      <c r="DJ3" s="58">
        <f t="shared" si="1"/>
        <v>41488</v>
      </c>
      <c r="DK3" s="58">
        <f t="shared" si="1"/>
        <v>41489</v>
      </c>
      <c r="DL3" s="58">
        <f t="shared" si="1"/>
        <v>41490</v>
      </c>
      <c r="DM3" s="58">
        <f t="shared" si="1"/>
        <v>41491</v>
      </c>
      <c r="DN3" s="58">
        <f t="shared" si="1"/>
        <v>41492</v>
      </c>
      <c r="DO3" s="58">
        <f t="shared" si="1"/>
        <v>41493</v>
      </c>
      <c r="DP3" s="58">
        <f t="shared" si="1"/>
        <v>41494</v>
      </c>
      <c r="DQ3" s="58">
        <f t="shared" si="1"/>
        <v>41495</v>
      </c>
      <c r="DR3" s="58">
        <f t="shared" si="1"/>
        <v>41496</v>
      </c>
      <c r="DS3" s="58">
        <f t="shared" si="1"/>
        <v>41497</v>
      </c>
      <c r="DT3" s="58">
        <f t="shared" si="1"/>
        <v>41498</v>
      </c>
      <c r="DU3" s="58">
        <f t="shared" si="1"/>
        <v>41499</v>
      </c>
      <c r="DV3" s="58">
        <f t="shared" si="1"/>
        <v>41500</v>
      </c>
      <c r="DW3" s="58">
        <f t="shared" si="1"/>
        <v>41501</v>
      </c>
      <c r="DX3" s="58">
        <f t="shared" si="1"/>
        <v>41502</v>
      </c>
      <c r="DY3" s="58">
        <f t="shared" si="1"/>
        <v>41503</v>
      </c>
      <c r="DZ3" s="58">
        <f t="shared" si="1"/>
        <v>41504</v>
      </c>
      <c r="EA3" s="58">
        <f t="shared" si="1"/>
        <v>41505</v>
      </c>
      <c r="EB3" s="58">
        <f t="shared" si="1"/>
        <v>41506</v>
      </c>
      <c r="EC3" s="58">
        <f t="shared" si="1"/>
        <v>41507</v>
      </c>
      <c r="ED3" s="58">
        <f t="shared" si="1"/>
        <v>41508</v>
      </c>
      <c r="EE3" s="58">
        <f t="shared" si="1"/>
        <v>41509</v>
      </c>
      <c r="EF3" s="58">
        <f t="shared" si="1"/>
        <v>41510</v>
      </c>
      <c r="EG3" s="58">
        <f t="shared" si="1"/>
        <v>41511</v>
      </c>
      <c r="EH3" s="58">
        <f t="shared" si="1"/>
        <v>41512</v>
      </c>
      <c r="EI3" s="58">
        <f t="shared" si="1"/>
        <v>41513</v>
      </c>
      <c r="EJ3" s="58">
        <f t="shared" si="1"/>
        <v>41514</v>
      </c>
      <c r="EK3" s="58">
        <f t="shared" si="1"/>
        <v>41515</v>
      </c>
      <c r="EL3" s="58">
        <f t="shared" ref="EL3:GW3" si="2">EK3+1</f>
        <v>41516</v>
      </c>
      <c r="EM3" s="58">
        <f t="shared" si="2"/>
        <v>41517</v>
      </c>
      <c r="EN3" s="58">
        <f t="shared" si="2"/>
        <v>41518</v>
      </c>
      <c r="EO3" s="58">
        <f t="shared" si="2"/>
        <v>41519</v>
      </c>
      <c r="EP3" s="58">
        <f t="shared" si="2"/>
        <v>41520</v>
      </c>
      <c r="EQ3" s="58">
        <f t="shared" si="2"/>
        <v>41521</v>
      </c>
      <c r="ER3" s="58">
        <f t="shared" si="2"/>
        <v>41522</v>
      </c>
      <c r="ES3" s="58">
        <f t="shared" si="2"/>
        <v>41523</v>
      </c>
      <c r="ET3" s="58">
        <f t="shared" si="2"/>
        <v>41524</v>
      </c>
      <c r="EU3" s="58">
        <f t="shared" si="2"/>
        <v>41525</v>
      </c>
      <c r="EV3" s="58">
        <f t="shared" si="2"/>
        <v>41526</v>
      </c>
      <c r="EW3" s="58">
        <f t="shared" si="2"/>
        <v>41527</v>
      </c>
      <c r="EX3" s="58">
        <f t="shared" si="2"/>
        <v>41528</v>
      </c>
      <c r="EY3" s="58">
        <f t="shared" si="2"/>
        <v>41529</v>
      </c>
      <c r="EZ3" s="58">
        <f t="shared" si="2"/>
        <v>41530</v>
      </c>
      <c r="FA3" s="58">
        <f t="shared" si="2"/>
        <v>41531</v>
      </c>
      <c r="FB3" s="58">
        <f t="shared" si="2"/>
        <v>41532</v>
      </c>
      <c r="FC3" s="58">
        <f t="shared" si="2"/>
        <v>41533</v>
      </c>
      <c r="FD3" s="58">
        <f t="shared" si="2"/>
        <v>41534</v>
      </c>
      <c r="FE3" s="58">
        <f t="shared" si="2"/>
        <v>41535</v>
      </c>
      <c r="FF3" s="58">
        <f t="shared" si="2"/>
        <v>41536</v>
      </c>
      <c r="FG3" s="58">
        <f t="shared" si="2"/>
        <v>41537</v>
      </c>
      <c r="FH3" s="58">
        <f t="shared" si="2"/>
        <v>41538</v>
      </c>
      <c r="FI3" s="58">
        <f t="shared" si="2"/>
        <v>41539</v>
      </c>
      <c r="FJ3" s="58">
        <f t="shared" si="2"/>
        <v>41540</v>
      </c>
      <c r="FK3" s="58">
        <f t="shared" si="2"/>
        <v>41541</v>
      </c>
      <c r="FL3" s="58">
        <f t="shared" si="2"/>
        <v>41542</v>
      </c>
      <c r="FM3" s="58">
        <f t="shared" si="2"/>
        <v>41543</v>
      </c>
      <c r="FN3" s="58">
        <f t="shared" si="2"/>
        <v>41544</v>
      </c>
      <c r="FO3" s="58">
        <f t="shared" si="2"/>
        <v>41545</v>
      </c>
      <c r="FP3" s="58">
        <f t="shared" si="2"/>
        <v>41546</v>
      </c>
      <c r="FQ3" s="58">
        <f t="shared" si="2"/>
        <v>41547</v>
      </c>
      <c r="FR3" s="58">
        <f t="shared" si="2"/>
        <v>41548</v>
      </c>
      <c r="FS3" s="58">
        <f t="shared" si="2"/>
        <v>41549</v>
      </c>
      <c r="FT3" s="58">
        <f t="shared" si="2"/>
        <v>41550</v>
      </c>
      <c r="FU3" s="58">
        <f t="shared" si="2"/>
        <v>41551</v>
      </c>
      <c r="FV3" s="58">
        <f t="shared" si="2"/>
        <v>41552</v>
      </c>
      <c r="FW3" s="58">
        <f t="shared" si="2"/>
        <v>41553</v>
      </c>
      <c r="FX3" s="58">
        <f t="shared" si="2"/>
        <v>41554</v>
      </c>
      <c r="FY3" s="58">
        <f t="shared" si="2"/>
        <v>41555</v>
      </c>
      <c r="FZ3" s="58">
        <f t="shared" si="2"/>
        <v>41556</v>
      </c>
      <c r="GA3" s="58">
        <f t="shared" si="2"/>
        <v>41557</v>
      </c>
      <c r="GB3" s="58">
        <f t="shared" si="2"/>
        <v>41558</v>
      </c>
      <c r="GC3" s="58">
        <f t="shared" si="2"/>
        <v>41559</v>
      </c>
      <c r="GD3" s="58">
        <f t="shared" si="2"/>
        <v>41560</v>
      </c>
      <c r="GE3" s="58">
        <f t="shared" si="2"/>
        <v>41561</v>
      </c>
      <c r="GF3" s="58">
        <f t="shared" si="2"/>
        <v>41562</v>
      </c>
      <c r="GG3" s="58">
        <f t="shared" si="2"/>
        <v>41563</v>
      </c>
      <c r="GH3" s="58">
        <f t="shared" si="2"/>
        <v>41564</v>
      </c>
      <c r="GI3" s="58">
        <f t="shared" si="2"/>
        <v>41565</v>
      </c>
      <c r="GJ3" s="58">
        <f t="shared" si="2"/>
        <v>41566</v>
      </c>
      <c r="GK3" s="58">
        <f t="shared" si="2"/>
        <v>41567</v>
      </c>
      <c r="GL3" s="58">
        <f t="shared" si="2"/>
        <v>41568</v>
      </c>
      <c r="GM3" s="58">
        <f t="shared" si="2"/>
        <v>41569</v>
      </c>
      <c r="GN3" s="58">
        <f t="shared" si="2"/>
        <v>41570</v>
      </c>
      <c r="GO3" s="58">
        <f t="shared" si="2"/>
        <v>41571</v>
      </c>
      <c r="GP3" s="58">
        <f t="shared" si="2"/>
        <v>41572</v>
      </c>
      <c r="GQ3" s="58">
        <f t="shared" si="2"/>
        <v>41573</v>
      </c>
      <c r="GR3" s="58">
        <f t="shared" si="2"/>
        <v>41574</v>
      </c>
      <c r="GS3" s="58">
        <f t="shared" si="2"/>
        <v>41575</v>
      </c>
      <c r="GT3" s="58">
        <f t="shared" si="2"/>
        <v>41576</v>
      </c>
      <c r="GU3" s="58">
        <f t="shared" si="2"/>
        <v>41577</v>
      </c>
      <c r="GV3" s="58">
        <f t="shared" si="2"/>
        <v>41578</v>
      </c>
      <c r="GW3" s="58">
        <f t="shared" si="2"/>
        <v>41579</v>
      </c>
      <c r="GX3" s="58">
        <f t="shared" ref="GX3:IQ3" si="3">GW3+1</f>
        <v>41580</v>
      </c>
      <c r="GY3" s="58">
        <f t="shared" si="3"/>
        <v>41581</v>
      </c>
      <c r="GZ3" s="58">
        <f t="shared" si="3"/>
        <v>41582</v>
      </c>
      <c r="HA3" s="58">
        <f t="shared" si="3"/>
        <v>41583</v>
      </c>
      <c r="HB3" s="58">
        <f t="shared" si="3"/>
        <v>41584</v>
      </c>
      <c r="HC3" s="58">
        <f t="shared" si="3"/>
        <v>41585</v>
      </c>
      <c r="HD3" s="58">
        <f t="shared" si="3"/>
        <v>41586</v>
      </c>
      <c r="HE3" s="58">
        <f t="shared" si="3"/>
        <v>41587</v>
      </c>
      <c r="HF3" s="58">
        <f t="shared" si="3"/>
        <v>41588</v>
      </c>
      <c r="HG3" s="58">
        <f t="shared" si="3"/>
        <v>41589</v>
      </c>
      <c r="HH3" s="58">
        <f t="shared" si="3"/>
        <v>41590</v>
      </c>
      <c r="HI3" s="58">
        <f t="shared" si="3"/>
        <v>41591</v>
      </c>
      <c r="HJ3" s="58">
        <f t="shared" si="3"/>
        <v>41592</v>
      </c>
      <c r="HK3" s="58">
        <f t="shared" si="3"/>
        <v>41593</v>
      </c>
      <c r="HL3" s="58">
        <f t="shared" si="3"/>
        <v>41594</v>
      </c>
      <c r="HM3" s="58">
        <f t="shared" si="3"/>
        <v>41595</v>
      </c>
      <c r="HN3" s="58">
        <f t="shared" si="3"/>
        <v>41596</v>
      </c>
      <c r="HO3" s="58">
        <f t="shared" si="3"/>
        <v>41597</v>
      </c>
      <c r="HP3" s="58">
        <f t="shared" si="3"/>
        <v>41598</v>
      </c>
      <c r="HQ3" s="58">
        <f t="shared" si="3"/>
        <v>41599</v>
      </c>
      <c r="HR3" s="58">
        <f>HQ3+1</f>
        <v>41600</v>
      </c>
      <c r="HS3" s="58">
        <f t="shared" si="3"/>
        <v>41601</v>
      </c>
      <c r="HT3" s="58">
        <f t="shared" si="3"/>
        <v>41602</v>
      </c>
      <c r="HU3" s="58">
        <f t="shared" si="3"/>
        <v>41603</v>
      </c>
      <c r="HV3" s="58">
        <f t="shared" si="3"/>
        <v>41604</v>
      </c>
      <c r="HW3" s="58">
        <f t="shared" si="3"/>
        <v>41605</v>
      </c>
      <c r="HX3" s="58">
        <f t="shared" si="3"/>
        <v>41606</v>
      </c>
      <c r="HY3" s="58">
        <f t="shared" si="3"/>
        <v>41607</v>
      </c>
      <c r="HZ3" s="58">
        <f t="shared" si="3"/>
        <v>41608</v>
      </c>
      <c r="IA3" s="58">
        <f t="shared" si="3"/>
        <v>41609</v>
      </c>
      <c r="IB3" s="58">
        <f t="shared" si="3"/>
        <v>41610</v>
      </c>
      <c r="IC3" s="58">
        <f t="shared" si="3"/>
        <v>41611</v>
      </c>
      <c r="ID3" s="58">
        <f t="shared" si="3"/>
        <v>41612</v>
      </c>
      <c r="IE3" s="58">
        <f t="shared" si="3"/>
        <v>41613</v>
      </c>
      <c r="IF3" s="58">
        <f t="shared" si="3"/>
        <v>41614</v>
      </c>
      <c r="IG3" s="58">
        <f t="shared" si="3"/>
        <v>41615</v>
      </c>
      <c r="IH3" s="58">
        <f t="shared" si="3"/>
        <v>41616</v>
      </c>
      <c r="II3" s="58">
        <f t="shared" si="3"/>
        <v>41617</v>
      </c>
      <c r="IJ3" s="58">
        <f t="shared" si="3"/>
        <v>41618</v>
      </c>
      <c r="IK3" s="58">
        <f t="shared" si="3"/>
        <v>41619</v>
      </c>
      <c r="IL3" s="58">
        <f t="shared" si="3"/>
        <v>41620</v>
      </c>
      <c r="IM3" s="58">
        <f t="shared" si="3"/>
        <v>41621</v>
      </c>
      <c r="IN3" s="58">
        <f t="shared" si="3"/>
        <v>41622</v>
      </c>
      <c r="IO3" s="58">
        <f t="shared" si="3"/>
        <v>41623</v>
      </c>
      <c r="IP3" s="58">
        <f t="shared" si="3"/>
        <v>41624</v>
      </c>
      <c r="IQ3" s="58">
        <f t="shared" si="3"/>
        <v>41625</v>
      </c>
    </row>
    <row r="4" spans="1:256" s="25" customFormat="1" ht="12.75" customHeight="1" x14ac:dyDescent="0.2">
      <c r="A4" s="27" t="s">
        <v>0</v>
      </c>
      <c r="B4" s="28" t="s">
        <v>6</v>
      </c>
      <c r="C4" s="29" t="s">
        <v>7</v>
      </c>
      <c r="D4" s="29" t="s">
        <v>8</v>
      </c>
      <c r="E4" s="30" t="s">
        <v>9</v>
      </c>
      <c r="F4" s="30" t="s">
        <v>10</v>
      </c>
      <c r="G4" s="31" t="s">
        <v>11</v>
      </c>
      <c r="H4" s="32"/>
      <c r="I4" s="32"/>
      <c r="J4" s="33" t="s">
        <v>12</v>
      </c>
      <c r="K4" s="26"/>
    </row>
    <row r="5" spans="1:256" s="15" customFormat="1" x14ac:dyDescent="0.2">
      <c r="A5" s="60">
        <v>1</v>
      </c>
      <c r="B5" s="48" t="s">
        <v>58</v>
      </c>
      <c r="C5" s="49" t="s">
        <v>2</v>
      </c>
      <c r="D5" s="49" t="s">
        <v>2</v>
      </c>
      <c r="E5" s="50">
        <f>MIN(E6:E8)</f>
        <v>41386</v>
      </c>
      <c r="F5" s="50">
        <f>MAX(F6:F8)</f>
        <v>41387</v>
      </c>
      <c r="G5" s="51">
        <f t="shared" ref="G5:G57" si="4">NETWORKDAYS(E5,F5)</f>
        <v>2</v>
      </c>
      <c r="H5" s="52">
        <f t="shared" ref="H5:H32" si="5">F5-E5</f>
        <v>1</v>
      </c>
      <c r="I5" s="53">
        <f>E5+(INT(H5*J5))</f>
        <v>41387</v>
      </c>
      <c r="J5" s="54">
        <f>AVERAGE(J6:J8)</f>
        <v>1</v>
      </c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</row>
    <row r="6" spans="1:256" s="20" customFormat="1" x14ac:dyDescent="0.2">
      <c r="A6" s="61"/>
      <c r="B6" s="41" t="s">
        <v>59</v>
      </c>
      <c r="C6" s="42"/>
      <c r="D6" s="43" t="s">
        <v>74</v>
      </c>
      <c r="E6" s="63">
        <v>41386</v>
      </c>
      <c r="F6" s="63">
        <v>41387</v>
      </c>
      <c r="G6" s="44">
        <f t="shared" si="4"/>
        <v>2</v>
      </c>
      <c r="H6" s="45">
        <f t="shared" si="5"/>
        <v>1</v>
      </c>
      <c r="I6" s="46">
        <f t="shared" ref="I6:I12" si="6">IF(J6=0,E6-1,E6+(INT(H6*J6)))</f>
        <v>41387</v>
      </c>
      <c r="J6" s="47">
        <v>1</v>
      </c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</row>
    <row r="7" spans="1:256" s="20" customFormat="1" x14ac:dyDescent="0.2">
      <c r="A7" s="61"/>
      <c r="B7" s="41" t="s">
        <v>75</v>
      </c>
      <c r="C7" s="42"/>
      <c r="D7" s="43" t="s">
        <v>74</v>
      </c>
      <c r="E7" s="63">
        <v>41386</v>
      </c>
      <c r="F7" s="63">
        <v>41387</v>
      </c>
      <c r="G7" s="44">
        <f t="shared" ref="G7" si="7">NETWORKDAYS(E7,F7)</f>
        <v>2</v>
      </c>
      <c r="H7" s="45">
        <f t="shared" ref="H7" si="8">F7-E7</f>
        <v>1</v>
      </c>
      <c r="I7" s="46">
        <f t="shared" ref="I7" si="9">IF(J7=0,E7-1,E7+(INT(H7*J7)))</f>
        <v>41387</v>
      </c>
      <c r="J7" s="47">
        <v>1</v>
      </c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0" customFormat="1" x14ac:dyDescent="0.2">
      <c r="A8" s="61"/>
      <c r="B8" s="41" t="s">
        <v>76</v>
      </c>
      <c r="C8" s="42"/>
      <c r="D8" s="43" t="s">
        <v>74</v>
      </c>
      <c r="E8" s="63">
        <v>41386</v>
      </c>
      <c r="F8" s="63">
        <v>41387</v>
      </c>
      <c r="G8" s="44">
        <f t="shared" ref="G8" si="10">NETWORKDAYS(E8,F8)</f>
        <v>2</v>
      </c>
      <c r="H8" s="45">
        <f t="shared" ref="H8" si="11">F8-E8</f>
        <v>1</v>
      </c>
      <c r="I8" s="46">
        <f t="shared" ref="I8" si="12">IF(J8=0,E8-1,E8+(INT(H8*J8)))</f>
        <v>41387</v>
      </c>
      <c r="J8" s="47">
        <v>1</v>
      </c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s="21" customFormat="1" x14ac:dyDescent="0.2">
      <c r="A9" s="62" t="s">
        <v>1</v>
      </c>
      <c r="B9" s="34" t="s">
        <v>56</v>
      </c>
      <c r="C9" s="35" t="s">
        <v>2</v>
      </c>
      <c r="D9" s="35" t="s">
        <v>2</v>
      </c>
      <c r="E9" s="36">
        <f>MIN(E10:E30)</f>
        <v>41388</v>
      </c>
      <c r="F9" s="36">
        <f>MAX(F10:F30)</f>
        <v>41460</v>
      </c>
      <c r="G9" s="37">
        <f t="shared" ref="G9:G10" si="13">NETWORKDAYS(E9,F9)</f>
        <v>53</v>
      </c>
      <c r="H9" s="38">
        <f t="shared" ref="H9:H10" si="14">F9-E9</f>
        <v>72</v>
      </c>
      <c r="I9" s="39">
        <f>E9+(INT(H9*J9))</f>
        <v>41388</v>
      </c>
      <c r="J9" s="40">
        <f>AVERAGE(J10:J30)</f>
        <v>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20" customFormat="1" x14ac:dyDescent="0.2">
      <c r="A10" s="61"/>
      <c r="B10" s="41" t="s">
        <v>26</v>
      </c>
      <c r="C10" s="42" t="s">
        <v>53</v>
      </c>
      <c r="D10" s="43"/>
      <c r="E10" s="63">
        <v>41388</v>
      </c>
      <c r="F10" s="63">
        <v>41388</v>
      </c>
      <c r="G10" s="44">
        <f t="shared" si="13"/>
        <v>1</v>
      </c>
      <c r="H10" s="45">
        <f t="shared" si="14"/>
        <v>0</v>
      </c>
      <c r="I10" s="46">
        <f>IF(J10=0,E10-1,E10+(INT(H10*J10)))</f>
        <v>41387</v>
      </c>
      <c r="J10" s="47">
        <v>0</v>
      </c>
      <c r="K10" s="1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s="20" customFormat="1" x14ac:dyDescent="0.2">
      <c r="A11" s="61"/>
      <c r="B11" s="41" t="s">
        <v>40</v>
      </c>
      <c r="C11" s="41" t="s">
        <v>53</v>
      </c>
      <c r="D11" s="43"/>
      <c r="E11" s="63">
        <v>41389</v>
      </c>
      <c r="F11" s="63">
        <v>41446</v>
      </c>
      <c r="G11" s="44">
        <f t="shared" si="4"/>
        <v>42</v>
      </c>
      <c r="H11" s="45">
        <f t="shared" si="5"/>
        <v>57</v>
      </c>
      <c r="I11" s="46">
        <f t="shared" si="6"/>
        <v>41388</v>
      </c>
      <c r="J11" s="47">
        <v>0</v>
      </c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</row>
    <row r="12" spans="1:256" s="20" customFormat="1" x14ac:dyDescent="0.2">
      <c r="A12" s="61"/>
      <c r="B12" s="41" t="s">
        <v>16</v>
      </c>
      <c r="C12" s="41" t="s">
        <v>50</v>
      </c>
      <c r="D12" s="43"/>
      <c r="E12" s="63"/>
      <c r="F12" s="63"/>
      <c r="G12" s="44">
        <f t="shared" si="4"/>
        <v>0</v>
      </c>
      <c r="H12" s="45">
        <f t="shared" si="5"/>
        <v>0</v>
      </c>
      <c r="I12" s="46">
        <f t="shared" si="6"/>
        <v>-1</v>
      </c>
      <c r="J12" s="47">
        <v>0</v>
      </c>
      <c r="K12" s="1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</row>
    <row r="13" spans="1:256" s="20" customFormat="1" x14ac:dyDescent="0.2">
      <c r="A13" s="61"/>
      <c r="B13" s="41" t="s">
        <v>17</v>
      </c>
      <c r="C13" s="41" t="s">
        <v>50</v>
      </c>
      <c r="D13" s="43"/>
      <c r="E13" s="63"/>
      <c r="F13" s="63"/>
      <c r="G13" s="44">
        <f t="shared" si="4"/>
        <v>0</v>
      </c>
      <c r="H13" s="45"/>
      <c r="I13" s="46"/>
      <c r="J13" s="47">
        <v>0</v>
      </c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</row>
    <row r="14" spans="1:256" s="20" customFormat="1" x14ac:dyDescent="0.2">
      <c r="A14" s="61"/>
      <c r="B14" s="41" t="s">
        <v>18</v>
      </c>
      <c r="C14" s="41" t="s">
        <v>50</v>
      </c>
      <c r="D14" s="43"/>
      <c r="E14" s="63"/>
      <c r="F14" s="63"/>
      <c r="G14" s="44">
        <f t="shared" si="4"/>
        <v>0</v>
      </c>
      <c r="H14" s="45"/>
      <c r="I14" s="46"/>
      <c r="J14" s="47">
        <v>0</v>
      </c>
      <c r="K14" s="18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s="20" customFormat="1" x14ac:dyDescent="0.2">
      <c r="A15" s="61"/>
      <c r="B15" s="41" t="s">
        <v>19</v>
      </c>
      <c r="C15" s="41" t="s">
        <v>50</v>
      </c>
      <c r="D15" s="43"/>
      <c r="E15" s="63"/>
      <c r="F15" s="63"/>
      <c r="G15" s="44">
        <f t="shared" si="4"/>
        <v>0</v>
      </c>
      <c r="H15" s="45"/>
      <c r="I15" s="46"/>
      <c r="J15" s="47">
        <v>0</v>
      </c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</row>
    <row r="16" spans="1:256" s="20" customFormat="1" x14ac:dyDescent="0.2">
      <c r="A16" s="61"/>
      <c r="B16" s="41" t="s">
        <v>15</v>
      </c>
      <c r="C16" s="41" t="s">
        <v>83</v>
      </c>
      <c r="D16" s="43"/>
      <c r="E16" s="63"/>
      <c r="F16" s="63"/>
      <c r="G16" s="44">
        <f t="shared" si="4"/>
        <v>0</v>
      </c>
      <c r="H16" s="45"/>
      <c r="I16" s="46"/>
      <c r="J16" s="47">
        <v>0</v>
      </c>
      <c r="K16" s="18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</row>
    <row r="17" spans="1:256" s="20" customFormat="1" x14ac:dyDescent="0.2">
      <c r="A17" s="61"/>
      <c r="B17" s="41" t="s">
        <v>14</v>
      </c>
      <c r="C17" s="41" t="s">
        <v>51</v>
      </c>
      <c r="D17" s="43"/>
      <c r="E17" s="63"/>
      <c r="F17" s="63"/>
      <c r="G17" s="44">
        <f t="shared" si="4"/>
        <v>0</v>
      </c>
      <c r="H17" s="45"/>
      <c r="I17" s="46"/>
      <c r="J17" s="47">
        <v>0</v>
      </c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</row>
    <row r="18" spans="1:256" s="20" customFormat="1" x14ac:dyDescent="0.2">
      <c r="A18" s="61"/>
      <c r="B18" s="41" t="s">
        <v>79</v>
      </c>
      <c r="C18" s="55" t="s">
        <v>78</v>
      </c>
      <c r="D18" s="43"/>
      <c r="E18" s="63"/>
      <c r="F18" s="63"/>
      <c r="G18" s="44">
        <f t="shared" si="4"/>
        <v>0</v>
      </c>
      <c r="H18" s="45"/>
      <c r="I18" s="46"/>
      <c r="J18" s="47">
        <v>0</v>
      </c>
      <c r="K18" s="18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1:256" s="20" customFormat="1" x14ac:dyDescent="0.2">
      <c r="A19" s="61"/>
      <c r="B19" s="41" t="s">
        <v>80</v>
      </c>
      <c r="C19" s="55" t="s">
        <v>50</v>
      </c>
      <c r="D19" s="43"/>
      <c r="E19" s="63"/>
      <c r="F19" s="63"/>
      <c r="G19" s="44">
        <f t="shared" si="4"/>
        <v>0</v>
      </c>
      <c r="H19" s="45"/>
      <c r="I19" s="46"/>
      <c r="J19" s="47">
        <v>0</v>
      </c>
      <c r="K19" s="18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1:256" s="20" customFormat="1" x14ac:dyDescent="0.2">
      <c r="A20" s="61"/>
      <c r="B20" s="41" t="s">
        <v>81</v>
      </c>
      <c r="C20" s="55"/>
      <c r="D20" s="43"/>
      <c r="E20" s="63"/>
      <c r="F20" s="63"/>
      <c r="G20" s="44"/>
      <c r="H20" s="45"/>
      <c r="I20" s="46"/>
      <c r="J20" s="47"/>
      <c r="K20" s="18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1:256" s="20" customFormat="1" x14ac:dyDescent="0.2">
      <c r="A21" s="61"/>
      <c r="B21" s="41" t="s">
        <v>82</v>
      </c>
      <c r="C21" s="55"/>
      <c r="D21" s="43"/>
      <c r="E21" s="63"/>
      <c r="F21" s="63"/>
      <c r="G21" s="44"/>
      <c r="H21" s="45"/>
      <c r="I21" s="46"/>
      <c r="J21" s="47"/>
      <c r="K21" s="18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</row>
    <row r="22" spans="1:256" s="20" customFormat="1" x14ac:dyDescent="0.2">
      <c r="A22" s="61"/>
      <c r="B22" s="41" t="s">
        <v>27</v>
      </c>
      <c r="C22" s="55" t="s">
        <v>77</v>
      </c>
      <c r="D22" s="55"/>
      <c r="E22" s="63">
        <v>41389</v>
      </c>
      <c r="F22" s="63">
        <v>41404</v>
      </c>
      <c r="G22" s="44">
        <f t="shared" ref="G22:G24" si="15">NETWORKDAYS(E22,F22)</f>
        <v>12</v>
      </c>
      <c r="H22" s="45">
        <f t="shared" ref="H22" si="16">F22-E22</f>
        <v>15</v>
      </c>
      <c r="I22" s="46"/>
      <c r="J22" s="47">
        <v>0</v>
      </c>
      <c r="K22" s="18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</row>
    <row r="23" spans="1:256" s="20" customFormat="1" x14ac:dyDescent="0.2">
      <c r="A23" s="61"/>
      <c r="B23" s="41" t="s">
        <v>24</v>
      </c>
      <c r="C23" s="55" t="s">
        <v>77</v>
      </c>
      <c r="D23" s="55"/>
      <c r="E23" s="63"/>
      <c r="F23" s="63"/>
      <c r="G23" s="44">
        <f t="shared" si="15"/>
        <v>0</v>
      </c>
      <c r="H23" s="45"/>
      <c r="I23" s="46"/>
      <c r="J23" s="47">
        <v>0</v>
      </c>
      <c r="K23" s="18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0" customFormat="1" x14ac:dyDescent="0.2">
      <c r="A24" s="61"/>
      <c r="B24" s="41" t="s">
        <v>25</v>
      </c>
      <c r="C24" s="55" t="s">
        <v>77</v>
      </c>
      <c r="D24" s="55"/>
      <c r="E24" s="63"/>
      <c r="F24" s="63"/>
      <c r="G24" s="44">
        <f t="shared" si="15"/>
        <v>0</v>
      </c>
      <c r="H24" s="45"/>
      <c r="I24" s="46"/>
      <c r="J24" s="47">
        <v>0</v>
      </c>
      <c r="K24" s="18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s="20" customFormat="1" x14ac:dyDescent="0.2">
      <c r="A25" s="61"/>
      <c r="B25" s="41" t="s">
        <v>22</v>
      </c>
      <c r="C25" s="41" t="s">
        <v>51</v>
      </c>
      <c r="D25" s="43"/>
      <c r="E25" s="63">
        <v>41449</v>
      </c>
      <c r="F25" s="63">
        <v>41453</v>
      </c>
      <c r="G25" s="44">
        <f t="shared" si="4"/>
        <v>5</v>
      </c>
      <c r="H25" s="45"/>
      <c r="I25" s="46"/>
      <c r="J25" s="47">
        <v>0</v>
      </c>
      <c r="K25" s="18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20" customFormat="1" x14ac:dyDescent="0.2">
      <c r="A26" s="61"/>
      <c r="B26" s="41" t="s">
        <v>60</v>
      </c>
      <c r="C26" s="41" t="s">
        <v>51</v>
      </c>
      <c r="D26" s="43"/>
      <c r="E26" s="63">
        <v>41449</v>
      </c>
      <c r="F26" s="63">
        <v>41453</v>
      </c>
      <c r="G26" s="44">
        <f t="shared" si="4"/>
        <v>5</v>
      </c>
      <c r="H26" s="45"/>
      <c r="I26" s="46"/>
      <c r="J26" s="47">
        <v>0</v>
      </c>
      <c r="K26" s="18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20" customFormat="1" x14ac:dyDescent="0.2">
      <c r="A27" s="61"/>
      <c r="B27" s="41" t="s">
        <v>23</v>
      </c>
      <c r="C27" s="41" t="s">
        <v>51</v>
      </c>
      <c r="D27" s="43"/>
      <c r="E27" s="63"/>
      <c r="F27" s="63"/>
      <c r="G27" s="44">
        <f t="shared" si="4"/>
        <v>0</v>
      </c>
      <c r="H27" s="45"/>
      <c r="I27" s="46"/>
      <c r="J27" s="47">
        <v>0</v>
      </c>
      <c r="K27" s="18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20" customFormat="1" x14ac:dyDescent="0.2">
      <c r="A28" s="61"/>
      <c r="B28" s="41" t="s">
        <v>61</v>
      </c>
      <c r="C28" s="55" t="s">
        <v>50</v>
      </c>
      <c r="D28" s="43"/>
      <c r="E28" s="63">
        <v>41449</v>
      </c>
      <c r="F28" s="63">
        <v>41453</v>
      </c>
      <c r="G28" s="44">
        <f t="shared" si="4"/>
        <v>5</v>
      </c>
      <c r="H28" s="45"/>
      <c r="I28" s="46"/>
      <c r="J28" s="47">
        <v>0</v>
      </c>
      <c r="K28" s="18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20" customFormat="1" x14ac:dyDescent="0.2">
      <c r="A29" s="61"/>
      <c r="B29" s="41" t="s">
        <v>20</v>
      </c>
      <c r="C29" s="41" t="s">
        <v>51</v>
      </c>
      <c r="D29" s="43"/>
      <c r="E29" s="63">
        <v>41449</v>
      </c>
      <c r="F29" s="63">
        <v>41453</v>
      </c>
      <c r="G29" s="44">
        <f t="shared" si="4"/>
        <v>5</v>
      </c>
      <c r="H29" s="45"/>
      <c r="I29" s="46"/>
      <c r="J29" s="47">
        <v>0</v>
      </c>
      <c r="K29" s="18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20" customFormat="1" x14ac:dyDescent="0.2">
      <c r="A30" s="61"/>
      <c r="B30" s="41" t="s">
        <v>63</v>
      </c>
      <c r="C30" s="41" t="s">
        <v>53</v>
      </c>
      <c r="D30" s="43"/>
      <c r="E30" s="63">
        <v>41456</v>
      </c>
      <c r="F30" s="63">
        <v>41460</v>
      </c>
      <c r="G30" s="44">
        <f t="shared" si="4"/>
        <v>5</v>
      </c>
      <c r="H30" s="45"/>
      <c r="I30" s="46"/>
      <c r="J30" s="47">
        <v>0</v>
      </c>
      <c r="K30" s="18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21" customFormat="1" x14ac:dyDescent="0.2">
      <c r="A31" s="62" t="s">
        <v>1</v>
      </c>
      <c r="B31" s="34" t="s">
        <v>55</v>
      </c>
      <c r="C31" s="35" t="s">
        <v>2</v>
      </c>
      <c r="D31" s="35" t="s">
        <v>2</v>
      </c>
      <c r="E31" s="36">
        <f>MIN(E32:E57)</f>
        <v>41463</v>
      </c>
      <c r="F31" s="36">
        <f>MAX(F32:F57)</f>
        <v>41530</v>
      </c>
      <c r="G31" s="37">
        <f t="shared" si="4"/>
        <v>50</v>
      </c>
      <c r="H31" s="38">
        <f t="shared" si="5"/>
        <v>67</v>
      </c>
      <c r="I31" s="39">
        <f>E31+(INT(H31*J31))</f>
        <v>41463</v>
      </c>
      <c r="J31" s="40">
        <f>AVERAGE(J32:J57)</f>
        <v>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</row>
    <row r="32" spans="1:256" s="20" customFormat="1" x14ac:dyDescent="0.2">
      <c r="A32" s="61"/>
      <c r="B32" s="41" t="s">
        <v>26</v>
      </c>
      <c r="C32" s="42" t="s">
        <v>53</v>
      </c>
      <c r="D32" s="43"/>
      <c r="E32" s="63">
        <v>41463</v>
      </c>
      <c r="F32" s="63">
        <v>41463</v>
      </c>
      <c r="G32" s="44">
        <f t="shared" si="4"/>
        <v>1</v>
      </c>
      <c r="H32" s="45">
        <f t="shared" si="5"/>
        <v>0</v>
      </c>
      <c r="I32" s="46">
        <f>IF(J32=0,E32-1,E32+(INT(H32*J32)))</f>
        <v>41462</v>
      </c>
      <c r="J32" s="47">
        <v>0</v>
      </c>
      <c r="K32" s="18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20" customFormat="1" x14ac:dyDescent="0.2">
      <c r="A33" s="61"/>
      <c r="B33" s="41" t="s">
        <v>41</v>
      </c>
      <c r="C33" s="42" t="s">
        <v>53</v>
      </c>
      <c r="D33" s="43"/>
      <c r="E33" s="63">
        <v>41491</v>
      </c>
      <c r="F33" s="63">
        <v>41516</v>
      </c>
      <c r="G33" s="44">
        <f t="shared" si="4"/>
        <v>20</v>
      </c>
      <c r="H33" s="45"/>
      <c r="I33" s="46"/>
      <c r="J33" s="47">
        <v>0</v>
      </c>
      <c r="K33" s="18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20" customFormat="1" x14ac:dyDescent="0.2">
      <c r="A34" s="61"/>
      <c r="B34" s="41" t="s">
        <v>28</v>
      </c>
      <c r="C34" s="42" t="s">
        <v>50</v>
      </c>
      <c r="D34" s="43"/>
      <c r="E34" s="63"/>
      <c r="F34" s="63"/>
      <c r="G34" s="44">
        <f t="shared" si="4"/>
        <v>0</v>
      </c>
      <c r="H34" s="45"/>
      <c r="I34" s="46"/>
      <c r="J34" s="47">
        <v>0</v>
      </c>
      <c r="K34" s="18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20" customFormat="1" x14ac:dyDescent="0.2">
      <c r="A35" s="61"/>
      <c r="B35" s="41" t="s">
        <v>29</v>
      </c>
      <c r="C35" s="42" t="s">
        <v>50</v>
      </c>
      <c r="D35" s="43"/>
      <c r="E35" s="63"/>
      <c r="F35" s="63"/>
      <c r="G35" s="44">
        <f t="shared" si="4"/>
        <v>0</v>
      </c>
      <c r="H35" s="45"/>
      <c r="I35" s="46"/>
      <c r="J35" s="47">
        <v>0</v>
      </c>
      <c r="K35" s="18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20" customFormat="1" x14ac:dyDescent="0.2">
      <c r="A36" s="61"/>
      <c r="B36" s="41" t="s">
        <v>30</v>
      </c>
      <c r="C36" s="42" t="s">
        <v>50</v>
      </c>
      <c r="D36" s="43"/>
      <c r="E36" s="63"/>
      <c r="F36" s="63"/>
      <c r="G36" s="44">
        <f t="shared" si="4"/>
        <v>0</v>
      </c>
      <c r="H36" s="45"/>
      <c r="I36" s="46"/>
      <c r="J36" s="47">
        <v>0</v>
      </c>
      <c r="K36" s="18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20" customFormat="1" x14ac:dyDescent="0.2">
      <c r="A37" s="61"/>
      <c r="B37" s="41" t="s">
        <v>31</v>
      </c>
      <c r="C37" s="42" t="s">
        <v>50</v>
      </c>
      <c r="D37" s="43"/>
      <c r="E37" s="63"/>
      <c r="F37" s="63"/>
      <c r="G37" s="44">
        <f t="shared" si="4"/>
        <v>0</v>
      </c>
      <c r="H37" s="45"/>
      <c r="I37" s="46"/>
      <c r="J37" s="47">
        <v>0</v>
      </c>
      <c r="K37" s="18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20" customFormat="1" x14ac:dyDescent="0.2">
      <c r="A38" s="61"/>
      <c r="B38" s="41" t="s">
        <v>32</v>
      </c>
      <c r="C38" s="42" t="s">
        <v>50</v>
      </c>
      <c r="D38" s="43"/>
      <c r="E38" s="63"/>
      <c r="F38" s="63"/>
      <c r="G38" s="44">
        <f t="shared" si="4"/>
        <v>0</v>
      </c>
      <c r="H38" s="45"/>
      <c r="I38" s="46"/>
      <c r="J38" s="47">
        <v>0</v>
      </c>
      <c r="K38" s="18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20" customFormat="1" x14ac:dyDescent="0.2">
      <c r="A39" s="61"/>
      <c r="B39" s="41" t="s">
        <v>42</v>
      </c>
      <c r="C39" s="42" t="s">
        <v>50</v>
      </c>
      <c r="D39" s="43"/>
      <c r="E39" s="63"/>
      <c r="F39" s="63"/>
      <c r="G39" s="44">
        <f t="shared" si="4"/>
        <v>0</v>
      </c>
      <c r="H39" s="45"/>
      <c r="I39" s="46"/>
      <c r="J39" s="47">
        <v>0</v>
      </c>
      <c r="K39" s="18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20" customFormat="1" x14ac:dyDescent="0.2">
      <c r="A40" s="61"/>
      <c r="B40" s="41" t="s">
        <v>33</v>
      </c>
      <c r="C40" s="42" t="s">
        <v>50</v>
      </c>
      <c r="D40" s="43"/>
      <c r="E40" s="63"/>
      <c r="F40" s="63"/>
      <c r="G40" s="44">
        <f t="shared" si="4"/>
        <v>0</v>
      </c>
      <c r="H40" s="45"/>
      <c r="I40" s="46"/>
      <c r="J40" s="47">
        <v>0</v>
      </c>
      <c r="K40" s="18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20" customFormat="1" x14ac:dyDescent="0.2">
      <c r="A41" s="61"/>
      <c r="B41" s="41" t="s">
        <v>34</v>
      </c>
      <c r="C41" s="42" t="s">
        <v>50</v>
      </c>
      <c r="D41" s="43"/>
      <c r="E41" s="63"/>
      <c r="F41" s="63"/>
      <c r="G41" s="44">
        <f t="shared" si="4"/>
        <v>0</v>
      </c>
      <c r="H41" s="45"/>
      <c r="I41" s="46"/>
      <c r="J41" s="47">
        <v>0</v>
      </c>
      <c r="K41" s="18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20" customFormat="1" x14ac:dyDescent="0.2">
      <c r="A42" s="61"/>
      <c r="B42" s="41" t="s">
        <v>35</v>
      </c>
      <c r="C42" s="42" t="s">
        <v>51</v>
      </c>
      <c r="D42" s="43"/>
      <c r="E42" s="63"/>
      <c r="F42" s="63"/>
      <c r="G42" s="44">
        <f t="shared" si="4"/>
        <v>0</v>
      </c>
      <c r="H42" s="45"/>
      <c r="I42" s="46"/>
      <c r="J42" s="47">
        <v>0</v>
      </c>
      <c r="K42" s="18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20" customFormat="1" x14ac:dyDescent="0.2">
      <c r="A43" s="61"/>
      <c r="B43" s="41" t="s">
        <v>36</v>
      </c>
      <c r="C43" s="42" t="s">
        <v>51</v>
      </c>
      <c r="D43" s="43"/>
      <c r="E43" s="63"/>
      <c r="F43" s="63"/>
      <c r="G43" s="44">
        <f t="shared" si="4"/>
        <v>0</v>
      </c>
      <c r="H43" s="45"/>
      <c r="I43" s="46"/>
      <c r="J43" s="47">
        <v>0</v>
      </c>
      <c r="K43" s="18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20" customFormat="1" x14ac:dyDescent="0.2">
      <c r="A44" s="61"/>
      <c r="B44" s="41" t="s">
        <v>43</v>
      </c>
      <c r="C44" s="42" t="s">
        <v>51</v>
      </c>
      <c r="D44" s="43"/>
      <c r="E44" s="63"/>
      <c r="F44" s="63"/>
      <c r="G44" s="44">
        <f t="shared" si="4"/>
        <v>0</v>
      </c>
      <c r="H44" s="45"/>
      <c r="I44" s="46"/>
      <c r="J44" s="47">
        <v>0</v>
      </c>
      <c r="K44" s="18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20" customFormat="1" x14ac:dyDescent="0.2">
      <c r="A45" s="61"/>
      <c r="B45" s="41" t="s">
        <v>44</v>
      </c>
      <c r="C45" s="42" t="s">
        <v>51</v>
      </c>
      <c r="D45" s="43"/>
      <c r="E45" s="63"/>
      <c r="F45" s="63"/>
      <c r="G45" s="44">
        <f t="shared" si="4"/>
        <v>0</v>
      </c>
      <c r="H45" s="45"/>
      <c r="I45" s="46"/>
      <c r="J45" s="47">
        <v>0</v>
      </c>
      <c r="K45" s="18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20" customFormat="1" x14ac:dyDescent="0.2">
      <c r="A46" s="61"/>
      <c r="B46" s="41" t="s">
        <v>37</v>
      </c>
      <c r="C46" s="42" t="s">
        <v>51</v>
      </c>
      <c r="D46" s="43"/>
      <c r="E46" s="63"/>
      <c r="F46" s="63"/>
      <c r="G46" s="44">
        <f t="shared" si="4"/>
        <v>0</v>
      </c>
      <c r="H46" s="45"/>
      <c r="I46" s="46"/>
      <c r="J46" s="47">
        <v>0</v>
      </c>
      <c r="K46" s="18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20" customFormat="1" x14ac:dyDescent="0.2">
      <c r="A47" s="61"/>
      <c r="B47" s="41" t="s">
        <v>38</v>
      </c>
      <c r="C47" s="42" t="s">
        <v>51</v>
      </c>
      <c r="D47" s="43"/>
      <c r="E47" s="63"/>
      <c r="F47" s="63"/>
      <c r="G47" s="44">
        <f t="shared" si="4"/>
        <v>0</v>
      </c>
      <c r="H47" s="45"/>
      <c r="I47" s="46"/>
      <c r="J47" s="47">
        <v>0</v>
      </c>
      <c r="K47" s="18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20" customFormat="1" x14ac:dyDescent="0.2">
      <c r="A48" s="61"/>
      <c r="B48" s="41" t="s">
        <v>45</v>
      </c>
      <c r="C48" s="42" t="s">
        <v>51</v>
      </c>
      <c r="D48" s="43"/>
      <c r="E48" s="63"/>
      <c r="F48" s="63"/>
      <c r="G48" s="44">
        <f t="shared" si="4"/>
        <v>0</v>
      </c>
      <c r="H48" s="45"/>
      <c r="I48" s="46"/>
      <c r="J48" s="47">
        <v>0</v>
      </c>
      <c r="K48" s="18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20" customFormat="1" x14ac:dyDescent="0.2">
      <c r="A49" s="61"/>
      <c r="B49" s="41" t="s">
        <v>39</v>
      </c>
      <c r="C49" s="42" t="s">
        <v>51</v>
      </c>
      <c r="D49" s="43"/>
      <c r="E49" s="63"/>
      <c r="F49" s="63"/>
      <c r="G49" s="44">
        <f t="shared" si="4"/>
        <v>0</v>
      </c>
      <c r="H49" s="45"/>
      <c r="I49" s="46"/>
      <c r="J49" s="47">
        <v>0</v>
      </c>
      <c r="K49" s="18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20" customFormat="1" x14ac:dyDescent="0.2">
      <c r="A50" s="61"/>
      <c r="B50" s="41" t="s">
        <v>54</v>
      </c>
      <c r="C50" s="42" t="s">
        <v>51</v>
      </c>
      <c r="D50" s="43"/>
      <c r="E50" s="63"/>
      <c r="F50" s="63"/>
      <c r="G50" s="44">
        <f t="shared" si="4"/>
        <v>0</v>
      </c>
      <c r="H50" s="45"/>
      <c r="I50" s="46"/>
      <c r="J50" s="47">
        <v>0</v>
      </c>
      <c r="K50" s="18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20" customFormat="1" x14ac:dyDescent="0.2">
      <c r="A51" s="61"/>
      <c r="B51" s="41" t="s">
        <v>27</v>
      </c>
      <c r="C51" s="42" t="s">
        <v>77</v>
      </c>
      <c r="D51" s="43"/>
      <c r="E51" s="63">
        <v>41464</v>
      </c>
      <c r="F51" s="63">
        <v>41488</v>
      </c>
      <c r="G51" s="44">
        <f t="shared" ref="G51:G53" si="17">NETWORKDAYS(E51,F51)</f>
        <v>19</v>
      </c>
      <c r="H51" s="45"/>
      <c r="I51" s="46"/>
      <c r="J51" s="47">
        <v>0</v>
      </c>
      <c r="K51" s="18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20" customFormat="1" x14ac:dyDescent="0.2">
      <c r="A52" s="61"/>
      <c r="B52" s="41" t="s">
        <v>24</v>
      </c>
      <c r="C52" s="42" t="s">
        <v>77</v>
      </c>
      <c r="D52" s="43"/>
      <c r="E52" s="63">
        <v>41464</v>
      </c>
      <c r="F52" s="63">
        <v>41488</v>
      </c>
      <c r="G52" s="44">
        <f t="shared" si="17"/>
        <v>19</v>
      </c>
      <c r="H52" s="45"/>
      <c r="I52" s="46"/>
      <c r="J52" s="47">
        <v>0</v>
      </c>
      <c r="K52" s="18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20" customFormat="1" x14ac:dyDescent="0.2">
      <c r="A53" s="61"/>
      <c r="B53" s="41" t="s">
        <v>25</v>
      </c>
      <c r="C53" s="42" t="s">
        <v>77</v>
      </c>
      <c r="D53" s="43"/>
      <c r="E53" s="63">
        <v>41464</v>
      </c>
      <c r="F53" s="63">
        <v>41488</v>
      </c>
      <c r="G53" s="44">
        <f t="shared" si="17"/>
        <v>19</v>
      </c>
      <c r="H53" s="45"/>
      <c r="I53" s="46"/>
      <c r="J53" s="47">
        <v>0</v>
      </c>
      <c r="K53" s="18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20" customFormat="1" x14ac:dyDescent="0.2">
      <c r="A54" s="61"/>
      <c r="B54" s="41" t="s">
        <v>66</v>
      </c>
      <c r="C54" s="42" t="s">
        <v>69</v>
      </c>
      <c r="D54" s="43"/>
      <c r="E54" s="63">
        <v>41519</v>
      </c>
      <c r="F54" s="63">
        <v>41523</v>
      </c>
      <c r="G54" s="44">
        <f>NETWORKDAYS(E54,F54)</f>
        <v>5</v>
      </c>
      <c r="H54" s="45">
        <f>F54-E54</f>
        <v>4</v>
      </c>
      <c r="I54" s="46"/>
      <c r="J54" s="47">
        <v>0</v>
      </c>
      <c r="K54" s="18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20" customFormat="1" x14ac:dyDescent="0.2">
      <c r="A55" s="61"/>
      <c r="B55" s="41" t="s">
        <v>67</v>
      </c>
      <c r="C55" s="42" t="s">
        <v>51</v>
      </c>
      <c r="D55" s="43"/>
      <c r="E55" s="63">
        <v>41519</v>
      </c>
      <c r="F55" s="63">
        <v>41523</v>
      </c>
      <c r="G55" s="44">
        <f>NETWORKDAYS(E55,F55)</f>
        <v>5</v>
      </c>
      <c r="H55" s="45">
        <f>F55-E55</f>
        <v>4</v>
      </c>
      <c r="I55" s="46"/>
      <c r="J55" s="47">
        <v>0</v>
      </c>
      <c r="K55" s="18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20" customFormat="1" x14ac:dyDescent="0.2">
      <c r="A56" s="61"/>
      <c r="B56" s="41" t="s">
        <v>62</v>
      </c>
      <c r="C56" s="42" t="s">
        <v>68</v>
      </c>
      <c r="D56" s="43"/>
      <c r="E56" s="63">
        <v>41519</v>
      </c>
      <c r="F56" s="63">
        <v>41523</v>
      </c>
      <c r="G56" s="44">
        <f t="shared" si="4"/>
        <v>5</v>
      </c>
      <c r="H56" s="45"/>
      <c r="I56" s="46"/>
      <c r="J56" s="47">
        <v>0</v>
      </c>
      <c r="K56" s="18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20" customFormat="1" x14ac:dyDescent="0.2">
      <c r="A57" s="61"/>
      <c r="B57" s="41" t="s">
        <v>63</v>
      </c>
      <c r="C57" s="42" t="s">
        <v>53</v>
      </c>
      <c r="D57" s="43"/>
      <c r="E57" s="63">
        <v>41526</v>
      </c>
      <c r="F57" s="63">
        <v>41530</v>
      </c>
      <c r="G57" s="44">
        <f t="shared" si="4"/>
        <v>5</v>
      </c>
      <c r="H57" s="45"/>
      <c r="I57" s="46"/>
      <c r="J57" s="47">
        <v>0</v>
      </c>
      <c r="K57" s="18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21" customFormat="1" x14ac:dyDescent="0.2">
      <c r="A58" s="62" t="s">
        <v>3</v>
      </c>
      <c r="B58" s="34" t="s">
        <v>57</v>
      </c>
      <c r="C58" s="35" t="s">
        <v>2</v>
      </c>
      <c r="D58" s="35" t="s">
        <v>2</v>
      </c>
      <c r="E58" s="36">
        <f>MIN(E59:E65)</f>
        <v>41533</v>
      </c>
      <c r="F58" s="36">
        <f>MAX(F59:F65)</f>
        <v>41579</v>
      </c>
      <c r="G58" s="37">
        <f t="shared" ref="G58:G65" si="18">NETWORKDAYS(E58,F58)</f>
        <v>35</v>
      </c>
      <c r="H58" s="38">
        <f t="shared" ref="H58:H65" si="19">F58-E58</f>
        <v>46</v>
      </c>
      <c r="I58" s="39">
        <f>E58+(INT(H58*J58))</f>
        <v>41533</v>
      </c>
      <c r="J58" s="40">
        <f>AVERAGE(J59:J65)</f>
        <v>0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</row>
    <row r="59" spans="1:256" s="20" customFormat="1" x14ac:dyDescent="0.2">
      <c r="A59" s="61"/>
      <c r="B59" s="41" t="s">
        <v>46</v>
      </c>
      <c r="C59" s="55" t="s">
        <v>53</v>
      </c>
      <c r="D59" s="55"/>
      <c r="E59" s="63">
        <v>41533</v>
      </c>
      <c r="F59" s="63">
        <v>41558</v>
      </c>
      <c r="G59" s="44">
        <f t="shared" si="18"/>
        <v>20</v>
      </c>
      <c r="H59" s="45">
        <f t="shared" si="19"/>
        <v>25</v>
      </c>
      <c r="I59" s="46">
        <f t="shared" ref="I59:I65" si="20">IF(J59=0,E59-1,E59+(INT(H59*J59)))</f>
        <v>41532</v>
      </c>
      <c r="J59" s="47">
        <v>0</v>
      </c>
      <c r="K59" s="18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20" customFormat="1" x14ac:dyDescent="0.2">
      <c r="A60" s="61"/>
      <c r="B60" s="41" t="s">
        <v>48</v>
      </c>
      <c r="C60" s="42" t="s">
        <v>51</v>
      </c>
      <c r="D60" s="43"/>
      <c r="E60" s="63"/>
      <c r="F60" s="63"/>
      <c r="G60" s="44">
        <f t="shared" si="18"/>
        <v>0</v>
      </c>
      <c r="H60" s="45">
        <f t="shared" si="19"/>
        <v>0</v>
      </c>
      <c r="I60" s="46">
        <f t="shared" si="20"/>
        <v>-1</v>
      </c>
      <c r="J60" s="47">
        <v>0</v>
      </c>
      <c r="K60" s="18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20" customFormat="1" x14ac:dyDescent="0.2">
      <c r="A61" s="61"/>
      <c r="B61" s="41" t="s">
        <v>49</v>
      </c>
      <c r="C61" s="42" t="s">
        <v>50</v>
      </c>
      <c r="D61" s="43"/>
      <c r="E61" s="63"/>
      <c r="F61" s="63"/>
      <c r="G61" s="44">
        <f t="shared" si="18"/>
        <v>0</v>
      </c>
      <c r="H61" s="45">
        <f t="shared" si="19"/>
        <v>0</v>
      </c>
      <c r="I61" s="46">
        <f t="shared" si="20"/>
        <v>-1</v>
      </c>
      <c r="J61" s="47">
        <v>0</v>
      </c>
      <c r="K61" s="18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20" customFormat="1" x14ac:dyDescent="0.2">
      <c r="A62" s="61"/>
      <c r="B62" s="41" t="s">
        <v>52</v>
      </c>
      <c r="C62" s="42" t="s">
        <v>53</v>
      </c>
      <c r="D62" s="43"/>
      <c r="E62" s="63">
        <v>41561</v>
      </c>
      <c r="F62" s="63">
        <v>41565</v>
      </c>
      <c r="G62" s="44">
        <f t="shared" si="18"/>
        <v>5</v>
      </c>
      <c r="H62" s="45"/>
      <c r="I62" s="46"/>
      <c r="J62" s="47">
        <v>0</v>
      </c>
      <c r="K62" s="18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20" customFormat="1" x14ac:dyDescent="0.2">
      <c r="A63" s="61"/>
      <c r="B63" s="41" t="s">
        <v>64</v>
      </c>
      <c r="C63" s="42" t="s">
        <v>53</v>
      </c>
      <c r="D63" s="43"/>
      <c r="E63" s="63">
        <v>41568</v>
      </c>
      <c r="F63" s="63">
        <v>41572</v>
      </c>
      <c r="G63" s="44">
        <f t="shared" si="18"/>
        <v>5</v>
      </c>
      <c r="H63" s="45">
        <f t="shared" si="19"/>
        <v>4</v>
      </c>
      <c r="I63" s="46">
        <f t="shared" si="20"/>
        <v>41567</v>
      </c>
      <c r="J63" s="47">
        <v>0</v>
      </c>
      <c r="K63" s="18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4" spans="1:256" s="20" customFormat="1" x14ac:dyDescent="0.2">
      <c r="A64" s="61"/>
      <c r="B64" s="41" t="s">
        <v>65</v>
      </c>
      <c r="C64" s="42" t="s">
        <v>53</v>
      </c>
      <c r="D64" s="43"/>
      <c r="E64" s="63">
        <v>41568</v>
      </c>
      <c r="F64" s="63">
        <v>41572</v>
      </c>
      <c r="G64" s="44">
        <f t="shared" si="18"/>
        <v>5</v>
      </c>
      <c r="H64" s="45"/>
      <c r="I64" s="46"/>
      <c r="J64" s="47">
        <v>0</v>
      </c>
      <c r="K64" s="18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</row>
    <row r="65" spans="1:256" s="20" customFormat="1" x14ac:dyDescent="0.2">
      <c r="A65" s="61"/>
      <c r="B65" s="41" t="s">
        <v>47</v>
      </c>
      <c r="C65" s="42" t="s">
        <v>53</v>
      </c>
      <c r="D65" s="43"/>
      <c r="E65" s="63">
        <v>41575</v>
      </c>
      <c r="F65" s="63">
        <v>41579</v>
      </c>
      <c r="G65" s="44">
        <f t="shared" si="18"/>
        <v>5</v>
      </c>
      <c r="H65" s="45">
        <f t="shared" si="19"/>
        <v>4</v>
      </c>
      <c r="I65" s="46">
        <f t="shared" si="20"/>
        <v>41574</v>
      </c>
      <c r="J65" s="47">
        <v>0</v>
      </c>
      <c r="K65" s="18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s="21" customFormat="1" x14ac:dyDescent="0.2">
      <c r="A66" s="62" t="s">
        <v>5</v>
      </c>
      <c r="B66" s="34" t="s">
        <v>70</v>
      </c>
      <c r="C66" s="35" t="s">
        <v>2</v>
      </c>
      <c r="D66" s="35" t="s">
        <v>2</v>
      </c>
      <c r="E66" s="36">
        <f>MIN(E67:E68)</f>
        <v>41582</v>
      </c>
      <c r="F66" s="36">
        <f>MAX(F67:F68)</f>
        <v>41614</v>
      </c>
      <c r="G66" s="37">
        <f t="shared" ref="G66:G73" si="21">NETWORKDAYS(E66,F66)</f>
        <v>25</v>
      </c>
      <c r="H66" s="38">
        <f t="shared" ref="H66:H73" si="22">F66-E66</f>
        <v>32</v>
      </c>
      <c r="I66" s="39">
        <f>E66+(INT(H66*J66))</f>
        <v>41582</v>
      </c>
      <c r="J66" s="40">
        <f>AVERAGE(J67:J68)</f>
        <v>0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</row>
    <row r="67" spans="1:256" s="20" customFormat="1" x14ac:dyDescent="0.2">
      <c r="A67" s="61"/>
      <c r="B67" s="41" t="s">
        <v>71</v>
      </c>
      <c r="C67" s="55" t="s">
        <v>72</v>
      </c>
      <c r="D67" s="55"/>
      <c r="E67" s="63">
        <v>41582</v>
      </c>
      <c r="F67" s="63">
        <v>41607</v>
      </c>
      <c r="G67" s="44">
        <f t="shared" si="21"/>
        <v>20</v>
      </c>
      <c r="H67" s="45">
        <f t="shared" si="22"/>
        <v>25</v>
      </c>
      <c r="I67" s="46">
        <f>IF(J67=0,E67-1,E67+(INT(H67*J67)))</f>
        <v>41581</v>
      </c>
      <c r="J67" s="47">
        <v>0</v>
      </c>
      <c r="K67" s="18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20" customFormat="1" x14ac:dyDescent="0.2">
      <c r="A68" s="61"/>
      <c r="B68" s="41" t="s">
        <v>73</v>
      </c>
      <c r="C68" s="42" t="s">
        <v>68</v>
      </c>
      <c r="D68" s="43"/>
      <c r="E68" s="63">
        <v>41610</v>
      </c>
      <c r="F68" s="63">
        <v>41614</v>
      </c>
      <c r="G68" s="44">
        <f t="shared" si="21"/>
        <v>5</v>
      </c>
      <c r="H68" s="45">
        <f t="shared" si="22"/>
        <v>4</v>
      </c>
      <c r="I68" s="46">
        <f>IF(J68=0,E68-1,E68+(INT(H68*J68)))</f>
        <v>41609</v>
      </c>
      <c r="J68" s="47">
        <v>0</v>
      </c>
      <c r="K68" s="18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21" customFormat="1" x14ac:dyDescent="0.2">
      <c r="A69" s="62" t="s">
        <v>4</v>
      </c>
      <c r="B69" s="34"/>
      <c r="C69" s="35" t="s">
        <v>2</v>
      </c>
      <c r="D69" s="35" t="s">
        <v>2</v>
      </c>
      <c r="E69" s="36">
        <f>MIN(E70:E73)</f>
        <v>0</v>
      </c>
      <c r="F69" s="36">
        <f>MAX(F70:F73)</f>
        <v>0</v>
      </c>
      <c r="G69" s="37">
        <f t="shared" si="21"/>
        <v>0</v>
      </c>
      <c r="H69" s="38">
        <f t="shared" si="22"/>
        <v>0</v>
      </c>
      <c r="I69" s="39">
        <f>E69+(INT(H69*J69))</f>
        <v>0</v>
      </c>
      <c r="J69" s="40">
        <f>AVERAGE(J70:J73)</f>
        <v>0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</row>
    <row r="70" spans="1:256" s="20" customFormat="1" x14ac:dyDescent="0.2">
      <c r="A70" s="61"/>
      <c r="B70" s="41"/>
      <c r="C70" s="42"/>
      <c r="D70" s="43"/>
      <c r="E70" s="63"/>
      <c r="F70" s="63"/>
      <c r="G70" s="44">
        <f t="shared" si="21"/>
        <v>0</v>
      </c>
      <c r="H70" s="45">
        <f t="shared" si="22"/>
        <v>0</v>
      </c>
      <c r="I70" s="46">
        <f>IF(J70=0,E70-1,E70+(INT(H70*J70)))</f>
        <v>-1</v>
      </c>
      <c r="J70" s="47">
        <v>0</v>
      </c>
      <c r="K70" s="18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20" customFormat="1" x14ac:dyDescent="0.2">
      <c r="A71" s="61"/>
      <c r="B71" s="41"/>
      <c r="C71" s="42"/>
      <c r="D71" s="43"/>
      <c r="E71" s="63"/>
      <c r="F71" s="63"/>
      <c r="G71" s="44">
        <f t="shared" si="21"/>
        <v>0</v>
      </c>
      <c r="H71" s="45">
        <f t="shared" si="22"/>
        <v>0</v>
      </c>
      <c r="I71" s="46">
        <f>IF(J71=0,E71-1,E71+(INT(H71*J71)))</f>
        <v>-1</v>
      </c>
      <c r="J71" s="47">
        <v>0</v>
      </c>
      <c r="K71" s="18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20" customFormat="1" x14ac:dyDescent="0.2">
      <c r="A72" s="61"/>
      <c r="B72" s="41"/>
      <c r="C72" s="42"/>
      <c r="D72" s="43"/>
      <c r="E72" s="63"/>
      <c r="F72" s="63"/>
      <c r="G72" s="44">
        <f t="shared" si="21"/>
        <v>0</v>
      </c>
      <c r="H72" s="45">
        <f t="shared" si="22"/>
        <v>0</v>
      </c>
      <c r="I72" s="46">
        <f>IF(J72=0,E72-1,E72+(INT(H72*J72)))</f>
        <v>-1</v>
      </c>
      <c r="J72" s="47">
        <v>0</v>
      </c>
      <c r="K72" s="18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20" customFormat="1" x14ac:dyDescent="0.2">
      <c r="A73" s="61"/>
      <c r="B73" s="41"/>
      <c r="C73" s="42"/>
      <c r="D73" s="43"/>
      <c r="E73" s="63"/>
      <c r="F73" s="63"/>
      <c r="G73" s="44">
        <f t="shared" si="21"/>
        <v>0</v>
      </c>
      <c r="H73" s="45">
        <f t="shared" si="22"/>
        <v>0</v>
      </c>
      <c r="I73" s="46">
        <f>IF(J73=0,E73-1,E73+(INT(H73*J73)))</f>
        <v>-1</v>
      </c>
      <c r="J73" s="47">
        <v>0</v>
      </c>
      <c r="K73" s="18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x14ac:dyDescent="0.2">
      <c r="E74" s="64"/>
      <c r="F74" s="64"/>
    </row>
    <row r="75" spans="1:256" x14ac:dyDescent="0.2">
      <c r="E75" s="64"/>
      <c r="F75" s="64"/>
    </row>
    <row r="76" spans="1:256" x14ac:dyDescent="0.2">
      <c r="C76" s="23"/>
      <c r="D76" s="23"/>
      <c r="E76" s="65"/>
      <c r="F76" s="65"/>
    </row>
    <row r="77" spans="1:256" x14ac:dyDescent="0.2">
      <c r="C77" s="23"/>
      <c r="D77" s="57"/>
      <c r="E77" s="65"/>
      <c r="F77" s="65"/>
    </row>
    <row r="78" spans="1:256" x14ac:dyDescent="0.2">
      <c r="A78" s="2"/>
      <c r="C78" s="23"/>
      <c r="D78" s="57"/>
      <c r="E78" s="65"/>
      <c r="F78" s="65"/>
      <c r="G78" s="2"/>
      <c r="H78" s="2"/>
      <c r="I78" s="2"/>
      <c r="J78" s="2"/>
      <c r="K78" s="2"/>
    </row>
    <row r="79" spans="1:256" x14ac:dyDescent="0.2">
      <c r="A79" s="2"/>
      <c r="C79" s="23"/>
      <c r="D79" s="57"/>
      <c r="E79" s="65"/>
      <c r="F79" s="65"/>
      <c r="G79" s="2"/>
      <c r="H79" s="2"/>
      <c r="I79" s="2"/>
      <c r="J79" s="2"/>
      <c r="K79" s="2"/>
    </row>
    <row r="80" spans="1:256" x14ac:dyDescent="0.2">
      <c r="A80" s="2"/>
      <c r="C80" s="23"/>
      <c r="D80" s="57"/>
      <c r="E80" s="65"/>
      <c r="F80" s="65"/>
      <c r="G80" s="2"/>
      <c r="H80" s="2"/>
      <c r="I80" s="2"/>
      <c r="J80" s="2"/>
      <c r="K80" s="2"/>
    </row>
    <row r="81" spans="1:11" x14ac:dyDescent="0.2">
      <c r="A81" s="2"/>
      <c r="C81" s="23"/>
      <c r="D81" s="23"/>
      <c r="E81" s="65"/>
      <c r="F81" s="65"/>
      <c r="G81" s="2"/>
      <c r="H81" s="2"/>
      <c r="I81" s="2"/>
      <c r="J81" s="2"/>
      <c r="K81" s="2"/>
    </row>
    <row r="82" spans="1:11" x14ac:dyDescent="0.2">
      <c r="A82" s="2"/>
      <c r="E82" s="64"/>
      <c r="F82" s="64"/>
      <c r="G82" s="2"/>
      <c r="H82" s="2"/>
      <c r="I82" s="2"/>
      <c r="J82" s="2"/>
      <c r="K82" s="2"/>
    </row>
    <row r="83" spans="1:11" x14ac:dyDescent="0.2">
      <c r="A83" s="2"/>
      <c r="E83" s="64"/>
      <c r="F83" s="64"/>
      <c r="G83" s="2"/>
      <c r="H83" s="2"/>
      <c r="I83" s="2"/>
      <c r="J83" s="2"/>
      <c r="K83" s="2"/>
    </row>
    <row r="84" spans="1:11" x14ac:dyDescent="0.2">
      <c r="A84" s="2"/>
      <c r="E84" s="64"/>
      <c r="F84" s="64"/>
      <c r="G84" s="2"/>
      <c r="H84" s="2"/>
      <c r="I84" s="2"/>
      <c r="J84" s="2"/>
      <c r="K84" s="2"/>
    </row>
    <row r="85" spans="1:11" x14ac:dyDescent="0.2">
      <c r="A85" s="2"/>
      <c r="E85" s="64"/>
      <c r="F85" s="64"/>
      <c r="G85" s="2"/>
      <c r="H85" s="2"/>
      <c r="I85" s="2"/>
      <c r="J85" s="2"/>
      <c r="K85" s="2"/>
    </row>
    <row r="86" spans="1:11" x14ac:dyDescent="0.2">
      <c r="A86" s="2"/>
      <c r="E86" s="64"/>
      <c r="F86" s="64"/>
      <c r="G86" s="2"/>
      <c r="H86" s="2"/>
      <c r="I86" s="2"/>
      <c r="J86" s="2"/>
      <c r="K86" s="2"/>
    </row>
    <row r="87" spans="1:11" x14ac:dyDescent="0.2">
      <c r="A87" s="2"/>
      <c r="E87" s="64"/>
      <c r="F87" s="64"/>
      <c r="G87" s="2"/>
      <c r="H87" s="2"/>
      <c r="I87" s="2"/>
      <c r="J87" s="2"/>
      <c r="K87" s="2"/>
    </row>
    <row r="88" spans="1:11" x14ac:dyDescent="0.2">
      <c r="A88" s="2"/>
      <c r="E88" s="64"/>
      <c r="F88" s="64"/>
      <c r="G88" s="2"/>
      <c r="H88" s="2"/>
      <c r="I88" s="2"/>
      <c r="J88" s="2"/>
      <c r="K88" s="2"/>
    </row>
    <row r="89" spans="1:11" x14ac:dyDescent="0.2">
      <c r="A89" s="2"/>
      <c r="E89" s="64"/>
      <c r="F89" s="64"/>
      <c r="G89" s="2"/>
      <c r="H89" s="2"/>
      <c r="I89" s="2"/>
      <c r="J89" s="2"/>
      <c r="K89" s="2"/>
    </row>
    <row r="90" spans="1:11" x14ac:dyDescent="0.2">
      <c r="A90" s="2"/>
      <c r="E90" s="64"/>
      <c r="F90" s="64"/>
      <c r="G90" s="2"/>
      <c r="H90" s="2"/>
      <c r="I90" s="2"/>
      <c r="J90" s="2"/>
      <c r="K90" s="2"/>
    </row>
    <row r="91" spans="1:11" x14ac:dyDescent="0.2">
      <c r="A91" s="2"/>
      <c r="E91" s="64"/>
      <c r="F91" s="64"/>
      <c r="G91" s="2"/>
      <c r="H91" s="2"/>
      <c r="I91" s="2"/>
      <c r="J91" s="2"/>
      <c r="K91" s="2"/>
    </row>
    <row r="92" spans="1:11" x14ac:dyDescent="0.2">
      <c r="A92" s="2"/>
      <c r="E92" s="64"/>
      <c r="F92" s="64"/>
      <c r="G92" s="2"/>
      <c r="H92" s="2"/>
      <c r="I92" s="2"/>
      <c r="J92" s="2"/>
      <c r="K92" s="2"/>
    </row>
    <row r="93" spans="1:11" x14ac:dyDescent="0.2">
      <c r="A93" s="2"/>
      <c r="E93" s="64"/>
      <c r="F93" s="64"/>
      <c r="G93" s="2"/>
      <c r="H93" s="2"/>
      <c r="I93" s="2"/>
      <c r="J93" s="2"/>
      <c r="K93" s="2"/>
    </row>
    <row r="94" spans="1:11" x14ac:dyDescent="0.2">
      <c r="A94" s="2"/>
      <c r="C94" s="2"/>
      <c r="D94" s="2"/>
      <c r="E94" s="64"/>
      <c r="F94" s="64"/>
      <c r="G94" s="2"/>
      <c r="H94" s="2"/>
      <c r="I94" s="2"/>
      <c r="J94" s="2"/>
      <c r="K94" s="2"/>
    </row>
    <row r="95" spans="1:11" x14ac:dyDescent="0.2">
      <c r="A95" s="2"/>
      <c r="C95" s="2"/>
      <c r="D95" s="2"/>
      <c r="E95" s="64"/>
      <c r="F95" s="64"/>
      <c r="G95" s="2"/>
      <c r="H95" s="2"/>
      <c r="I95" s="2"/>
      <c r="J95" s="2"/>
      <c r="K95" s="2"/>
    </row>
    <row r="96" spans="1:11" x14ac:dyDescent="0.2">
      <c r="A96" s="2"/>
      <c r="C96" s="2"/>
      <c r="D96" s="2"/>
      <c r="E96" s="64"/>
      <c r="F96" s="64"/>
      <c r="G96" s="2"/>
      <c r="H96" s="2"/>
      <c r="I96" s="2"/>
      <c r="J96" s="2"/>
      <c r="K96" s="2"/>
    </row>
    <row r="97" spans="1:11" x14ac:dyDescent="0.2">
      <c r="A97" s="2"/>
      <c r="C97" s="2"/>
      <c r="D97" s="2"/>
      <c r="E97" s="64"/>
      <c r="F97" s="64"/>
      <c r="G97" s="2"/>
      <c r="H97" s="2"/>
      <c r="I97" s="2"/>
      <c r="J97" s="2"/>
      <c r="K97" s="2"/>
    </row>
    <row r="98" spans="1:11" x14ac:dyDescent="0.2">
      <c r="A98" s="2"/>
      <c r="C98" s="2"/>
      <c r="D98" s="2"/>
      <c r="E98" s="64"/>
      <c r="F98" s="64"/>
      <c r="G98" s="2"/>
      <c r="H98" s="2"/>
      <c r="I98" s="2"/>
      <c r="J98" s="2"/>
      <c r="K98" s="2"/>
    </row>
    <row r="99" spans="1:11" x14ac:dyDescent="0.2">
      <c r="A99" s="2"/>
      <c r="C99" s="2"/>
      <c r="D99" s="2"/>
      <c r="E99" s="64"/>
      <c r="F99" s="64"/>
      <c r="G99" s="2"/>
      <c r="H99" s="2"/>
      <c r="I99" s="2"/>
      <c r="J99" s="2"/>
      <c r="K99" s="2"/>
    </row>
    <row r="100" spans="1:11" x14ac:dyDescent="0.2">
      <c r="A100" s="2"/>
      <c r="C100" s="2"/>
      <c r="D100" s="2"/>
      <c r="E100" s="64"/>
      <c r="F100" s="64"/>
      <c r="G100" s="2"/>
      <c r="H100" s="2"/>
      <c r="I100" s="2"/>
      <c r="J100" s="2"/>
      <c r="K100" s="2"/>
    </row>
    <row r="101" spans="1:11" x14ac:dyDescent="0.2">
      <c r="A101" s="2"/>
      <c r="C101" s="2"/>
      <c r="D101" s="2"/>
      <c r="E101" s="64"/>
      <c r="F101" s="64"/>
      <c r="G101" s="2"/>
      <c r="H101" s="2"/>
      <c r="I101" s="2"/>
      <c r="J101" s="2"/>
      <c r="K101" s="2"/>
    </row>
    <row r="102" spans="1:11" x14ac:dyDescent="0.2">
      <c r="A102" s="2"/>
      <c r="C102" s="2"/>
      <c r="D102" s="2"/>
      <c r="E102" s="64"/>
      <c r="F102" s="64"/>
      <c r="G102" s="2"/>
      <c r="H102" s="2"/>
      <c r="I102" s="2"/>
      <c r="J102" s="2"/>
      <c r="K102" s="2"/>
    </row>
    <row r="103" spans="1:11" x14ac:dyDescent="0.2">
      <c r="A103" s="2"/>
      <c r="C103" s="2"/>
      <c r="D103" s="2"/>
      <c r="E103" s="64"/>
      <c r="F103" s="64"/>
      <c r="G103" s="2"/>
      <c r="H103" s="2"/>
      <c r="I103" s="2"/>
      <c r="J103" s="2"/>
      <c r="K103" s="2"/>
    </row>
    <row r="104" spans="1:11" x14ac:dyDescent="0.2">
      <c r="A104" s="2"/>
      <c r="C104" s="2"/>
      <c r="D104" s="2"/>
      <c r="E104" s="64"/>
      <c r="F104" s="64"/>
      <c r="G104" s="2"/>
      <c r="H104" s="2"/>
      <c r="I104" s="2"/>
      <c r="J104" s="2"/>
      <c r="K104" s="2"/>
    </row>
    <row r="105" spans="1:11" x14ac:dyDescent="0.2">
      <c r="A105" s="2"/>
      <c r="C105" s="2"/>
      <c r="D105" s="2"/>
      <c r="E105" s="64"/>
      <c r="F105" s="64"/>
      <c r="G105" s="2"/>
      <c r="H105" s="2"/>
      <c r="I105" s="2"/>
      <c r="J105" s="2"/>
      <c r="K105" s="2"/>
    </row>
    <row r="106" spans="1:11" x14ac:dyDescent="0.2">
      <c r="A106" s="2"/>
      <c r="C106" s="2"/>
      <c r="D106" s="2"/>
      <c r="E106" s="64"/>
      <c r="F106" s="64"/>
      <c r="G106" s="2"/>
      <c r="H106" s="2"/>
      <c r="I106" s="2"/>
      <c r="J106" s="2"/>
      <c r="K106" s="2"/>
    </row>
    <row r="107" spans="1:11" x14ac:dyDescent="0.2">
      <c r="A107" s="2"/>
      <c r="C107" s="2"/>
      <c r="D107" s="2"/>
      <c r="E107" s="64"/>
      <c r="F107" s="64"/>
      <c r="G107" s="2"/>
      <c r="H107" s="2"/>
      <c r="I107" s="2"/>
      <c r="J107" s="2"/>
      <c r="K107" s="2"/>
    </row>
    <row r="108" spans="1:11" x14ac:dyDescent="0.2">
      <c r="A108" s="2"/>
      <c r="C108" s="2"/>
      <c r="D108" s="2"/>
      <c r="E108" s="64"/>
      <c r="F108" s="64"/>
      <c r="G108" s="2"/>
      <c r="H108" s="2"/>
      <c r="I108" s="2"/>
      <c r="J108" s="2"/>
      <c r="K108" s="2"/>
    </row>
    <row r="109" spans="1:11" x14ac:dyDescent="0.2">
      <c r="A109" s="2"/>
      <c r="C109" s="2"/>
      <c r="D109" s="2"/>
      <c r="E109" s="64"/>
      <c r="F109" s="64"/>
      <c r="G109" s="2"/>
      <c r="H109" s="2"/>
      <c r="I109" s="2"/>
      <c r="J109" s="2"/>
      <c r="K109" s="2"/>
    </row>
    <row r="110" spans="1:11" x14ac:dyDescent="0.2">
      <c r="A110" s="2"/>
      <c r="C110" s="2"/>
      <c r="D110" s="2"/>
      <c r="E110" s="64"/>
      <c r="F110" s="64"/>
      <c r="G110" s="2"/>
      <c r="H110" s="2"/>
      <c r="I110" s="2"/>
      <c r="J110" s="2"/>
      <c r="K110" s="2"/>
    </row>
    <row r="111" spans="1:11" x14ac:dyDescent="0.2">
      <c r="A111" s="2"/>
      <c r="C111" s="2"/>
      <c r="D111" s="2"/>
      <c r="E111" s="64"/>
      <c r="F111" s="64"/>
      <c r="G111" s="2"/>
      <c r="H111" s="2"/>
      <c r="I111" s="2"/>
      <c r="J111" s="2"/>
      <c r="K111" s="2"/>
    </row>
    <row r="112" spans="1:11" x14ac:dyDescent="0.2">
      <c r="A112" s="2"/>
      <c r="C112" s="2"/>
      <c r="D112" s="2"/>
      <c r="E112" s="64"/>
      <c r="F112" s="64"/>
      <c r="G112" s="2"/>
      <c r="H112" s="2"/>
      <c r="I112" s="2"/>
      <c r="J112" s="2"/>
      <c r="K112" s="2"/>
    </row>
    <row r="113" spans="1:11" x14ac:dyDescent="0.2">
      <c r="A113" s="2"/>
      <c r="C113" s="2"/>
      <c r="D113" s="2"/>
      <c r="E113" s="64"/>
      <c r="F113" s="64"/>
      <c r="G113" s="2"/>
      <c r="H113" s="2"/>
      <c r="I113" s="2"/>
      <c r="J113" s="2"/>
      <c r="K113" s="2"/>
    </row>
    <row r="114" spans="1:11" x14ac:dyDescent="0.2">
      <c r="A114" s="2"/>
      <c r="C114" s="2"/>
      <c r="D114" s="2"/>
      <c r="E114" s="64"/>
      <c r="F114" s="64"/>
      <c r="G114" s="2"/>
      <c r="H114" s="2"/>
      <c r="I114" s="2"/>
      <c r="J114" s="2"/>
      <c r="K114" s="2"/>
    </row>
    <row r="115" spans="1:11" x14ac:dyDescent="0.2">
      <c r="A115" s="2"/>
      <c r="C115" s="2"/>
      <c r="D115" s="2"/>
      <c r="E115" s="64"/>
      <c r="F115" s="64"/>
      <c r="G115" s="2"/>
      <c r="H115" s="2"/>
      <c r="I115" s="2"/>
      <c r="J115" s="2"/>
      <c r="K115" s="2"/>
    </row>
    <row r="116" spans="1:11" x14ac:dyDescent="0.2">
      <c r="A116" s="2"/>
      <c r="C116" s="2"/>
      <c r="D116" s="2"/>
      <c r="E116" s="64"/>
      <c r="F116" s="64"/>
      <c r="G116" s="2"/>
      <c r="H116" s="2"/>
      <c r="I116" s="2"/>
      <c r="J116" s="2"/>
      <c r="K116" s="2"/>
    </row>
    <row r="117" spans="1:11" x14ac:dyDescent="0.2">
      <c r="A117" s="2"/>
      <c r="C117" s="2"/>
      <c r="D117" s="2"/>
      <c r="E117" s="64"/>
      <c r="F117" s="64"/>
      <c r="G117" s="2"/>
      <c r="H117" s="2"/>
      <c r="I117" s="2"/>
      <c r="J117" s="2"/>
      <c r="K117" s="2"/>
    </row>
    <row r="118" spans="1:11" x14ac:dyDescent="0.2">
      <c r="A118" s="2"/>
      <c r="C118" s="2"/>
      <c r="D118" s="2"/>
      <c r="E118" s="64"/>
      <c r="F118" s="64"/>
      <c r="G118" s="2"/>
      <c r="H118" s="2"/>
      <c r="I118" s="2"/>
      <c r="J118" s="2"/>
      <c r="K118" s="2"/>
    </row>
    <row r="119" spans="1:11" x14ac:dyDescent="0.2">
      <c r="A119" s="2"/>
      <c r="C119" s="2"/>
      <c r="D119" s="2"/>
      <c r="E119" s="64"/>
      <c r="F119" s="64"/>
      <c r="G119" s="2"/>
      <c r="H119" s="2"/>
      <c r="I119" s="2"/>
      <c r="J119" s="2"/>
      <c r="K119" s="2"/>
    </row>
    <row r="120" spans="1:11" x14ac:dyDescent="0.2">
      <c r="A120" s="2"/>
      <c r="C120" s="2"/>
      <c r="D120" s="2"/>
      <c r="E120" s="64"/>
      <c r="F120" s="64"/>
      <c r="G120" s="2"/>
      <c r="H120" s="2"/>
      <c r="I120" s="2"/>
      <c r="J120" s="2"/>
      <c r="K120" s="2"/>
    </row>
    <row r="121" spans="1:11" x14ac:dyDescent="0.2">
      <c r="A121" s="2"/>
      <c r="C121" s="2"/>
      <c r="D121" s="2"/>
      <c r="E121" s="64"/>
      <c r="F121" s="64"/>
      <c r="G121" s="2"/>
      <c r="H121" s="2"/>
      <c r="I121" s="2"/>
      <c r="J121" s="2"/>
      <c r="K121" s="2"/>
    </row>
    <row r="122" spans="1:11" x14ac:dyDescent="0.2">
      <c r="A122" s="2"/>
      <c r="C122" s="2"/>
      <c r="D122" s="2"/>
      <c r="E122" s="64"/>
      <c r="F122" s="64"/>
      <c r="G122" s="2"/>
      <c r="H122" s="2"/>
      <c r="I122" s="2"/>
      <c r="J122" s="2"/>
      <c r="K122" s="2"/>
    </row>
    <row r="123" spans="1:11" x14ac:dyDescent="0.2">
      <c r="A123" s="2"/>
      <c r="C123" s="2"/>
      <c r="D123" s="2"/>
      <c r="E123" s="64"/>
      <c r="F123" s="64"/>
      <c r="G123" s="2"/>
      <c r="H123" s="2"/>
      <c r="I123" s="2"/>
      <c r="J123" s="2"/>
      <c r="K123" s="2"/>
    </row>
    <row r="124" spans="1:11" x14ac:dyDescent="0.2">
      <c r="A124" s="2"/>
      <c r="C124" s="2"/>
      <c r="D124" s="2"/>
      <c r="E124" s="64"/>
      <c r="F124" s="64"/>
      <c r="G124" s="2"/>
      <c r="H124" s="2"/>
      <c r="I124" s="2"/>
      <c r="J124" s="2"/>
      <c r="K124" s="2"/>
    </row>
    <row r="125" spans="1:11" x14ac:dyDescent="0.2">
      <c r="A125" s="2"/>
      <c r="C125" s="2"/>
      <c r="D125" s="2"/>
      <c r="E125" s="64"/>
      <c r="F125" s="64"/>
      <c r="G125" s="2"/>
      <c r="H125" s="2"/>
      <c r="I125" s="2"/>
      <c r="J125" s="2"/>
      <c r="K125" s="2"/>
    </row>
    <row r="126" spans="1:11" x14ac:dyDescent="0.2">
      <c r="A126" s="2"/>
      <c r="C126" s="2"/>
      <c r="D126" s="2"/>
      <c r="E126" s="64"/>
      <c r="F126" s="64"/>
      <c r="G126" s="2"/>
      <c r="H126" s="2"/>
      <c r="I126" s="2"/>
      <c r="J126" s="2"/>
      <c r="K126" s="2"/>
    </row>
    <row r="127" spans="1:11" x14ac:dyDescent="0.2">
      <c r="A127" s="2"/>
      <c r="C127" s="2"/>
      <c r="D127" s="2"/>
      <c r="E127" s="64"/>
      <c r="F127" s="64"/>
      <c r="G127" s="2"/>
      <c r="H127" s="2"/>
      <c r="I127" s="2"/>
      <c r="J127" s="2"/>
      <c r="K127" s="2"/>
    </row>
    <row r="128" spans="1:11" x14ac:dyDescent="0.2">
      <c r="A128" s="2"/>
      <c r="C128" s="2"/>
      <c r="D128" s="2"/>
      <c r="E128" s="64"/>
      <c r="F128" s="64"/>
      <c r="G128" s="2"/>
      <c r="H128" s="2"/>
      <c r="I128" s="2"/>
      <c r="J128" s="2"/>
      <c r="K128" s="2"/>
    </row>
    <row r="129" spans="1:11" x14ac:dyDescent="0.2">
      <c r="A129" s="2"/>
      <c r="C129" s="2"/>
      <c r="D129" s="2"/>
      <c r="E129" s="64"/>
      <c r="F129" s="64"/>
      <c r="G129" s="2"/>
      <c r="H129" s="2"/>
      <c r="I129" s="2"/>
      <c r="J129" s="2"/>
      <c r="K129" s="2"/>
    </row>
    <row r="130" spans="1:11" x14ac:dyDescent="0.2">
      <c r="A130" s="2"/>
      <c r="C130" s="2"/>
      <c r="D130" s="2"/>
      <c r="E130" s="64"/>
      <c r="F130" s="64"/>
      <c r="G130" s="2"/>
      <c r="H130" s="2"/>
      <c r="I130" s="2"/>
      <c r="J130" s="2"/>
      <c r="K130" s="2"/>
    </row>
    <row r="131" spans="1:11" x14ac:dyDescent="0.2">
      <c r="A131" s="2"/>
      <c r="C131" s="2"/>
      <c r="D131" s="2"/>
      <c r="E131" s="64"/>
      <c r="F131" s="64"/>
      <c r="G131" s="2"/>
      <c r="H131" s="2"/>
      <c r="I131" s="2"/>
      <c r="J131" s="2"/>
      <c r="K131" s="2"/>
    </row>
    <row r="132" spans="1:11" x14ac:dyDescent="0.2">
      <c r="A132" s="2"/>
      <c r="C132" s="2"/>
      <c r="D132" s="2"/>
      <c r="E132" s="64"/>
      <c r="F132" s="64"/>
      <c r="G132" s="2"/>
      <c r="H132" s="2"/>
      <c r="I132" s="2"/>
      <c r="J132" s="2"/>
      <c r="K132" s="2"/>
    </row>
    <row r="133" spans="1:11" x14ac:dyDescent="0.2">
      <c r="A133" s="2"/>
      <c r="C133" s="2"/>
      <c r="D133" s="2"/>
      <c r="E133" s="64"/>
      <c r="F133" s="64"/>
      <c r="G133" s="2"/>
      <c r="H133" s="2"/>
      <c r="I133" s="2"/>
      <c r="J133" s="2"/>
      <c r="K133" s="2"/>
    </row>
    <row r="134" spans="1:11" x14ac:dyDescent="0.2">
      <c r="A134" s="2"/>
      <c r="C134" s="2"/>
      <c r="D134" s="2"/>
      <c r="E134" s="64"/>
      <c r="F134" s="64"/>
      <c r="G134" s="2"/>
      <c r="H134" s="2"/>
      <c r="I134" s="2"/>
      <c r="J134" s="2"/>
      <c r="K134" s="2"/>
    </row>
    <row r="135" spans="1:11" x14ac:dyDescent="0.2">
      <c r="A135" s="2"/>
      <c r="C135" s="2"/>
      <c r="D135" s="2"/>
      <c r="E135" s="64"/>
      <c r="F135" s="64"/>
      <c r="G135" s="2"/>
      <c r="H135" s="2"/>
      <c r="I135" s="2"/>
      <c r="J135" s="2"/>
      <c r="K135" s="2"/>
    </row>
    <row r="136" spans="1:11" x14ac:dyDescent="0.2">
      <c r="A136" s="2"/>
      <c r="C136" s="2"/>
      <c r="D136" s="2"/>
      <c r="E136" s="64"/>
      <c r="F136" s="64"/>
      <c r="G136" s="2"/>
      <c r="H136" s="2"/>
      <c r="I136" s="2"/>
      <c r="J136" s="2"/>
      <c r="K136" s="2"/>
    </row>
    <row r="137" spans="1:11" x14ac:dyDescent="0.2">
      <c r="A137" s="2"/>
      <c r="C137" s="2"/>
      <c r="D137" s="2"/>
      <c r="E137" s="64"/>
      <c r="F137" s="64"/>
      <c r="G137" s="2"/>
      <c r="H137" s="2"/>
      <c r="I137" s="2"/>
      <c r="J137" s="2"/>
      <c r="K137" s="2"/>
    </row>
    <row r="138" spans="1:11" x14ac:dyDescent="0.2">
      <c r="A138" s="2"/>
      <c r="C138" s="2"/>
      <c r="D138" s="2"/>
      <c r="E138" s="64"/>
      <c r="F138" s="64"/>
      <c r="G138" s="2"/>
      <c r="H138" s="2"/>
      <c r="I138" s="2"/>
      <c r="J138" s="2"/>
      <c r="K138" s="2"/>
    </row>
    <row r="139" spans="1:11" x14ac:dyDescent="0.2">
      <c r="A139" s="2"/>
      <c r="C139" s="2"/>
      <c r="D139" s="2"/>
      <c r="E139" s="64"/>
      <c r="F139" s="64"/>
      <c r="G139" s="2"/>
      <c r="H139" s="2"/>
      <c r="I139" s="2"/>
      <c r="J139" s="2"/>
      <c r="K139" s="2"/>
    </row>
    <row r="140" spans="1:11" x14ac:dyDescent="0.2">
      <c r="A140" s="2"/>
      <c r="C140" s="2"/>
      <c r="D140" s="2"/>
      <c r="E140" s="64"/>
      <c r="F140" s="64"/>
      <c r="G140" s="2"/>
      <c r="H140" s="2"/>
      <c r="I140" s="2"/>
      <c r="J140" s="2"/>
      <c r="K140" s="2"/>
    </row>
    <row r="141" spans="1:11" x14ac:dyDescent="0.2">
      <c r="A141" s="2"/>
      <c r="C141" s="2"/>
      <c r="D141" s="2"/>
      <c r="E141" s="64"/>
      <c r="F141" s="64"/>
      <c r="G141" s="2"/>
      <c r="H141" s="2"/>
      <c r="I141" s="2"/>
      <c r="J141" s="2"/>
      <c r="K141" s="2"/>
    </row>
    <row r="142" spans="1:11" x14ac:dyDescent="0.2">
      <c r="A142" s="2"/>
      <c r="C142" s="2"/>
      <c r="D142" s="2"/>
      <c r="E142" s="64"/>
      <c r="F142" s="64"/>
      <c r="G142" s="2"/>
      <c r="H142" s="2"/>
      <c r="I142" s="2"/>
      <c r="J142" s="2"/>
      <c r="K142" s="2"/>
    </row>
    <row r="143" spans="1:11" x14ac:dyDescent="0.2">
      <c r="A143" s="2"/>
      <c r="C143" s="2"/>
      <c r="D143" s="2"/>
      <c r="E143" s="64"/>
      <c r="F143" s="64"/>
      <c r="G143" s="2"/>
      <c r="H143" s="2"/>
      <c r="I143" s="2"/>
      <c r="J143" s="2"/>
      <c r="K143" s="2"/>
    </row>
    <row r="144" spans="1:11" x14ac:dyDescent="0.2">
      <c r="A144" s="2"/>
      <c r="C144" s="2"/>
      <c r="D144" s="2"/>
      <c r="E144" s="64"/>
      <c r="F144" s="64"/>
      <c r="G144" s="2"/>
      <c r="H144" s="2"/>
      <c r="I144" s="2"/>
      <c r="J144" s="2"/>
      <c r="K144" s="2"/>
    </row>
  </sheetData>
  <autoFilter ref="C4:D70"/>
  <phoneticPr fontId="1" type="noConversion"/>
  <conditionalFormatting sqref="K31 K58:K69 K9">
    <cfRule type="expression" dxfId="8" priority="49" stopIfTrue="1">
      <formula>AND(K$3&gt;=$E9,K$3&lt;=$I9)</formula>
    </cfRule>
  </conditionalFormatting>
  <conditionalFormatting sqref="L6:IV6 L32:IV73 L10:IV30">
    <cfRule type="expression" dxfId="7" priority="50" stopIfTrue="1">
      <formula>AND(L$3&gt;=$E6,L$3&lt;=$I6)</formula>
    </cfRule>
    <cfRule type="expression" dxfId="6" priority="51" stopIfTrue="1">
      <formula>AND(L$3&gt;=$E6,L$3&lt;=$F6)</formula>
    </cfRule>
  </conditionalFormatting>
  <conditionalFormatting sqref="L5:IV5 L31:IV31 L58:IV69 L9:IV9">
    <cfRule type="expression" dxfId="5" priority="52" stopIfTrue="1">
      <formula>AND(L$3&gt;=$E5,L$3&lt;=$I5)</formula>
    </cfRule>
    <cfRule type="expression" dxfId="4" priority="53" stopIfTrue="1">
      <formula>AND(L$3&gt;=$E5,L$3&lt;=$F5)</formula>
    </cfRule>
  </conditionalFormatting>
  <conditionalFormatting sqref="L8:IV8">
    <cfRule type="expression" dxfId="3" priority="3" stopIfTrue="1">
      <formula>AND(L$3&gt;=$E8,L$3&lt;=$I8)</formula>
    </cfRule>
    <cfRule type="expression" dxfId="2" priority="4" stopIfTrue="1">
      <formula>AND(L$3&gt;=$E8,L$3&lt;=$F8)</formula>
    </cfRule>
  </conditionalFormatting>
  <conditionalFormatting sqref="L7:IV7">
    <cfRule type="expression" dxfId="1" priority="1" stopIfTrue="1">
      <formula>AND(L$3&gt;=$E7,L$3&lt;=$I7)</formula>
    </cfRule>
    <cfRule type="expression" dxfId="0" priority="2" stopIfTrue="1">
      <formula>AND(L$3&gt;=$E7,L$3&lt;=$F7)</formula>
    </cfRule>
  </conditionalFormatting>
  <dataValidations count="1">
    <dataValidation type="list" allowBlank="1" showInputMessage="1" showErrorMessage="1" errorTitle="입력오류" error="콤보에서값을 선택해 주세요." sqref="D5:D5471">
      <formula1>"-,Not Started,In progress,Completed,Milestone"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Width="0" orientation="landscape" horizontalDpi="1200" verticalDpi="1200" r:id="rId1"/>
  <headerFooter alignWithMargins="0"/>
  <ignoredErrors>
    <ignoredError sqref="A31" numberStoredAsText="1"/>
    <ignoredError sqref="I31" formula="1"/>
    <ignoredError sqref="L3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WBS</dc:subject>
  <dc:creator>하호진</dc:creator>
  <cp:lastModifiedBy>limjunho-hit</cp:lastModifiedBy>
  <cp:lastPrinted>2013-04-23T00:27:48Z</cp:lastPrinted>
  <dcterms:created xsi:type="dcterms:W3CDTF">2008-02-15T08:37:21Z</dcterms:created>
  <dcterms:modified xsi:type="dcterms:W3CDTF">2013-04-24T07:12:22Z</dcterms:modified>
</cp:coreProperties>
</file>