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" windowWidth="11460" windowHeight="424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8" i="1" l="1"/>
  <c r="G36" i="1"/>
  <c r="D36" i="1"/>
  <c r="H36" i="1" s="1"/>
  <c r="H3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3" i="1"/>
  <c r="G24" i="1"/>
  <c r="G25" i="1"/>
  <c r="G26" i="1"/>
  <c r="G27" i="1"/>
  <c r="G28" i="1"/>
  <c r="G29" i="1"/>
  <c r="G30" i="1"/>
  <c r="G31" i="1"/>
  <c r="G32" i="1"/>
  <c r="G33" i="1"/>
  <c r="G4" i="1"/>
  <c r="D20" i="1"/>
  <c r="E20" i="1" s="1"/>
  <c r="D24" i="1"/>
  <c r="D25" i="1"/>
  <c r="D26" i="1"/>
  <c r="D27" i="1"/>
  <c r="D28" i="1"/>
  <c r="D29" i="1"/>
  <c r="D30" i="1"/>
  <c r="D31" i="1"/>
  <c r="D32" i="1"/>
  <c r="D33" i="1"/>
  <c r="D23" i="1"/>
  <c r="D34" i="1" s="1"/>
  <c r="E3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C38" i="1" l="1"/>
  <c r="G38" i="1" s="1"/>
  <c r="G41" i="1" s="1"/>
</calcChain>
</file>

<file path=xl/sharedStrings.xml><?xml version="1.0" encoding="utf-8"?>
<sst xmlns="http://schemas.openxmlformats.org/spreadsheetml/2006/main" count="46" uniqueCount="42">
  <si>
    <t>components Base Station</t>
  </si>
  <si>
    <t>1 x Metal film resistor SMD 1.5 kΩ ±1 % 0805, D12/CRCW0805s</t>
  </si>
  <si>
    <t>4 x Ceramic capacitor SMD 100 nF 50 VDC 0805, C0805C104K5RAC</t>
  </si>
  <si>
    <t>1 x Ceramic capacitor SMD 10 µF 16 VDC 0805, GRM21BR61C106KE15L</t>
  </si>
  <si>
    <t>1 x Metal film resistor SMD 120 Ω ±1 % 0805, D12/CRCW0805</t>
  </si>
  <si>
    <t>1 x Quartz SMD 12 MHz</t>
  </si>
  <si>
    <t>2 x Ceramic capacitor SMD 12 pF 50 VDC 0805, C0805C120J5GAC C-7025</t>
  </si>
  <si>
    <t>1 x Metal film resistor SMD 1 kΩ ±1 % 0805, D12/CRCW0805</t>
  </si>
  <si>
    <t>1 x Ceramic capacitor SMD 1 µF 50 VDC 0805, GRM21BF51H105ZA12L</t>
  </si>
  <si>
    <t>1 x Metal film resistor SMD 200 Ω ±1 % 0805, D12/CRCW0805</t>
  </si>
  <si>
    <t>1 x Ceramic capacitor SMD 22 µF 6.3 VDC 0805, GRM21BR60J226ME39L</t>
  </si>
  <si>
    <t>2 x Zener diode SOT-23 3.6 V 350 mW, BZX84/C3V6</t>
  </si>
  <si>
    <t>4 x Metal film resistor SMD 39 Ω ±1 % 0805, D12/CRCW0805</t>
  </si>
  <si>
    <t>2 x Metal film resistor SMD 68 Ω ±1 % 0805, D12/CRCW0805</t>
  </si>
  <si>
    <t>1 x Microcontroller 8 Bit TQFP-32, ATMEGA8-16AU</t>
  </si>
  <si>
    <t>1 x LED bar display green + red, DC7G3HWA</t>
  </si>
  <si>
    <t>1 x Voltage regulator 1.2...37 V SOT-223, LM317EMP/NOPB</t>
  </si>
  <si>
    <t>components Joypad</t>
  </si>
  <si>
    <t>2 x Ceramic capacitor SMD 15 (16) pF 50 VDC 0805, C0805C150J5GAC</t>
  </si>
  <si>
    <t>3 x Ceramic capacitor SMD 100 nF 50 VDC 0805, C0805C104K5RAC</t>
  </si>
  <si>
    <t>2 x Ceramic capacitor SMD 4.7 µF 25 VDC 0805, GRM21BR61E475KA12L</t>
  </si>
  <si>
    <t>2 x Ceramic capacitor SMD 2.2 µF 25 VDC 0805, GRM21BR61E225KA12L</t>
  </si>
  <si>
    <t>1 x Metal film resistor SMD 220 Ω ±1 % 0805, D12/CRCW0805</t>
  </si>
  <si>
    <t>1 x Microcontroller 8 Bit SO-14, ATTINY24V-10SSU</t>
  </si>
  <si>
    <t>2 x Metal film resistor SMD 100 kΩ ±1 %, RK73H2ATTD1003F</t>
  </si>
  <si>
    <t>1 x Quartz SMD 8 MHz</t>
  </si>
  <si>
    <t>1 x Metal film resistor SMD 430 kΩ ±1 % 0805, D12/CRCW0805</t>
  </si>
  <si>
    <t>antal</t>
  </si>
  <si>
    <t>stykpris m rabat</t>
  </si>
  <si>
    <t>total</t>
  </si>
  <si>
    <t>TOTAL:</t>
  </si>
  <si>
    <t>u moms</t>
  </si>
  <si>
    <t>m moms</t>
  </si>
  <si>
    <t>total - basestation</t>
  </si>
  <si>
    <t>total - joypad</t>
  </si>
  <si>
    <t>ANTAL KITS:</t>
  </si>
  <si>
    <t>TOTAL TOTALER!</t>
  </si>
  <si>
    <t xml:space="preserve">i alt for </t>
  </si>
  <si>
    <t>stk:</t>
  </si>
  <si>
    <t>µUSB</t>
  </si>
  <si>
    <t>batt:</t>
  </si>
  <si>
    <t>nrf: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</si>
</sst>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3" fillId="0" borderId="0" xfId="1"/>
    <xf numFmtId="0" fontId="0" fillId="0" borderId="0" xfId="0" quotePrefix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faelektronik.dk/elfa3~dk_en/elfa/init.do?item=65-721-09&amp;toc=0IDList=" TargetMode="External"/><Relationship Id="rId13" Type="http://schemas.openxmlformats.org/officeDocument/2006/relationships/hyperlink" Target="https://www.elfaelektronik.dk/elfa3~dk_en/elfa/init.do?item=60-586-90&amp;toc=0IDList=" TargetMode="External"/><Relationship Id="rId18" Type="http://schemas.openxmlformats.org/officeDocument/2006/relationships/hyperlink" Target="https://www.elfaelektronik.dk/elfa3~dk_en/elfa/init.do?item=65-724-19&amp;toc=18803" TargetMode="External"/><Relationship Id="rId26" Type="http://schemas.openxmlformats.org/officeDocument/2006/relationships/hyperlink" Target="https://www.elfaelektronik.dk/elfa3~dk_en/elfa/init.do?item=60-587-01&amp;toc=19543" TargetMode="External"/><Relationship Id="rId3" Type="http://schemas.openxmlformats.org/officeDocument/2006/relationships/hyperlink" Target="https://www.elfaelektronik.dk/elfa3~dk_en/elfa/init.do?item=65-502-89&amp;toc=18803" TargetMode="External"/><Relationship Id="rId21" Type="http://schemas.openxmlformats.org/officeDocument/2006/relationships/hyperlink" Target="https://www.elfaelektronik.dk/elfa3~dk_en/elfa/init.do?item=65-502-63&amp;toc=18803" TargetMode="External"/><Relationship Id="rId7" Type="http://schemas.openxmlformats.org/officeDocument/2006/relationships/hyperlink" Target="https://www.elfaelektronik.dk/elfa3~dk_en/elfa/init.do?item=60-587-18&amp;toc=19543IDList=" TargetMode="External"/><Relationship Id="rId12" Type="http://schemas.openxmlformats.org/officeDocument/2006/relationships/hyperlink" Target="https://www.elfaelektronik.dk/elfa3~dk_en/elfa/init.do?item=60-586-84&amp;toc=19543" TargetMode="External"/><Relationship Id="rId17" Type="http://schemas.openxmlformats.org/officeDocument/2006/relationships/hyperlink" Target="https://www.elfaelektronik.dk/elfa3~dk_en/elfa/init.do?item=65-723-94&amp;toc=18803" TargetMode="External"/><Relationship Id="rId25" Type="http://schemas.openxmlformats.org/officeDocument/2006/relationships/hyperlink" Target="https://www.elfaelektronik.dk/elfa3~dk_da/elfa/init.do?item=74-585-08&amp;toc=20166" TargetMode="External"/><Relationship Id="rId2" Type="http://schemas.openxmlformats.org/officeDocument/2006/relationships/hyperlink" Target="https://www.elfaelektronik.dk/elfa3~dk_en/elfa/init.do?item=65-724-19&amp;toc=18803" TargetMode="External"/><Relationship Id="rId16" Type="http://schemas.openxmlformats.org/officeDocument/2006/relationships/hyperlink" Target="https://www.elfaelektronik.dk/elfa3~dk_en/elfa/init.do?item=73-285-21&amp;toc=0" TargetMode="External"/><Relationship Id="rId20" Type="http://schemas.openxmlformats.org/officeDocument/2006/relationships/hyperlink" Target="https://www.elfaelektronik.dk/elfa3~dk_en/elfa/init.do?item=65-502-71&amp;toc=18803" TargetMode="External"/><Relationship Id="rId1" Type="http://schemas.openxmlformats.org/officeDocument/2006/relationships/hyperlink" Target="https://www.elfaelektronik.dk/elfa3~dk_en/elfa/init.do?item=60-587-22&amp;toc=19543" TargetMode="External"/><Relationship Id="rId6" Type="http://schemas.openxmlformats.org/officeDocument/2006/relationships/hyperlink" Target="https://www.elfaelektronik.dk/elfa3~dk_en/elfa/init.do?item=65-797-67&amp;toc=18803" TargetMode="External"/><Relationship Id="rId11" Type="http://schemas.openxmlformats.org/officeDocument/2006/relationships/hyperlink" Target="https://www.elfaelektronik.dk/elfa3~dk_en/elfa/init.do?item=70-302-40&amp;toc=18774" TargetMode="External"/><Relationship Id="rId24" Type="http://schemas.openxmlformats.org/officeDocument/2006/relationships/hyperlink" Target="https://www.elfaelektronik.dk/elfa3~dk_en/elfa/init.do?item=60-179-74&amp;toc=19543IDList=" TargetMode="External"/><Relationship Id="rId5" Type="http://schemas.openxmlformats.org/officeDocument/2006/relationships/hyperlink" Target="https://www.elfaelektronik.dk/elfa3~dk_en/elfa/init.do?item=74-585-24&amp;toc=20166" TargetMode="External"/><Relationship Id="rId15" Type="http://schemas.openxmlformats.org/officeDocument/2006/relationships/hyperlink" Target="https://www.elfaelektronik.dk/elfa3~dk_en/elfa/init.do?item=75-026-14&amp;toc=20337" TargetMode="External"/><Relationship Id="rId23" Type="http://schemas.openxmlformats.org/officeDocument/2006/relationships/hyperlink" Target="https://www.elfaelektronik.dk/elfa3~dk_en/elfa/init.do?item=73-219-22&amp;toc=20966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elfaelektronik.dk/elfa3~dk_en/elfa/init.do?item=65-768-12&amp;toc=18803" TargetMode="External"/><Relationship Id="rId19" Type="http://schemas.openxmlformats.org/officeDocument/2006/relationships/hyperlink" Target="https://www.elfaelektronik.dk/elfa3~dk_en/elfa/init.do?item=65-502-89&amp;toc=18803" TargetMode="External"/><Relationship Id="rId4" Type="http://schemas.openxmlformats.org/officeDocument/2006/relationships/hyperlink" Target="https://www.elfaelektronik.dk/elfa3~dk_en/elfa/init.do?item=60-586-96&amp;toc=19543" TargetMode="External"/><Relationship Id="rId9" Type="http://schemas.openxmlformats.org/officeDocument/2006/relationships/hyperlink" Target="https://www.elfaelektronik.dk/elfa3~dk_en/elfa/init.do?item=60-587-01&amp;toc=19543" TargetMode="External"/><Relationship Id="rId14" Type="http://schemas.openxmlformats.org/officeDocument/2006/relationships/hyperlink" Target="https://www.elfaelektronik.dk/elfa3~dk_en/elfa/init.do?item=73-672-12&amp;toc=20966IDList=" TargetMode="External"/><Relationship Id="rId22" Type="http://schemas.openxmlformats.org/officeDocument/2006/relationships/hyperlink" Target="https://www.elfaelektronik.dk/elfa3~dk_en/elfa/init.do?item=60-587-02&amp;toc=19543IDList=" TargetMode="External"/><Relationship Id="rId27" Type="http://schemas.openxmlformats.org/officeDocument/2006/relationships/hyperlink" Target="https://www.elfaelektronik.dk/elfa3~dk_en/elfa/init.do?item=60-587-81&amp;toc=195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G41" sqref="G41"/>
    </sheetView>
  </sheetViews>
  <sheetFormatPr defaultRowHeight="14.4" x14ac:dyDescent="0.3"/>
  <cols>
    <col min="1" max="1" width="66" customWidth="1"/>
    <col min="3" max="3" width="14" bestFit="1" customWidth="1"/>
  </cols>
  <sheetData>
    <row r="1" spans="1:8" x14ac:dyDescent="0.3">
      <c r="A1" t="s">
        <v>35</v>
      </c>
      <c r="B1">
        <v>3</v>
      </c>
    </row>
    <row r="2" spans="1:8" ht="18" x14ac:dyDescent="0.3">
      <c r="A2" s="1" t="s">
        <v>0</v>
      </c>
      <c r="B2" t="s">
        <v>27</v>
      </c>
      <c r="C2" t="s">
        <v>28</v>
      </c>
      <c r="D2" t="s">
        <v>29</v>
      </c>
      <c r="G2" t="s">
        <v>36</v>
      </c>
    </row>
    <row r="4" spans="1:8" x14ac:dyDescent="0.3">
      <c r="A4" s="2" t="s">
        <v>1</v>
      </c>
      <c r="B4">
        <v>1</v>
      </c>
      <c r="C4">
        <v>0.311</v>
      </c>
      <c r="D4">
        <f>C4*B4</f>
        <v>0.311</v>
      </c>
      <c r="G4">
        <f>$B$1*B4</f>
        <v>3</v>
      </c>
      <c r="H4">
        <f>$B$1*D4</f>
        <v>0.93300000000000005</v>
      </c>
    </row>
    <row r="5" spans="1:8" x14ac:dyDescent="0.3">
      <c r="A5" s="2" t="s">
        <v>2</v>
      </c>
      <c r="B5">
        <v>4</v>
      </c>
      <c r="C5">
        <v>0.08</v>
      </c>
      <c r="D5">
        <f t="shared" ref="D5:D19" si="0">C5*B5</f>
        <v>0.32</v>
      </c>
      <c r="G5">
        <f t="shared" ref="G5:G33" si="1">$B$1*B5</f>
        <v>12</v>
      </c>
      <c r="H5">
        <f t="shared" ref="H5:H33" si="2">$B$1*D5</f>
        <v>0.96</v>
      </c>
    </row>
    <row r="6" spans="1:8" x14ac:dyDescent="0.3">
      <c r="A6" s="2" t="s">
        <v>3</v>
      </c>
      <c r="B6">
        <v>1</v>
      </c>
      <c r="C6">
        <v>0.79900000000000004</v>
      </c>
      <c r="D6">
        <f t="shared" si="0"/>
        <v>0.79900000000000004</v>
      </c>
      <c r="G6">
        <f t="shared" si="1"/>
        <v>3</v>
      </c>
      <c r="H6">
        <f t="shared" si="2"/>
        <v>2.3970000000000002</v>
      </c>
    </row>
    <row r="7" spans="1:8" x14ac:dyDescent="0.3">
      <c r="A7" s="2" t="s">
        <v>4</v>
      </c>
      <c r="B7">
        <v>1</v>
      </c>
      <c r="C7">
        <v>0.311</v>
      </c>
      <c r="D7">
        <f t="shared" si="0"/>
        <v>0.311</v>
      </c>
      <c r="G7">
        <f t="shared" si="1"/>
        <v>3</v>
      </c>
      <c r="H7">
        <f t="shared" si="2"/>
        <v>0.93300000000000005</v>
      </c>
    </row>
    <row r="8" spans="1:8" x14ac:dyDescent="0.3">
      <c r="A8" s="2" t="s">
        <v>5</v>
      </c>
      <c r="B8">
        <v>1</v>
      </c>
      <c r="C8">
        <v>5.38</v>
      </c>
      <c r="D8">
        <f t="shared" si="0"/>
        <v>5.38</v>
      </c>
      <c r="G8">
        <f t="shared" si="1"/>
        <v>3</v>
      </c>
      <c r="H8">
        <f t="shared" si="2"/>
        <v>16.14</v>
      </c>
    </row>
    <row r="9" spans="1:8" x14ac:dyDescent="0.3">
      <c r="A9" s="2" t="s">
        <v>6</v>
      </c>
      <c r="B9">
        <v>2</v>
      </c>
      <c r="C9">
        <v>0.20599999999999999</v>
      </c>
      <c r="D9">
        <f t="shared" si="0"/>
        <v>0.41199999999999998</v>
      </c>
      <c r="G9">
        <f t="shared" si="1"/>
        <v>6</v>
      </c>
      <c r="H9">
        <f t="shared" si="2"/>
        <v>1.236</v>
      </c>
    </row>
    <row r="10" spans="1:8" x14ac:dyDescent="0.3">
      <c r="A10" s="2" t="s">
        <v>7</v>
      </c>
      <c r="B10">
        <v>1</v>
      </c>
      <c r="C10">
        <v>0.311</v>
      </c>
      <c r="D10">
        <f t="shared" si="0"/>
        <v>0.311</v>
      </c>
      <c r="G10">
        <f t="shared" si="1"/>
        <v>3</v>
      </c>
      <c r="H10">
        <f t="shared" si="2"/>
        <v>0.93300000000000005</v>
      </c>
    </row>
    <row r="11" spans="1:8" x14ac:dyDescent="0.3">
      <c r="A11" s="2" t="s">
        <v>8</v>
      </c>
      <c r="B11">
        <v>1</v>
      </c>
      <c r="C11">
        <v>0.3</v>
      </c>
      <c r="D11">
        <f t="shared" si="0"/>
        <v>0.3</v>
      </c>
      <c r="G11">
        <f t="shared" si="1"/>
        <v>3</v>
      </c>
      <c r="H11">
        <f t="shared" si="2"/>
        <v>0.89999999999999991</v>
      </c>
    </row>
    <row r="12" spans="1:8" x14ac:dyDescent="0.3">
      <c r="A12" s="2" t="s">
        <v>9</v>
      </c>
      <c r="B12">
        <v>1</v>
      </c>
      <c r="C12">
        <v>0.311</v>
      </c>
      <c r="D12">
        <f t="shared" si="0"/>
        <v>0.311</v>
      </c>
      <c r="G12">
        <f t="shared" si="1"/>
        <v>3</v>
      </c>
      <c r="H12">
        <f t="shared" si="2"/>
        <v>0.93300000000000005</v>
      </c>
    </row>
    <row r="13" spans="1:8" x14ac:dyDescent="0.3">
      <c r="A13" s="2" t="s">
        <v>10</v>
      </c>
      <c r="B13">
        <v>1</v>
      </c>
      <c r="C13">
        <v>1.91</v>
      </c>
      <c r="D13">
        <f t="shared" si="0"/>
        <v>1.91</v>
      </c>
      <c r="G13">
        <f t="shared" si="1"/>
        <v>3</v>
      </c>
      <c r="H13">
        <f t="shared" si="2"/>
        <v>5.7299999999999995</v>
      </c>
    </row>
    <row r="14" spans="1:8" x14ac:dyDescent="0.3">
      <c r="A14" s="2" t="s">
        <v>11</v>
      </c>
      <c r="B14">
        <v>2</v>
      </c>
      <c r="C14">
        <v>0.56299999999999994</v>
      </c>
      <c r="D14">
        <f t="shared" si="0"/>
        <v>1.1259999999999999</v>
      </c>
      <c r="G14">
        <f t="shared" si="1"/>
        <v>6</v>
      </c>
      <c r="H14">
        <f t="shared" si="2"/>
        <v>3.3779999999999997</v>
      </c>
    </row>
    <row r="15" spans="1:8" x14ac:dyDescent="0.3">
      <c r="A15" s="2" t="s">
        <v>12</v>
      </c>
      <c r="B15">
        <v>4</v>
      </c>
      <c r="C15">
        <v>0.311</v>
      </c>
      <c r="D15">
        <f t="shared" si="0"/>
        <v>1.244</v>
      </c>
      <c r="G15">
        <f t="shared" si="1"/>
        <v>12</v>
      </c>
      <c r="H15">
        <f t="shared" si="2"/>
        <v>3.7320000000000002</v>
      </c>
    </row>
    <row r="16" spans="1:8" x14ac:dyDescent="0.3">
      <c r="A16" s="2" t="s">
        <v>13</v>
      </c>
      <c r="B16">
        <v>2</v>
      </c>
      <c r="C16">
        <v>0.311</v>
      </c>
      <c r="D16">
        <f t="shared" si="0"/>
        <v>0.622</v>
      </c>
      <c r="G16">
        <f t="shared" si="1"/>
        <v>6</v>
      </c>
      <c r="H16">
        <f t="shared" si="2"/>
        <v>1.8660000000000001</v>
      </c>
    </row>
    <row r="17" spans="1:8" x14ac:dyDescent="0.3">
      <c r="A17" s="2" t="s">
        <v>14</v>
      </c>
      <c r="B17">
        <v>1</v>
      </c>
      <c r="C17">
        <v>26.8</v>
      </c>
      <c r="D17">
        <f t="shared" si="0"/>
        <v>26.8</v>
      </c>
      <c r="G17">
        <f t="shared" si="1"/>
        <v>3</v>
      </c>
      <c r="H17">
        <f t="shared" si="2"/>
        <v>80.400000000000006</v>
      </c>
    </row>
    <row r="18" spans="1:8" x14ac:dyDescent="0.3">
      <c r="A18" s="2" t="s">
        <v>15</v>
      </c>
      <c r="B18">
        <v>1</v>
      </c>
      <c r="C18">
        <v>7.61</v>
      </c>
      <c r="D18">
        <f t="shared" si="0"/>
        <v>7.61</v>
      </c>
      <c r="G18">
        <f t="shared" si="1"/>
        <v>3</v>
      </c>
      <c r="H18">
        <f t="shared" si="2"/>
        <v>22.830000000000002</v>
      </c>
    </row>
    <row r="19" spans="1:8" x14ac:dyDescent="0.3">
      <c r="A19" s="2" t="s">
        <v>16</v>
      </c>
      <c r="B19">
        <v>1</v>
      </c>
      <c r="C19">
        <v>7.69</v>
      </c>
      <c r="D19">
        <f t="shared" si="0"/>
        <v>7.69</v>
      </c>
      <c r="E19" t="s">
        <v>32</v>
      </c>
      <c r="G19">
        <f t="shared" si="1"/>
        <v>3</v>
      </c>
      <c r="H19">
        <f t="shared" si="2"/>
        <v>23.07</v>
      </c>
    </row>
    <row r="20" spans="1:8" x14ac:dyDescent="0.3">
      <c r="A20" t="s">
        <v>33</v>
      </c>
      <c r="D20">
        <f>SUM(D4:D19)</f>
        <v>55.456999999999994</v>
      </c>
      <c r="E20">
        <f>D20*1.25</f>
        <v>69.321249999999992</v>
      </c>
    </row>
    <row r="21" spans="1:8" ht="18" x14ac:dyDescent="0.3">
      <c r="A21" s="1" t="s">
        <v>17</v>
      </c>
    </row>
    <row r="23" spans="1:8" x14ac:dyDescent="0.3">
      <c r="A23" s="2" t="s">
        <v>18</v>
      </c>
      <c r="B23">
        <v>2</v>
      </c>
      <c r="C23">
        <v>0.08</v>
      </c>
      <c r="D23">
        <f t="shared" ref="D23:D33" si="3">C23*B23</f>
        <v>0.16</v>
      </c>
      <c r="G23">
        <f t="shared" si="1"/>
        <v>6</v>
      </c>
      <c r="H23">
        <f t="shared" si="2"/>
        <v>0.48</v>
      </c>
    </row>
    <row r="24" spans="1:8" x14ac:dyDescent="0.3">
      <c r="A24" s="2" t="s">
        <v>19</v>
      </c>
      <c r="B24">
        <v>3</v>
      </c>
      <c r="C24">
        <v>0.08</v>
      </c>
      <c r="D24">
        <f t="shared" si="3"/>
        <v>0.24</v>
      </c>
      <c r="G24">
        <f t="shared" si="1"/>
        <v>9</v>
      </c>
      <c r="H24">
        <f t="shared" si="2"/>
        <v>0.72</v>
      </c>
    </row>
    <row r="25" spans="1:8" x14ac:dyDescent="0.3">
      <c r="A25" s="2" t="s">
        <v>3</v>
      </c>
      <c r="B25">
        <v>1</v>
      </c>
      <c r="C25">
        <v>0.79900000000000004</v>
      </c>
      <c r="D25">
        <f t="shared" si="3"/>
        <v>0.79900000000000004</v>
      </c>
      <c r="G25">
        <f t="shared" si="1"/>
        <v>3</v>
      </c>
      <c r="H25">
        <f t="shared" si="2"/>
        <v>2.3970000000000002</v>
      </c>
    </row>
    <row r="26" spans="1:8" x14ac:dyDescent="0.3">
      <c r="A26" s="2" t="s">
        <v>20</v>
      </c>
      <c r="B26">
        <v>2</v>
      </c>
      <c r="C26">
        <v>0.56399999999999995</v>
      </c>
      <c r="D26">
        <f t="shared" si="3"/>
        <v>1.1279999999999999</v>
      </c>
      <c r="G26">
        <f t="shared" si="1"/>
        <v>6</v>
      </c>
      <c r="H26">
        <f t="shared" si="2"/>
        <v>3.3839999999999995</v>
      </c>
    </row>
    <row r="27" spans="1:8" x14ac:dyDescent="0.3">
      <c r="A27" s="2" t="s">
        <v>21</v>
      </c>
      <c r="B27">
        <v>2</v>
      </c>
      <c r="C27">
        <v>0.53400000000000003</v>
      </c>
      <c r="D27">
        <f t="shared" si="3"/>
        <v>1.0680000000000001</v>
      </c>
      <c r="G27">
        <f t="shared" si="1"/>
        <v>6</v>
      </c>
      <c r="H27">
        <f t="shared" si="2"/>
        <v>3.2040000000000002</v>
      </c>
    </row>
    <row r="28" spans="1:8" x14ac:dyDescent="0.3">
      <c r="A28" s="2" t="s">
        <v>22</v>
      </c>
      <c r="B28">
        <v>1</v>
      </c>
      <c r="C28">
        <v>0.311</v>
      </c>
      <c r="D28">
        <f t="shared" si="3"/>
        <v>0.311</v>
      </c>
      <c r="G28">
        <f t="shared" si="1"/>
        <v>3</v>
      </c>
      <c r="H28">
        <f t="shared" si="2"/>
        <v>0.93300000000000005</v>
      </c>
    </row>
    <row r="29" spans="1:8" x14ac:dyDescent="0.3">
      <c r="A29" s="2" t="s">
        <v>23</v>
      </c>
      <c r="B29">
        <v>1</v>
      </c>
      <c r="C29">
        <v>18.2</v>
      </c>
      <c r="D29">
        <f t="shared" si="3"/>
        <v>18.2</v>
      </c>
      <c r="G29">
        <f t="shared" si="1"/>
        <v>3</v>
      </c>
      <c r="H29">
        <f t="shared" si="2"/>
        <v>54.599999999999994</v>
      </c>
    </row>
    <row r="30" spans="1:8" x14ac:dyDescent="0.3">
      <c r="A30" s="2" t="s">
        <v>24</v>
      </c>
      <c r="B30">
        <v>2</v>
      </c>
      <c r="C30">
        <v>0.33200000000000002</v>
      </c>
      <c r="D30">
        <f t="shared" si="3"/>
        <v>0.66400000000000003</v>
      </c>
      <c r="G30">
        <f t="shared" si="1"/>
        <v>6</v>
      </c>
      <c r="H30">
        <f t="shared" si="2"/>
        <v>1.992</v>
      </c>
    </row>
    <row r="31" spans="1:8" x14ac:dyDescent="0.3">
      <c r="A31" s="2" t="s">
        <v>25</v>
      </c>
      <c r="B31">
        <v>1</v>
      </c>
      <c r="C31">
        <v>6.35</v>
      </c>
      <c r="D31">
        <f t="shared" si="3"/>
        <v>6.35</v>
      </c>
      <c r="G31">
        <f t="shared" si="1"/>
        <v>3</v>
      </c>
      <c r="H31">
        <f t="shared" si="2"/>
        <v>19.049999999999997</v>
      </c>
    </row>
    <row r="32" spans="1:8" x14ac:dyDescent="0.3">
      <c r="A32" s="2" t="s">
        <v>9</v>
      </c>
      <c r="B32">
        <v>1</v>
      </c>
      <c r="C32">
        <v>0.311</v>
      </c>
      <c r="D32">
        <f t="shared" si="3"/>
        <v>0.311</v>
      </c>
      <c r="G32">
        <f t="shared" si="1"/>
        <v>3</v>
      </c>
      <c r="H32">
        <f t="shared" si="2"/>
        <v>0.93300000000000005</v>
      </c>
    </row>
    <row r="33" spans="1:9" x14ac:dyDescent="0.3">
      <c r="A33" s="2" t="s">
        <v>26</v>
      </c>
      <c r="B33">
        <v>1</v>
      </c>
      <c r="C33">
        <v>0.311</v>
      </c>
      <c r="D33">
        <f t="shared" si="3"/>
        <v>0.311</v>
      </c>
      <c r="E33" t="s">
        <v>32</v>
      </c>
      <c r="G33">
        <f t="shared" si="1"/>
        <v>3</v>
      </c>
      <c r="H33">
        <f t="shared" si="2"/>
        <v>0.93300000000000005</v>
      </c>
    </row>
    <row r="34" spans="1:9" x14ac:dyDescent="0.3">
      <c r="A34" t="s">
        <v>34</v>
      </c>
      <c r="D34">
        <f>SUM(D23:D33)</f>
        <v>29.542000000000002</v>
      </c>
      <c r="E34">
        <f>D34*1.25</f>
        <v>36.927500000000002</v>
      </c>
    </row>
    <row r="36" spans="1:9" x14ac:dyDescent="0.3">
      <c r="A36" t="s">
        <v>39</v>
      </c>
      <c r="B36">
        <v>1</v>
      </c>
      <c r="C36">
        <v>11.96</v>
      </c>
      <c r="D36">
        <f t="shared" ref="D36" si="4">C36*B36</f>
        <v>11.96</v>
      </c>
      <c r="G36">
        <f t="shared" ref="G36" si="5">$B$1*B36</f>
        <v>3</v>
      </c>
      <c r="H36">
        <f t="shared" ref="H36" si="6">$B$1*D36</f>
        <v>35.880000000000003</v>
      </c>
    </row>
    <row r="37" spans="1:9" x14ac:dyDescent="0.3">
      <c r="B37" t="s">
        <v>31</v>
      </c>
      <c r="C37" t="s">
        <v>32</v>
      </c>
      <c r="G37" t="s">
        <v>37</v>
      </c>
      <c r="H37">
        <f>B1</f>
        <v>3</v>
      </c>
      <c r="I37" t="s">
        <v>38</v>
      </c>
    </row>
    <row r="38" spans="1:9" x14ac:dyDescent="0.3">
      <c r="A38" t="s">
        <v>30</v>
      </c>
      <c r="B38" s="3">
        <f>D36+SUM(D4:D19)+SUM(D23:D33)</f>
        <v>96.959000000000003</v>
      </c>
      <c r="C38">
        <f>B38*1.25</f>
        <v>121.19875</v>
      </c>
      <c r="G38" s="4">
        <f>C38*$B$1</f>
        <v>363.59625</v>
      </c>
      <c r="H38" s="4"/>
      <c r="I38" s="4"/>
    </row>
    <row r="41" spans="1:9" x14ac:dyDescent="0.3">
      <c r="G41">
        <f>G38/2</f>
        <v>181.798125</v>
      </c>
    </row>
    <row r="44" spans="1:9" x14ac:dyDescent="0.3">
      <c r="A44" t="s">
        <v>40</v>
      </c>
    </row>
    <row r="45" spans="1:9" x14ac:dyDescent="0.3">
      <c r="A45" t="s">
        <v>41</v>
      </c>
    </row>
  </sheetData>
  <mergeCells count="1">
    <mergeCell ref="G38:I38"/>
  </mergeCells>
  <hyperlinks>
    <hyperlink ref="A4" r:id="rId1" display="https://www.elfaelektronik.dk/elfa3~dk_en/elfa/init.do?item=60-587-22&amp;toc=19543"/>
    <hyperlink ref="A5" r:id="rId2" display="https://www.elfaelektronik.dk/elfa3~dk_en/elfa/init.do?item=65-724-19&amp;toc=18803"/>
    <hyperlink ref="A6" r:id="rId3" display="https://www.elfaelektronik.dk/elfa3~dk_en/elfa/init.do?item=65-502-89&amp;toc=18803"/>
    <hyperlink ref="A7" r:id="rId4" display="https://www.elfaelektronik.dk/elfa3~dk_en/elfa/init.do?item=60-586-96&amp;toc=19543"/>
    <hyperlink ref="A8" r:id="rId5" display="https://www.elfaelektronik.dk/elfa3~dk_en/elfa/init.do?item=74-585-24&amp;toc=20166"/>
    <hyperlink ref="A9" r:id="rId6" display="https://www.elfaelektronik.dk/elfa3~dk_en/elfa/init.do?item=65-797-67&amp;toc=18803"/>
    <hyperlink ref="A10" r:id="rId7" display="https://www.elfaelektronik.dk/elfa3~dk_en/elfa/init.do?item=60-587-18&amp;toc=19543IDList="/>
    <hyperlink ref="A11" r:id="rId8" display="https://www.elfaelektronik.dk/elfa3~dk_en/elfa/init.do?item=65-721-09&amp;toc=0IDList="/>
    <hyperlink ref="A12" r:id="rId9" display="https://www.elfaelektronik.dk/elfa3~dk_en/elfa/init.do?item=60-587-01&amp;toc=19543"/>
    <hyperlink ref="A13" r:id="rId10" display="https://www.elfaelektronik.dk/elfa3~dk_en/elfa/init.do?item=65-768-12&amp;toc=18803"/>
    <hyperlink ref="A14" r:id="rId11" display="https://www.elfaelektronik.dk/elfa3~dk_en/elfa/init.do?item=70-302-40&amp;toc=18774"/>
    <hyperlink ref="A15" r:id="rId12" display="https://www.elfaelektronik.dk/elfa3~dk_en/elfa/init.do?item=60-586-84&amp;toc=19543"/>
    <hyperlink ref="A16" r:id="rId13" display="https://www.elfaelektronik.dk/elfa3~dk_en/elfa/init.do?item=60-586-90&amp;toc=0IDList="/>
    <hyperlink ref="A17" r:id="rId14" display="https://www.elfaelektronik.dk/elfa3~dk_en/elfa/init.do?item=73-672-12&amp;toc=20966IDList="/>
    <hyperlink ref="A18" r:id="rId15" display="https://www.elfaelektronik.dk/elfa3~dk_en/elfa/init.do?item=75-026-14&amp;toc=20337"/>
    <hyperlink ref="A19" r:id="rId16" display="https://www.elfaelektronik.dk/elfa3~dk_en/elfa/init.do?item=73-285-21&amp;toc=0"/>
    <hyperlink ref="A23" r:id="rId17" display="https://www.elfaelektronik.dk/elfa3~dk_en/elfa/init.do?item=65-723-94&amp;toc=18803"/>
    <hyperlink ref="A24" r:id="rId18" display="https://www.elfaelektronik.dk/elfa3~dk_en/elfa/init.do?item=65-724-19&amp;toc=18803"/>
    <hyperlink ref="A25" r:id="rId19" display="https://www.elfaelektronik.dk/elfa3~dk_en/elfa/init.do?item=65-502-89&amp;toc=18803"/>
    <hyperlink ref="A26" r:id="rId20" display="https://www.elfaelektronik.dk/elfa3~dk_en/elfa/init.do?item=65-502-71&amp;toc=18803"/>
    <hyperlink ref="A27" r:id="rId21" display="https://www.elfaelektronik.dk/elfa3~dk_en/elfa/init.do?item=65-502-63&amp;toc=18803"/>
    <hyperlink ref="A28" r:id="rId22" display="https://www.elfaelektronik.dk/elfa3~dk_en/elfa/init.do?item=60-587-02&amp;toc=19543IDList="/>
    <hyperlink ref="A29" r:id="rId23" display="https://www.elfaelektronik.dk/elfa3~dk_en/elfa/init.do?item=73-219-22&amp;toc=20966"/>
    <hyperlink ref="A30" r:id="rId24" display="https://www.elfaelektronik.dk/elfa3~dk_en/elfa/init.do?item=60-179-74&amp;toc=19543IDList="/>
    <hyperlink ref="A31" r:id="rId25" display="https://www.elfaelektronik.dk/elfa3~dk_da/elfa/init.do?item=74-585-08&amp;toc=20166"/>
    <hyperlink ref="A32" r:id="rId26" display="https://www.elfaelektronik.dk/elfa3~dk_en/elfa/init.do?item=60-587-01&amp;toc=19543"/>
    <hyperlink ref="A33" r:id="rId27" display="https://www.elfaelektronik.dk/elfa3~dk_en/elfa/init.do?item=60-587-81&amp;toc=19543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 Moore</dc:creator>
  <cp:lastModifiedBy>Mar Moore</cp:lastModifiedBy>
  <dcterms:created xsi:type="dcterms:W3CDTF">2012-10-02T20:40:58Z</dcterms:created>
  <dcterms:modified xsi:type="dcterms:W3CDTF">2012-10-02T21:45:23Z</dcterms:modified>
</cp:coreProperties>
</file>