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95" tabRatio="856" activeTab="5"/>
  </bookViews>
  <sheets>
    <sheet name="0. History" sheetId="26" r:id="rId1"/>
    <sheet name="1. Sampling_Segmentation" sheetId="77" r:id="rId2"/>
    <sheet name="2. RCLIPS INPUT Variable list" sheetId="61" r:id="rId3"/>
    <sheet name="2.1 Variable importance" sheetId="59" state="hidden" r:id="rId4"/>
    <sheet name="3.1 TELCO Variable" sheetId="56" state="hidden" r:id="rId5"/>
    <sheet name="2. RCLIPS INPUT Variable logic" sheetId="63" r:id="rId6"/>
    <sheet name="3.1. Logic_Transformation_S1 " sheetId="72" r:id="rId7"/>
    <sheet name="3.2. Logic_Transformation_S2" sheetId="74" r:id="rId8"/>
    <sheet name="3.3. Logic_Transformation_S3" sheetId="75" r:id="rId9"/>
    <sheet name="3.4. Logic_Transformation_S4" sheetId="73" r:id="rId10"/>
    <sheet name="4. Income_Score&amp;Grade" sheetId="66" r:id="rId11"/>
    <sheet name="4. Strategy_ML " sheetId="58" state="hidden" r:id="rId12"/>
  </sheets>
  <externalReferences>
    <externalReference r:id="rId13"/>
    <externalReference r:id="rId14"/>
  </externalReferences>
  <definedNames>
    <definedName name="_xlnm._FilterDatabase" localSheetId="2" hidden="1">'2. RCLIPS INPUT Variable list'!$C$5:$I$69</definedName>
    <definedName name="_xlnm._FilterDatabase" localSheetId="3" hidden="1">'2.1 Variable importance'!$B$5:$G$81</definedName>
    <definedName name="_xlnm._FilterDatabase" localSheetId="5" hidden="1">'2. RCLIPS INPUT Variable logic'!$B$6:$L$70</definedName>
    <definedName name="_a1" localSheetId="2">#REF!</definedName>
    <definedName name="_a1" localSheetId="6">#REF!</definedName>
    <definedName name="_a1" localSheetId="7">#REF!</definedName>
    <definedName name="_a1" localSheetId="8">#REF!</definedName>
    <definedName name="_a1" localSheetId="9">#REF!</definedName>
    <definedName name="_a1" localSheetId="10">#REF!</definedName>
    <definedName name="_a1">#REF!</definedName>
    <definedName name="_a2" localSheetId="2">#REF!</definedName>
    <definedName name="_a2" localSheetId="6">#REF!</definedName>
    <definedName name="_a2" localSheetId="7">#REF!</definedName>
    <definedName name="_a2" localSheetId="8">#REF!</definedName>
    <definedName name="_a2" localSheetId="9">#REF!</definedName>
    <definedName name="_a2" localSheetId="10">#REF!</definedName>
    <definedName name="_a2">#REF!</definedName>
    <definedName name="_AAA1" localSheetId="2">#REF!</definedName>
    <definedName name="_AAA1" localSheetId="6">#REF!</definedName>
    <definedName name="_AAA1" localSheetId="7">#REF!</definedName>
    <definedName name="_AAA1" localSheetId="8">#REF!</definedName>
    <definedName name="_AAA1" localSheetId="9">#REF!</definedName>
    <definedName name="_AAA1" localSheetId="10">#REF!</definedName>
    <definedName name="_AAA1">#REF!</definedName>
    <definedName name="_AAA2" localSheetId="2">#REF!</definedName>
    <definedName name="_AAA2" localSheetId="10">#REF!</definedName>
    <definedName name="_AAA2">#REF!</definedName>
    <definedName name="_aaa3" localSheetId="2">#REF!</definedName>
    <definedName name="_aaa3" localSheetId="10">#REF!</definedName>
    <definedName name="_aaa3">#REF!</definedName>
    <definedName name="_aaa4" localSheetId="2">#REF!</definedName>
    <definedName name="_aaa4" localSheetId="10">#REF!</definedName>
    <definedName name="_aaa4">#REF!</definedName>
    <definedName name="a" localSheetId="1">(PeriodInActual*('[1]Project Plan'!#REF!&gt;0))*PeriodInPlan</definedName>
    <definedName name="a" localSheetId="2">#REF!</definedName>
    <definedName name="a" localSheetId="10">#REF!</definedName>
    <definedName name="a">#REF!</definedName>
    <definedName name="aa" localSheetId="2">#REF!</definedName>
    <definedName name="aa" localSheetId="10">#REF!</definedName>
    <definedName name="aa">#REF!</definedName>
    <definedName name="Abbr_List" localSheetId="2">#REF!</definedName>
    <definedName name="Abbr_List" localSheetId="10">#REF!</definedName>
    <definedName name="Abbr_List">#REF!</definedName>
    <definedName name="Actual">(PeriodInActual*('[1]Project Plan'!#REF!&gt;0))*PeriodInPlan</definedName>
    <definedName name="ActualBeyond">PeriodInActual*('[1]Project Plan'!#REF!&gt;0)</definedName>
    <definedName name="ad" localSheetId="2">#REF!</definedName>
    <definedName name="ad" localSheetId="10">#REF!</definedName>
    <definedName name="ad">#REF!</definedName>
    <definedName name="as" localSheetId="2">#REF!</definedName>
    <definedName name="as" localSheetId="10">#REF!</definedName>
    <definedName name="as">#REF!</definedName>
    <definedName name="DDD" localSheetId="2">#REF!</definedName>
    <definedName name="DDD" localSheetId="10">#REF!</definedName>
    <definedName name="DDD">#REF!</definedName>
    <definedName name="FF" localSheetId="2">#REF!</definedName>
    <definedName name="FF" localSheetId="10">#REF!</definedName>
    <definedName name="FF">#REF!</definedName>
    <definedName name="Inactive_유실적률_평균" localSheetId="2">#REF!</definedName>
    <definedName name="Inactive_유실적률_평균" localSheetId="10">#REF!</definedName>
    <definedName name="Inactive_유실적률_평균">#REF!</definedName>
    <definedName name="ODDS" localSheetId="2">#REF!</definedName>
    <definedName name="ODDS" localSheetId="10">#REF!</definedName>
    <definedName name="ODDS">#REF!</definedName>
    <definedName name="ODDS2" localSheetId="2">#REF!</definedName>
    <definedName name="ODDS2" localSheetId="10">#REF!</definedName>
    <definedName name="ODDS2">#REF!</definedName>
    <definedName name="PercentComplete">PercentCompleteBeyond*PeriodInPlan</definedName>
    <definedName name="PercentCompleteBeyond">('[1]Project Plan'!A$4=MEDIAN('[1]Project Plan'!A$4,'[1]Project Plan'!#REF!,'[1]Project Plan'!#REF!+'[1]Project Plan'!#REF!)*('[1]Project Plan'!#REF!&gt;0))*(('[1]Project Plan'!A$4&lt;(INT('[1]Project Plan'!#REF!+'[1]Project Plan'!#REF!*'[1]Project Plan'!#REF!)))+('[1]Project Plan'!A$4='[1]Project Plan'!#REF!))*('[1]Project Plan'!#REF!&gt;0)</definedName>
    <definedName name="period_selected">'[1]Project Plan'!$F$2</definedName>
    <definedName name="PeriodInActual">'[1]Project Plan'!A$4=MEDIAN('[1]Project Plan'!A$4,'[1]Project Plan'!#REF!,'[1]Project Plan'!#REF!+'[1]Project Plan'!#REF!-1)</definedName>
    <definedName name="PeriodInPlan">'[1]Project Plan'!A$4=MEDIAN('[1]Project Plan'!A$4,'[1]Project Plan'!$G1,'[1]Project Plan'!$G1+'[1]Project Plan'!$H1-1)</definedName>
    <definedName name="Plan">PeriodInPlan*('[1]Project Plan'!$G1&gt;0)</definedName>
    <definedName name="_xlnm.Print_Area" localSheetId="0">'0. History'!$A$1:$G$34</definedName>
    <definedName name="_xlnm.Print_Area" localSheetId="1">'1. Sampling_Segmentation'!$B$3:$AJ$12</definedName>
    <definedName name="_xlnm.Print_Area" localSheetId="2">'2. RCLIPS INPUT Variable list'!$A$1:$J$70</definedName>
    <definedName name="_xlnm.Print_Area" localSheetId="5">'2. RCLIPS INPUT Variable logic'!$A$1:$M$71</definedName>
    <definedName name="_xlnm.Print_Area" localSheetId="3">'2.1 Variable importance'!$A$1:$H$82</definedName>
    <definedName name="_xlnm.Print_Area" localSheetId="4">'3.1 TELCO Variable'!$A$1:$L$273</definedName>
    <definedName name="_xlnm.Print_Area" localSheetId="10">'4. Income_Score&amp;Grade'!$A$1:$H$142</definedName>
    <definedName name="PROFILE">[2]Sheet1!$C$2:$D$1014</definedName>
    <definedName name="Status">[1]Legend!$B$2:$B$5</definedName>
    <definedName name="ㅁㅁ" localSheetId="2">#REF!</definedName>
    <definedName name="ㅁㅁ" localSheetId="6">#REF!</definedName>
    <definedName name="ㅁㅁ" localSheetId="7">#REF!</definedName>
    <definedName name="ㅁㅁ" localSheetId="8">#REF!</definedName>
    <definedName name="ㅁㅁ" localSheetId="9">#REF!</definedName>
    <definedName name="ㅁㅁ" localSheetId="10">#REF!</definedName>
    <definedName name="ㅁㅁ">#REF!</definedName>
    <definedName name="ㅁㅁ2" localSheetId="2">#REF!</definedName>
    <definedName name="ㅁㅁ2" localSheetId="6">#REF!</definedName>
    <definedName name="ㅁㅁ2" localSheetId="7">#REF!</definedName>
    <definedName name="ㅁㅁ2" localSheetId="8">#REF!</definedName>
    <definedName name="ㅁㅁ2" localSheetId="9">#REF!</definedName>
    <definedName name="ㅁㅁ2" localSheetId="10">#REF!</definedName>
    <definedName name="ㅁㅁ2">#REF!</definedName>
    <definedName name="모집단" localSheetId="2">#REF!</definedName>
    <definedName name="모집단" localSheetId="6">#REF!</definedName>
    <definedName name="모집단" localSheetId="7">#REF!</definedName>
    <definedName name="모집단" localSheetId="8">#REF!</definedName>
    <definedName name="모집단" localSheetId="9">#REF!</definedName>
    <definedName name="모집단" localSheetId="10">#REF!</definedName>
    <definedName name="모집단">#REF!</definedName>
    <definedName name="모집단2" localSheetId="2">#REF!</definedName>
    <definedName name="모집단2" localSheetId="10">#REF!</definedName>
    <definedName name="모집단2">#REF!</definedName>
    <definedName name="양식" localSheetId="2">#REF!</definedName>
    <definedName name="양식" localSheetId="10">#REF!</definedName>
    <definedName name="양식">#REF!</definedName>
    <definedName name="예상변별력" localSheetId="2">#REF!</definedName>
    <definedName name="예상변별력" localSheetId="10">#REF!</definedName>
    <definedName name="예상변별력">#REF!</definedName>
  </definedNames>
  <calcPr calcId="144525"/>
</workbook>
</file>

<file path=xl/sharedStrings.xml><?xml version="1.0" encoding="utf-8"?>
<sst xmlns="http://schemas.openxmlformats.org/spreadsheetml/2006/main" count="5554" uniqueCount="1845">
  <si>
    <t>History</t>
  </si>
  <si>
    <t>NO</t>
  </si>
  <si>
    <t>Verison</t>
  </si>
  <si>
    <t>Description</t>
  </si>
  <si>
    <t>v0.1</t>
  </si>
  <si>
    <t>Initial Stage(Test purpose)</t>
  </si>
  <si>
    <t>v0.2</t>
  </si>
  <si>
    <t xml:space="preserve">- Modifying the list of variables
- Adding variable_segmentation 
- Adding Rclips Input Variable Logic 
- Adding Logic Transformation </t>
  </si>
  <si>
    <t xml:space="preserve">v0.3 </t>
  </si>
  <si>
    <t xml:space="preserve">- Inputing Logic Transformation for each segment
- Adding Income_Score&amp;Grade </t>
  </si>
  <si>
    <t xml:space="preserve">v0.4 </t>
  </si>
  <si>
    <t xml:space="preserve">- Adding Sample Definition 
- Changing the format as required from Mr. Park </t>
  </si>
  <si>
    <t>Modeling period</t>
  </si>
  <si>
    <t>Sample period</t>
  </si>
  <si>
    <t>Historical data</t>
  </si>
  <si>
    <t>Bill</t>
  </si>
  <si>
    <t>Voice</t>
  </si>
  <si>
    <t>Development sample</t>
  </si>
  <si>
    <t>Target</t>
  </si>
  <si>
    <t>Income of 2019</t>
  </si>
  <si>
    <t xml:space="preserve">1. Sampling </t>
  </si>
  <si>
    <t xml:space="preserve">1.1 Filtering/Cleaning Rules </t>
  </si>
  <si>
    <t>No</t>
  </si>
  <si>
    <t>Step</t>
  </si>
  <si>
    <t>I1</t>
  </si>
  <si>
    <t>Take all APP_ID in MAFC from 201701 to 201912</t>
  </si>
  <si>
    <t>E1</t>
  </si>
  <si>
    <t>Only keep unique mapping pair of National ID - Mobile</t>
  </si>
  <si>
    <t>E2</t>
  </si>
  <si>
    <t xml:space="preserve">For 1 base_date, 1 National_ID, only keep latest APP_ID </t>
  </si>
  <si>
    <t>E3</t>
  </si>
  <si>
    <t xml:space="preserve">Keep customer whose application month in 201810 - 201811 and 201906 - 201912 </t>
  </si>
  <si>
    <t>E4</t>
  </si>
  <si>
    <t>Only keep customers who have information in D_MOBILE_BILL or Voice_CALL_LOG table</t>
  </si>
  <si>
    <t>E5</t>
  </si>
  <si>
    <t>Keep if Income is verified by MAF</t>
  </si>
  <si>
    <t>E6</t>
  </si>
  <si>
    <t xml:space="preserve">Remove customers whose Age &lt; 20 or Age &gt; 70 </t>
  </si>
  <si>
    <t xml:space="preserve">1.2. Criteria for returning scores </t>
  </si>
  <si>
    <t xml:space="preserve">Has bill within 12 months </t>
  </si>
  <si>
    <t xml:space="preserve">TCO_B07_M12 is not null </t>
  </si>
  <si>
    <t xml:space="preserve">Has voice within 3 months </t>
  </si>
  <si>
    <t xml:space="preserve">TCO_V02_M03 is not null </t>
  </si>
  <si>
    <t xml:space="preserve">1.3. Total number of observations in the final sample </t>
  </si>
  <si>
    <t>1.4. Income Distribution</t>
  </si>
  <si>
    <t xml:space="preserve">2. Segmentation </t>
  </si>
  <si>
    <t>Segment</t>
  </si>
  <si>
    <t>Criteria</t>
  </si>
  <si>
    <t>Count</t>
  </si>
  <si>
    <t>Percent</t>
  </si>
  <si>
    <t>1. High Income</t>
  </si>
  <si>
    <t>Social insurance monthly salary &gt;= 7M or Average Monthly Tax Income last 2Y &gt;= 10M VND</t>
  </si>
  <si>
    <t>2. Medium Income</t>
  </si>
  <si>
    <t>Social insurance monthly salary &gt;= 5M or Average Tax Income last 2Y &gt;= 7M VND</t>
  </si>
  <si>
    <t>3. Low Income</t>
  </si>
  <si>
    <t>Social insurance monthly salary &lt; 5M or Average Tax Income last 2Y &lt; 7M VND</t>
  </si>
  <si>
    <t>4. No Info</t>
  </si>
  <si>
    <t>No Information of SI and Tax Income</t>
  </si>
  <si>
    <t xml:space="preserve">TOTAL </t>
  </si>
  <si>
    <t>2. RCLIPS INPUT Variable list</t>
  </si>
  <si>
    <t>REGION</t>
  </si>
  <si>
    <t xml:space="preserve">INPUT </t>
  </si>
  <si>
    <t>OUTPUT</t>
  </si>
  <si>
    <t>Format</t>
  </si>
  <si>
    <t>Remark</t>
  </si>
  <si>
    <t>TCO_B04_M06</t>
  </si>
  <si>
    <t>Count no of increasement last 6 months</t>
  </si>
  <si>
    <t>num(8)</t>
  </si>
  <si>
    <t>TCO_B07_M12</t>
  </si>
  <si>
    <t>Sum of Bill increase last 12 months</t>
  </si>
  <si>
    <t>TCO_B08_M12</t>
  </si>
  <si>
    <t>Sum of Bill decrease last 12 months</t>
  </si>
  <si>
    <t>TCO_B09_M06</t>
  </si>
  <si>
    <t>Sum of Bill Increasement percent last 6 months</t>
  </si>
  <si>
    <t>TCO_B12_M12</t>
  </si>
  <si>
    <t>Sum of Bill Decreasement percent last 12 months</t>
  </si>
  <si>
    <t>TCO_B12_M06</t>
  </si>
  <si>
    <t>Sum of Bill Decreasement percent last 6 months</t>
  </si>
  <si>
    <t>TCO_B13_M06</t>
  </si>
  <si>
    <t>Min of Bill Decreasement percent last 6 months</t>
  </si>
  <si>
    <t>TCO_B14_M06</t>
  </si>
  <si>
    <t>Max of Bill Decreasement percent last 6 months</t>
  </si>
  <si>
    <t>TCO_B17_312</t>
  </si>
  <si>
    <t>Sum Bill 3M/ Sum Bill 12M</t>
  </si>
  <si>
    <t>Company</t>
  </si>
  <si>
    <t>TAX_PC1</t>
  </si>
  <si>
    <t>Company province Income_GSO</t>
  </si>
  <si>
    <t>TAX_PC2</t>
  </si>
  <si>
    <t>Company Region Income_GSO</t>
  </si>
  <si>
    <t>TAX_PC3</t>
  </si>
  <si>
    <t>Company Min Income by Social Insurance_SI</t>
  </si>
  <si>
    <t>TAX_VC1</t>
  </si>
  <si>
    <t>Company province Income_VMG</t>
  </si>
  <si>
    <t>TAX_VC2</t>
  </si>
  <si>
    <t>Company Region Income_VMG</t>
  </si>
  <si>
    <t>TAX_C01</t>
  </si>
  <si>
    <t>Count no. of employees</t>
  </si>
  <si>
    <t>TAX_C02</t>
  </si>
  <si>
    <t>Years since establishment</t>
  </si>
  <si>
    <t>TAX_C03</t>
  </si>
  <si>
    <t>Years since started paying tax</t>
  </si>
  <si>
    <t>TAX_C04</t>
  </si>
  <si>
    <t>Difference between establishment and tax payment year</t>
  </si>
  <si>
    <t>Income</t>
  </si>
  <si>
    <t>TAX_I05_Y01</t>
  </si>
  <si>
    <t>Count no of different company last 1 year_PL051</t>
  </si>
  <si>
    <t>TAX_I06_Y01</t>
  </si>
  <si>
    <t>Count no of different company last 1 year_PL051+052</t>
  </si>
  <si>
    <t>TAX_I06_Y02</t>
  </si>
  <si>
    <t>Count no of different company last 2 years_PL051+052</t>
  </si>
  <si>
    <t>TAX_I07_Y01</t>
  </si>
  <si>
    <t>Total Income last 1 year</t>
  </si>
  <si>
    <t>TAX_I07_Y02</t>
  </si>
  <si>
    <t>Average Income last 2 years</t>
  </si>
  <si>
    <t>TAX_I08</t>
  </si>
  <si>
    <t>Difference between Income last year and last 2 years</t>
  </si>
  <si>
    <t>Mobiinfo</t>
  </si>
  <si>
    <t>TCO_M01</t>
  </si>
  <si>
    <t>Prepaid/ Post paid YN</t>
  </si>
  <si>
    <t>TCO_M02</t>
  </si>
  <si>
    <t>Mobile Brand</t>
  </si>
  <si>
    <t>TCO_M03</t>
  </si>
  <si>
    <t>Months since activation</t>
  </si>
  <si>
    <t>TCO_M04</t>
  </si>
  <si>
    <t>Age start using Mobile phone (Active year - Year of birth)</t>
  </si>
  <si>
    <t>Person_Dependon</t>
  </si>
  <si>
    <t>TAX_DEP</t>
  </si>
  <si>
    <t>No of dependents</t>
  </si>
  <si>
    <t>Raw Viettel</t>
  </si>
  <si>
    <t>TCO_R01</t>
  </si>
  <si>
    <t>Package Code YN</t>
  </si>
  <si>
    <t>Social Insurance</t>
  </si>
  <si>
    <t>INS_I03</t>
  </si>
  <si>
    <t>Social Insurance salary</t>
  </si>
  <si>
    <t>INS_I01</t>
  </si>
  <si>
    <t>Income by Position</t>
  </si>
  <si>
    <t>Tax_Person</t>
  </si>
  <si>
    <t>TAX_PH1</t>
  </si>
  <si>
    <t>Habitant province Income_GSO</t>
  </si>
  <si>
    <t>TAX_PH2</t>
  </si>
  <si>
    <t>Habitant Region Income_GSO</t>
  </si>
  <si>
    <t>TAX_PM1</t>
  </si>
  <si>
    <t>Change between Resident and Habitant Province YN_GSO</t>
  </si>
  <si>
    <t>TAX_PM2</t>
  </si>
  <si>
    <t>Change between Resident and Habitant Province Income_GSO</t>
  </si>
  <si>
    <t>TAX_VR1</t>
  </si>
  <si>
    <t>Residential province Income_VMG</t>
  </si>
  <si>
    <t>TAX_VH1</t>
  </si>
  <si>
    <t>Habitant province Income_VMG</t>
  </si>
  <si>
    <t>TAX_VH2</t>
  </si>
  <si>
    <t>Habitant Region Income_VMG</t>
  </si>
  <si>
    <t>TAX_PM3</t>
  </si>
  <si>
    <t>Change between Resident and Company Province YN_GSO</t>
  </si>
  <si>
    <t>TCO_V04_M03</t>
  </si>
  <si>
    <t>Mean duration per call last 3 months</t>
  </si>
  <si>
    <t>TCO_V02_M03</t>
  </si>
  <si>
    <t>Max duration per call last 3 months</t>
  </si>
  <si>
    <t>TCO_V11_M03</t>
  </si>
  <si>
    <t>Mean no of call per day last 3 months</t>
  </si>
  <si>
    <t>TCO_V08_M03</t>
  </si>
  <si>
    <t>Min no of call per day last 3 months</t>
  </si>
  <si>
    <t>TCO_V15_M03</t>
  </si>
  <si>
    <t>Min duration per call at night last 3 months</t>
  </si>
  <si>
    <t>TCO_V14_M03</t>
  </si>
  <si>
    <t>(Max - Min)/ Mean no of call per day last 3M</t>
  </si>
  <si>
    <t>TCO_V23_M03</t>
  </si>
  <si>
    <t>Max no of call per night last 3 months</t>
  </si>
  <si>
    <t>TCO_V31_M03</t>
  </si>
  <si>
    <t>Average monthly distinct called last 3 months</t>
  </si>
  <si>
    <t>TCO_V10_M03</t>
  </si>
  <si>
    <t>Sum no of call per day last 3 months</t>
  </si>
  <si>
    <t>TCO_V04_M01</t>
  </si>
  <si>
    <t>Mean duration per call last 1 months</t>
  </si>
  <si>
    <t>TCO_V02_M01</t>
  </si>
  <si>
    <t>Max duration per call last 1 months</t>
  </si>
  <si>
    <t>TCO_V01_M01</t>
  </si>
  <si>
    <t>Min duration per call last 1 months</t>
  </si>
  <si>
    <t>TCO_V11_M01</t>
  </si>
  <si>
    <t>Mean no of call per day last 1 months</t>
  </si>
  <si>
    <t>TCO_V09_M01</t>
  </si>
  <si>
    <t>Max no of call per day last 1 months</t>
  </si>
  <si>
    <t>TCO_V14_M01</t>
  </si>
  <si>
    <t>(Max - Min)/ Mean no of call per day last 1M</t>
  </si>
  <si>
    <t>TCO_V15_M01</t>
  </si>
  <si>
    <t>Min duration per call at night last 1 months</t>
  </si>
  <si>
    <t>TCO_V23_M01</t>
  </si>
  <si>
    <t>Max no of call per night last 1 months</t>
  </si>
  <si>
    <t>TCO_V22_M01</t>
  </si>
  <si>
    <t>Min no of call per night last 1 months</t>
  </si>
  <si>
    <t>TCO_V30_M01</t>
  </si>
  <si>
    <t>Sum no of call at night/ Sum no of call last 1M</t>
  </si>
  <si>
    <t>TCO_V24_M03</t>
  </si>
  <si>
    <t>Sum no of call per night last 3 months</t>
  </si>
  <si>
    <t>TCO_V28_M01</t>
  </si>
  <si>
    <t>(Max - Min)/ Mean no of call per night last 1M</t>
  </si>
  <si>
    <t>TCO_V28_M03</t>
  </si>
  <si>
    <t>(Max - Min)/ Mean no of call per night last 3M</t>
  </si>
  <si>
    <t>INS_TAX_I04</t>
  </si>
  <si>
    <t>Gender</t>
  </si>
  <si>
    <t>INS_TAX_I05</t>
  </si>
  <si>
    <t>Age</t>
  </si>
  <si>
    <t>□ Logistic Regression , Random Forest , Gradient Boosting , DEEP NEURAL NETWORK</t>
  </si>
  <si>
    <t>VAR</t>
  </si>
  <si>
    <t>DESCRIPTION</t>
  </si>
  <si>
    <t>KS</t>
  </si>
  <si>
    <t>IV</t>
  </si>
  <si>
    <t>Order</t>
  </si>
  <si>
    <t>Category</t>
  </si>
  <si>
    <t>Attributes</t>
  </si>
  <si>
    <t>Label</t>
  </si>
  <si>
    <t>CUSTOMER_TYPE</t>
  </si>
  <si>
    <t>CURRENT MOBILE BRAND</t>
  </si>
  <si>
    <t>TELCO</t>
  </si>
  <si>
    <t>INDIVIDUAL/ENTERPRISE( 1 = INDIVIDUAL , 2 = ENTERPRISE )</t>
  </si>
  <si>
    <t>GENDER</t>
  </si>
  <si>
    <t>PERIOD AFTER ACTIVATION</t>
  </si>
  <si>
    <t>Gender( 0 = FEMALE , 1 = MALE)</t>
  </si>
  <si>
    <t>LOAI_THUE_BAO</t>
  </si>
  <si>
    <t>USING PERIOD</t>
  </si>
  <si>
    <t>PREPAID/POSTPAID(1 = POSTPAID ,2 = PREPAID)</t>
  </si>
  <si>
    <t>Subcriber's age</t>
  </si>
  <si>
    <t>Subscriber's age</t>
  </si>
  <si>
    <t>MBF0001</t>
  </si>
  <si>
    <t>LAST 6 MONTH NUMBER OF USED DEVICE</t>
  </si>
  <si>
    <t>CURRENT MOBILE BRAND
(1 = SAMSUNG , 2= APPLE ,3 = NOKIA , 4 = OPPO , 5 = ITEL , 6 = HUAWEI , 7= VIVO , 8 = XIAOMI , 9 = ETC)</t>
  </si>
  <si>
    <t>MBF0003</t>
  </si>
  <si>
    <t>LAST 3 MONTH NUMBER OF USED DEVICE</t>
  </si>
  <si>
    <t>MBF0004</t>
  </si>
  <si>
    <t>LAST 1 MONTH NUMBER OF USED DEVICE</t>
  </si>
  <si>
    <t>MBF0005</t>
  </si>
  <si>
    <t>LAST 3 MONTH NUMBER OF USED DEVICE/PREVIOUS LAST 3 MONTH NUMBER OF USED DEVICE</t>
  </si>
  <si>
    <t>MBF0007</t>
  </si>
  <si>
    <t>LAST 1 MONTH NUMBER OF USED DEVICE/PREVIOUS LAST 1 MONTH NUMBER OF USED DEVICE</t>
  </si>
  <si>
    <t>MBF0009</t>
  </si>
  <si>
    <t>LAST 6 MONTH MOST USED MOBILE BRAND</t>
  </si>
  <si>
    <t>MBF0010</t>
  </si>
  <si>
    <t>LAST 3 MONTH MOST USED MOBILE BRAND</t>
  </si>
  <si>
    <t>MBF0017</t>
  </si>
  <si>
    <t>LAST 1 MONTH MOST USED MOBILE BRAND</t>
  </si>
  <si>
    <t>LAST 6 MONTH TOTAL NUMBER OF ACTION</t>
  </si>
  <si>
    <t>MBF0020</t>
  </si>
  <si>
    <t>LAST 6 MONTH TOTAL NUMBER OF DATA CONSUME</t>
  </si>
  <si>
    <t>LAST 6 MONTH MAX MONTHLY NUMBER OF ACTION</t>
  </si>
  <si>
    <t>MBF0088</t>
  </si>
  <si>
    <t>LAST 3 MONTH TOTAL NUMBER OF DATA CONSUME</t>
  </si>
  <si>
    <t>LAST 3 MONTH AVERAGE DURATION PER OUTGOING CALL / PREVIOUS LAST 3 MONTH AVERAGE DURATION PER OUTGOIN</t>
  </si>
  <si>
    <t>MBF0094</t>
  </si>
  <si>
    <t>LAST 1 MONTH TOTAL NUMBER OF DATA CONSUME</t>
  </si>
  <si>
    <t>LAST 3 MONTH TOTAL NUMBER OF OUTGOING CALL</t>
  </si>
  <si>
    <t>MBF0095</t>
  </si>
  <si>
    <t>LAST 6 MONTH AVERAGE NUMBER OF DATA CONSUME</t>
  </si>
  <si>
    <t>LAST 1 MONTH TOTAL NUMBER OF OUTGOING CALL</t>
  </si>
  <si>
    <t>MBF0098</t>
  </si>
  <si>
    <t>LAST 3 MONTH AVERAGE NUMBER OF DATA CONSUME</t>
  </si>
  <si>
    <t>LAST 6 MONTH AVERAGE MONTHLY NUMBER OF OUTGOING CALL</t>
  </si>
  <si>
    <t>MBF0113</t>
  </si>
  <si>
    <t>LAST 3 MONTH TOTAL NUMBER OF OUTGOING CALL IN NIGHT</t>
  </si>
  <si>
    <t>MBF0119</t>
  </si>
  <si>
    <t>LAST 3 MONTH TOTAL NUMBER OF ACTION</t>
  </si>
  <si>
    <t>LAST 3 MONTH NUMBER OF PEOPLE OUTGOING CALL</t>
  </si>
  <si>
    <t>MBF0120</t>
  </si>
  <si>
    <t>LAST 1 MONTH TOTAL NUMBER OF ACTION</t>
  </si>
  <si>
    <t>LAST 1 MONTH NUMBER OF PEOPLE OUTGOING CALL</t>
  </si>
  <si>
    <t>MBF0142</t>
  </si>
  <si>
    <t>LAST 6 MONTH AVERAGE DAILY NUMBER OF OUTGOING SMS</t>
  </si>
  <si>
    <t>MBF0145</t>
  </si>
  <si>
    <t>LAST 3 MONTH MAX MONTHLY NUMBER OF ACTION</t>
  </si>
  <si>
    <t>LAST 6 MONTH MAX DAILY NUMBER OF OUTGOING SMS</t>
  </si>
  <si>
    <t>MBF0147</t>
  </si>
  <si>
    <t>LAST 6 MONTH MIN MONTHLY NUMBER OF ACTION</t>
  </si>
  <si>
    <t>LAST 1 MONTH MAX DAILY NUMBER OF OUTGOING SMS</t>
  </si>
  <si>
    <t>MBF0162</t>
  </si>
  <si>
    <t>LAST 3 MONTH MIN MONTHLY NUMBER OF ACTION</t>
  </si>
  <si>
    <t>LAST 3 MONTH AVERAGE MONTHLY NUMBER OF OUTGOING SMS</t>
  </si>
  <si>
    <t>MBF0163</t>
  </si>
  <si>
    <t>LAST 6 MONTH AVERAGE MONTHLY NUMBER OF ACTION</t>
  </si>
  <si>
    <t>LAST 6 MONTH AVERAGE DAILY CALL SMS CREDIT CHARGE</t>
  </si>
  <si>
    <t>MBF0164</t>
  </si>
  <si>
    <t>LAST 3 MONTH AVERAGE MONTHLY NUMBER OF ACTION</t>
  </si>
  <si>
    <t>LAST 3 MONTH AVERAGE DAILY CALL SMS CREDIT CHARGE</t>
  </si>
  <si>
    <t>MBF0165</t>
  </si>
  <si>
    <t>LAST 6 MONTH COUNT OF CHANGE INFORMATION</t>
  </si>
  <si>
    <t>LAST 1 MONTH AVERAGE DAILY CALL SMS CREDIT CHARGE</t>
  </si>
  <si>
    <t>MBF0167</t>
  </si>
  <si>
    <t>LAST 3 MONTH COUNT OF CHANGE INFORMATION</t>
  </si>
  <si>
    <t>LAST 3 MONTH MAX DAILY CALL SMS CREDIT CHARGE</t>
  </si>
  <si>
    <t>MBF0168</t>
  </si>
  <si>
    <t>LAST 1 MONTH COUNT OF CHANGE INFORMATION</t>
  </si>
  <si>
    <t>LAST 1 MONTH MAX DAILY CALL SMS CREDIT CHARGE</t>
  </si>
  <si>
    <t>MBF0182</t>
  </si>
  <si>
    <t>LAST 3 MONTH COUNT OF CHANGE INFORMATION/PREVIOUS LAST 3 MONTH COUNT OF CHANGE INFORMATION</t>
  </si>
  <si>
    <t>LAST 6 MONTH AVERAGE MONTHLY CALL SMS CREDIT CHARGE</t>
  </si>
  <si>
    <t>MBF0184</t>
  </si>
  <si>
    <t>LAST 1 MONTH COUNT OF CHANGE INFORMATION/PREVIOUS MONTH COUNT OF CHANGE INFORMATION</t>
  </si>
  <si>
    <t>LAST 6 MONTH AVERAGE DAILY CALL SMS DURATION</t>
  </si>
  <si>
    <t>MBF0185</t>
  </si>
  <si>
    <t>LAST 6 MONTH COUNT OF CHANGE SIM</t>
  </si>
  <si>
    <t>LAST 3 MONTH AVERAGE DAILY CALL SMS DURATION</t>
  </si>
  <si>
    <t>MBF0193</t>
  </si>
  <si>
    <t>LAST 3 MONTH COUNT OF CHANGE SIM</t>
  </si>
  <si>
    <t>LAST 6 MONTH AVERAGE MONTHLY CALL SMS DURATION</t>
  </si>
  <si>
    <t>MBF0240</t>
  </si>
  <si>
    <t>LAST 1 MONTH COUNT OF CHANGE SIM</t>
  </si>
  <si>
    <t>LAST 6 MONTH MAX DAILY COUNT OF OTHER SERVICES USED(SERVICE_GROUP)</t>
  </si>
  <si>
    <t>MBF0251</t>
  </si>
  <si>
    <t>LAST 3 MONTH COUNT OF CHANGE SIM/PREVIOUS LAST 3 MONTH COUNT OF CHANGE SIM</t>
  </si>
  <si>
    <t>LAST 6 MONTH MAX DAILY COUNT OF OTHER SERVICES USED(SERVICE_NAME)</t>
  </si>
  <si>
    <t>MBF0253</t>
  </si>
  <si>
    <t>LAST 1 MONTH COUNT OF CHANGE SIM/PREVIOUS MONTH COUNT OF CHANGE SIM</t>
  </si>
  <si>
    <t>LAST 1 MONTH MAX DAILY COUNT OF OTHER SERVICES USED(SERVICE_NAME)</t>
  </si>
  <si>
    <t>MBF0260</t>
  </si>
  <si>
    <t>USING PERIOD OF CURRENT USERS</t>
  </si>
  <si>
    <t>LAST 3 MONTH AVERAGE DAILY CHARGED OF OTHER SERVICES USED</t>
  </si>
  <si>
    <t>MBF0264</t>
  </si>
  <si>
    <t>LAST 6 MONTH AVERAGE DURATION PER INCOMING CALL</t>
  </si>
  <si>
    <t>LAST 6 MONTH MAX DAILY CHARGED OF OTHER SERVICES USED</t>
  </si>
  <si>
    <t>MBF0265</t>
  </si>
  <si>
    <t>LAST 3 MONTH AVERAGE DURATION PER INCOMING CALL</t>
  </si>
  <si>
    <t>LAST 3 MONTH MAX DAILY CHARGED OF OTHER SERVICES USED</t>
  </si>
  <si>
    <t>MBF0266</t>
  </si>
  <si>
    <t>LAST 1 MONTH AVERAGE DURATION PER INCOMING CALL</t>
  </si>
  <si>
    <t>LAST 1 MONTH MAX DAILY CHARGED OF OTHER SERVICES USED</t>
  </si>
  <si>
    <t>MBF0275</t>
  </si>
  <si>
    <t>LAST 6 MONTH MAX DURATION PER INCOMING CALL</t>
  </si>
  <si>
    <t>LAST 3 MONTH TOTAL CHARGED OF OTHER SERVICES USED</t>
  </si>
  <si>
    <t>MBF0284</t>
  </si>
  <si>
    <t>LAST 3 MONTH MAX DURATION PER INCOMING CALL</t>
  </si>
  <si>
    <t>LAST 1 MONTH MAX CHARGED OF DAILY PER OTHER SERVICES</t>
  </si>
  <si>
    <t>MBF0288</t>
  </si>
  <si>
    <t>LAST 1 MONTH MAX DURATION PER INCOMING CALL</t>
  </si>
  <si>
    <t>LAST 6 MONTH COUNT OF DISTINCT LOCATION TO INCUR CHARGE</t>
  </si>
  <si>
    <t>MBF0291</t>
  </si>
  <si>
    <t>LAST 6 MONTH MIN DURATION PER INCOMING CALL</t>
  </si>
  <si>
    <t>LAST 6 MONTH COUNT OF LOCATION TO INCUR CHARGE</t>
  </si>
  <si>
    <t>MBF0292</t>
  </si>
  <si>
    <t>LAST 3 MONTH MIN DURATION PER INCOMING CALL</t>
  </si>
  <si>
    <t>LAST 3 MONTH COUNT OF LOCATION TO INCUR CHARGE</t>
  </si>
  <si>
    <t>MBF0309</t>
  </si>
  <si>
    <t>LAST 1 MONTH MIN DURATION PER INCOMING CALL</t>
  </si>
  <si>
    <t>LAST 1 MONTH TOTAL NUMBER OF RECHARGING</t>
  </si>
  <si>
    <t>MBF0312</t>
  </si>
  <si>
    <t>LAST 3 MONTH AVERAGE DURATION PER INCOMING CALL / PREVIOUS LAST 3 MONTH AVERAGE DURATION PER INCOMING CALL</t>
  </si>
  <si>
    <t>LAST 6 MONTH AVERAGE MONTHLY NUMBER OF RECHARGING</t>
  </si>
  <si>
    <t>MBF0315</t>
  </si>
  <si>
    <t>LAST 1 MONTH AVERAGE DURATION PER INCOMING CALL / PREVIOUS LAST 1 MONTH AVERAGE DURATION PER INCOMING CALL</t>
  </si>
  <si>
    <t>LAST 6 MONTH TOTAL AMOUNT OF RECHARGING</t>
  </si>
  <si>
    <t>MBF0317</t>
  </si>
  <si>
    <t>LAST 6 MONTH (MAX DURATION PER INCOMING CALL - MIN DURATION PER INCOMING CALL) / AVERAGE DURATION PER INCOMING CALL</t>
  </si>
  <si>
    <t>LAST 1 MONTH TOTAL AMOUNT OF RECHARGING</t>
  </si>
  <si>
    <t>MBF0320</t>
  </si>
  <si>
    <t>LAST 3 MONTH (MAX DURATION PER INCOMING CALL - MIN DURATION PER INCOMING CALL) / AVERAGE DURATION PER INCOMING CALL</t>
  </si>
  <si>
    <t>LAST 6 MONTH AVERAGE MONTHLY AMOUNT OF RECHARGING</t>
  </si>
  <si>
    <t>MBF0321</t>
  </si>
  <si>
    <t>LAST 1 MONTH (MAX DURATION PER INCOMING CALL - MIN DURATION PER INCOMING CALL) / AVERAGE DURATION PER INCOMING CALL</t>
  </si>
  <si>
    <t>LAST 3 MONTH AVERAGE MONTHLY AMOUNT OF RECHARGING</t>
  </si>
  <si>
    <t>MBF0324</t>
  </si>
  <si>
    <t>LAST 6 MONTH TOTAL NUMBER OF INCOMING CALL</t>
  </si>
  <si>
    <t>LAST 3 MONTH MOST FREQUENT METHOD TO RECHARGE</t>
  </si>
  <si>
    <t>MBF0331</t>
  </si>
  <si>
    <t>LAST 3 MONTH TOTAL NUMBER OF INCOMING CALL</t>
  </si>
  <si>
    <t>LAST 1 MONTH MIN AMOUNT OF DALIY RECHARGING</t>
  </si>
  <si>
    <t>MBF0344</t>
  </si>
  <si>
    <t>LAST 1 MONTH TOTAL NUMBER OF INCOMING CALL</t>
  </si>
  <si>
    <t>LAST  6 MONTH TOTAL AMOUNT OF RECHARGING BY METHOD AIRTIME</t>
  </si>
  <si>
    <t>MBF0347</t>
  </si>
  <si>
    <t>LAST 3 MONTH TOTAL NUMBER OF INCOMING CALL/PREVIOUS LAST 3 MONTH TOTAL NUMBER OF INCOMING CALL</t>
  </si>
  <si>
    <t>LAST  6 MONTH TOTAL AMOUNT OF RECHARGING BY METHOD EZ</t>
  </si>
  <si>
    <t>MBF0350</t>
  </si>
  <si>
    <t>LAST 1 MONTH TOTAL NUMBER OF INCOMING CALL/PREVIOUS LAST 1 MONTH TOTAL NUMBER OF INCOMING CALL</t>
  </si>
  <si>
    <t>LAST  6 MONTH TOTAL AMOUNT OF RECHARGING BY METHOD SCRATCH</t>
  </si>
  <si>
    <t>MBF0351</t>
  </si>
  <si>
    <t>LAST 6 MONTH AVERAGE MONTHLY NUMBER OF INCOMING CALL</t>
  </si>
  <si>
    <t>LAST  3 MONTH TOTAL AMOUNT OF RECHARGING BY METHOD SCRATCH</t>
  </si>
  <si>
    <t>MBF0354</t>
  </si>
  <si>
    <t>LAST 3 MONTH AVERAGE MONTHLY NUMBER OF INCOMING CALL</t>
  </si>
  <si>
    <t>LAST 3 MONTH COUNT OF REGISTERED SERVICE</t>
  </si>
  <si>
    <t>MBF0362</t>
  </si>
  <si>
    <t>LAST 6 MONTHS MEAN DURATION PER CALL IN NIGHT_IC</t>
  </si>
  <si>
    <t>LAST 3 MONTH COUNT OF REGISTERED SERVICE/PREVIOUS LAST 3 MONTH COUNT OF REGISTERED SERVICE</t>
  </si>
  <si>
    <t>MBF0372</t>
  </si>
  <si>
    <t>LAST 3 MONTHS MEAN DURATION PER CALL IN NIGHT_IC</t>
  </si>
  <si>
    <t>LAST 1 MONTH TOTAL CHARGE PRICE OF REGISTERED SERVICE/PREVIOUS LAST 1 MONTH TOTAL CHARGE PRICE OF RE</t>
  </si>
  <si>
    <t>MBF0389</t>
  </si>
  <si>
    <t>LAST 1 MONTHS MEAN DURATION PER CALL IN NIGHT_IC</t>
  </si>
  <si>
    <t>LAST 3 MONTH AVERAGE MONTHLY ARPU_SMS</t>
  </si>
  <si>
    <t>MBF0398</t>
  </si>
  <si>
    <t>LAST 6 MONTHS MAX DURATION PER CALL IN NIGHT_IC</t>
  </si>
  <si>
    <t>LAST 6 MONTH AVERAGE MONTHLY ARPU_THOAI</t>
  </si>
  <si>
    <t>MBF0413</t>
  </si>
  <si>
    <t>LAST 3 MONTHS MAX DURATION PER CALL IN NIGHT_IC</t>
  </si>
  <si>
    <t>LAST 6 MONTH AVERAGE MONTHLY ARPU_SMS_TRONG_NUOC</t>
  </si>
  <si>
    <t>MBF0424</t>
  </si>
  <si>
    <t>LAST 1 MONTHS MAX DURATION PER CALL IN NIGHT_IC</t>
  </si>
  <si>
    <t>LAST 3 MONTH AVERAGE LUULUONG_THOAI</t>
  </si>
  <si>
    <t>MBF0425</t>
  </si>
  <si>
    <t>LAST 6 MONTHS MIN DURATION PER CALL IN NIGHT_IC</t>
  </si>
  <si>
    <t>LAST 1 MONTH LUULUONG_THOAI</t>
  </si>
  <si>
    <t>MBF0426</t>
  </si>
  <si>
    <t>LAST 3 MONTHS MIN DURATION PER CALL IN NIGHT_IC</t>
  </si>
  <si>
    <t>LAST 3 MONTH AVERAGE LUULUONG_THOAI/PREVIOUS LAST 3 MONTH AVERAGE LUULUONG_THOAI</t>
  </si>
  <si>
    <t>MBF0428</t>
  </si>
  <si>
    <t>LAST 1 MONTHS MIN DURATION PER CALL IN NIGHT_IC</t>
  </si>
  <si>
    <t>LAST 6 MONTH AVERAGE LUULUONG_THOAI_NOIMANG</t>
  </si>
  <si>
    <t>MBF0430</t>
  </si>
  <si>
    <t>LAST 6 MONTHS MEAN NUMBER OF CALLS PER DAY IN NIGHT_IC</t>
  </si>
  <si>
    <t>LAST 1 MONTH LUULUONG_THOAI_NOIMANG</t>
  </si>
  <si>
    <t>MBF0433</t>
  </si>
  <si>
    <t>LAST 3 MONTHS MEAN NUMBER OF CALLS PER DAY IN NIGHT_IC</t>
  </si>
  <si>
    <t>LAST 6 MONTH AVERAGE LUULUONG_THOAI_VIETTEL</t>
  </si>
  <si>
    <t>MBF0443</t>
  </si>
  <si>
    <t>LAST 1 MONTHS MEAN NUMBER OF CALLS PER DAY IN NIGHT_IC</t>
  </si>
  <si>
    <t>LAST 6 MONTH AVERAGE LUULUONG_THOAI_VIETNAMOBILE</t>
  </si>
  <si>
    <t>MBF0454</t>
  </si>
  <si>
    <t>LAST 6 MONTH TOTAL NUMBER OF INCOMING CALL IN NIGHT</t>
  </si>
  <si>
    <t>LAST 3 MONTH AVERAGE LUULUONG_SMS</t>
  </si>
  <si>
    <t>MBF0463</t>
  </si>
  <si>
    <t>LAST 3 MONTH TOTAL NUMBER OF INCOMING CALL IN NIGHT</t>
  </si>
  <si>
    <t>LAST 6 MONTH AVERAGE LUULUONG_SMS_VIETTEL</t>
  </si>
  <si>
    <t>MBF0483</t>
  </si>
  <si>
    <t>LAST 1 MONTH TOTAL NUMBER OF INCOMING CALL IN NIGHT</t>
  </si>
  <si>
    <t>LAST 6 MONTH DATA ARPU RATIO OF TOTAL ARPU</t>
  </si>
  <si>
    <t>MBF0486</t>
  </si>
  <si>
    <t>LAST 6 MONTHS CALLED IN NIGHT RATIO</t>
  </si>
  <si>
    <t>LAST 6 MONTH SMS ARPU RATIO OF TOTAL ARPU</t>
  </si>
  <si>
    <t>MBF0489</t>
  </si>
  <si>
    <t>LAST 3 MONTHS CALLED IN NIGHT RATIO</t>
  </si>
  <si>
    <t>LAST 6 MONTH THOAI ARPU RATIO OF TOTAL ARPU</t>
  </si>
  <si>
    <t>MBF0523</t>
  </si>
  <si>
    <t>LAST 1 MONTHS CALLED IN NIGHT RATIO</t>
  </si>
  <si>
    <t>LAST 6 MONTH IC/OG BLOKING Y/N</t>
  </si>
  <si>
    <t>MBF0076</t>
  </si>
  <si>
    <t>LAST 6 MONTH NUMBER OF PEOPLE CALLING THE RECIPIENT</t>
  </si>
  <si>
    <t>MBF0077</t>
  </si>
  <si>
    <t>LAST 3 MONTH NUMBER OF PEOPLE CALLING THE RECIPIENT</t>
  </si>
  <si>
    <t>MBF0078</t>
  </si>
  <si>
    <t>LAST 1 MONTH NUMBER OF PEOPLE CALLING THE RECIPIENT</t>
  </si>
  <si>
    <t>MBF0079</t>
  </si>
  <si>
    <t>LAST 6 MONTH AVERAGE DURATION PER OUTGOING CALL</t>
  </si>
  <si>
    <t>MBF0080</t>
  </si>
  <si>
    <t>LAST 3 MONTH AVERAGE DURATION PER OUTGOING CALL</t>
  </si>
  <si>
    <t>MBF0081</t>
  </si>
  <si>
    <t>LAST 1 MONTH AVERAGE DURATION PER OUTGOING CALL</t>
  </si>
  <si>
    <t>MBF0082</t>
  </si>
  <si>
    <t>LAST 6 MONTH MAX DURATION PER OUTGOING CALL</t>
  </si>
  <si>
    <t>MBF0083</t>
  </si>
  <si>
    <t>LAST 3 MONTH MAX DURATION PER OUTGOING CALL</t>
  </si>
  <si>
    <t>MBF0084</t>
  </si>
  <si>
    <t>LAST 1 MONTH MAX DURATION PER OUTGOING CALL</t>
  </si>
  <si>
    <t>MBF0085</t>
  </si>
  <si>
    <t>LAST 6 MONTH MIN DURATION PER OUTGOING CALL</t>
  </si>
  <si>
    <t>MBF0086</t>
  </si>
  <si>
    <t>LAST 3 MONTH MIN DURATION PER OUTGOING CALL</t>
  </si>
  <si>
    <t>MBF0087</t>
  </si>
  <si>
    <t>LAST 1 MONTH MIN DURATION PER OUTGOING CALL</t>
  </si>
  <si>
    <t>LAST 3 MONTH AVERAGE DURATION PER OUTGOING CALL / PREVIOUS LAST 3 MONTH AVERAGE DURATION PER OUTGOING CALL</t>
  </si>
  <si>
    <t>MBF0089</t>
  </si>
  <si>
    <t>LAST 1 MONTH AVERAGE DURATION PER OUTGOING CALL / PREVIOUS LAST 1 MONTH AVERAGE DURATION PER OUTGOING CALL</t>
  </si>
  <si>
    <t>MBF0090</t>
  </si>
  <si>
    <t>LAST 6 MONTH (MAX DURATION PER OUTGOING CALL - MIN DURATION PER OUTGOING CALL) / AVERAGE DURATION PER OUTGOING CALL</t>
  </si>
  <si>
    <t>MBF0091</t>
  </si>
  <si>
    <t>LAST 3 MONTH (MAX DURATION PER OUTGOING CALL - MIN DURATION PER OUTGOING CALL) / AVERAGE DURATION PER OUTGOING CALL</t>
  </si>
  <si>
    <t>MBF0092</t>
  </si>
  <si>
    <t>LAST 1 MONTH (MAX DURATION PER OUTGOING CALL - MIN DURATION PER OUTGOING CALL) / AVERAGE DURATION PER OUTGOING CALL</t>
  </si>
  <si>
    <t>MBF0093</t>
  </si>
  <si>
    <t>LAST 6 MONTH TOTAL NUMBER OF OUTGOING CALL</t>
  </si>
  <si>
    <t>MBF0096</t>
  </si>
  <si>
    <t>LAST 3 MONTH TOTAL NUMBER OF OUTGOING CALL/PREVIOUS LAST 3 MONTH TOTAL NUMBER OF OUTGOING CALL</t>
  </si>
  <si>
    <t>MBF0097</t>
  </si>
  <si>
    <t>LAST 1 MONTH TOTAL NUMBER OF OUTGOING CALL/PREVIOUS LAST 1 MONTH TOTAL NUMBER OF OUTGOING CALL</t>
  </si>
  <si>
    <t>MBF0099</t>
  </si>
  <si>
    <t>LAST 3 MONTH AVERAGE MONTHLY NUMBER OF OUTGOING CALL</t>
  </si>
  <si>
    <t>MBF0100</t>
  </si>
  <si>
    <t>LAST 6 MONTHS MEAN DURATION PER CALL IN NIGHT_OG</t>
  </si>
  <si>
    <t>MBF0101</t>
  </si>
  <si>
    <t>LAST 3 MONTHS MEAN DURATION PER CALL IN NIGHT_OG</t>
  </si>
  <si>
    <t>MBF0102</t>
  </si>
  <si>
    <t>LAST 1 MONTHS MEAN DURATION PER CALL IN NIGHT_OG</t>
  </si>
  <si>
    <t>MBF0103</t>
  </si>
  <si>
    <t>LAST 6 MONTHS MAX DURATION PER CALL IN NIGHT_OG</t>
  </si>
  <si>
    <t>MBF0104</t>
  </si>
  <si>
    <t>LAST 3 MONTHS MAX DURATION PER CALL IN NIGHT_OG</t>
  </si>
  <si>
    <t>MBF0105</t>
  </si>
  <si>
    <t>LAST 1 MONTHS MAX DURATION PER CALL IN NIGHT_OG</t>
  </si>
  <si>
    <t>MBF0106</t>
  </si>
  <si>
    <t>LAST 6 MONTHS MIN DURATION PER CALL IN NIGHT_OG</t>
  </si>
  <si>
    <t>MBF0107</t>
  </si>
  <si>
    <t>LAST 3 MONTHS MIN DURATION PER CALL IN NIGHT_OG</t>
  </si>
  <si>
    <t>MBF0108</t>
  </si>
  <si>
    <t>LAST 1 MONTHS MIN DURATION PER CALL IN NIGHT_OG</t>
  </si>
  <si>
    <t>MBF0109</t>
  </si>
  <si>
    <t>LAST 6 MONTHS MEAN NUMBER OF CALLS PER DAY IN NIGHT_OG</t>
  </si>
  <si>
    <t>MBF0110</t>
  </si>
  <si>
    <t>LAST 3 MONTHS MEAN NUMBER OF CALLS PER DAY IN NIGHT_OG</t>
  </si>
  <si>
    <t>MBF0111</t>
  </si>
  <si>
    <t>LAST 1 MONTHS MEAN NUMBER OF CALLS PER DAY IN NIGHT_OG</t>
  </si>
  <si>
    <t>MBF0112</t>
  </si>
  <si>
    <t>LAST 6 MONTH TOTAL NUMBER OF OUTGOING CALL IN NIGHT</t>
  </si>
  <si>
    <t>MBF0114</t>
  </si>
  <si>
    <t>LAST 1 MONTH TOTAL NUMBER OF OUTGOING CALL IN NIGHT</t>
  </si>
  <si>
    <t>MBF0115</t>
  </si>
  <si>
    <t>LAST 6 MONTHS CALLING IN NIGHT RATIO</t>
  </si>
  <si>
    <t>MBF0116</t>
  </si>
  <si>
    <t>LAST 3 MONTHS CALLING IN NIGHT RATIO</t>
  </si>
  <si>
    <t>MBF0117</t>
  </si>
  <si>
    <t>LAST 1 MONTHS CALLING IN NIGHT RATIO</t>
  </si>
  <si>
    <t>MBF0118</t>
  </si>
  <si>
    <t>LAST 6 MONTH NUMBER OF PEOPLE OUTGOING CALL</t>
  </si>
  <si>
    <t>MBF0121</t>
  </si>
  <si>
    <t>LAST 6 MONTH AVERAGE DAILY NUMBER OF INCOMING SMS</t>
  </si>
  <si>
    <t>MBF0122</t>
  </si>
  <si>
    <t>LAST 3 MONTH AVERAGE DAILY NUMBER OF INCOMING SMS</t>
  </si>
  <si>
    <t>MBF0123</t>
  </si>
  <si>
    <t>LAST 1 MONTH AVERAGE DAILY NUMBER OF INCOMING SMS</t>
  </si>
  <si>
    <t>MBF0124</t>
  </si>
  <si>
    <t>LAST 6 MONTH MAX DAILY NUMBER OF INCOMING SMS</t>
  </si>
  <si>
    <t>MBF0125</t>
  </si>
  <si>
    <t>LAST 3 MONTH MAX DAILY NUMBER OF INCOMING SMS</t>
  </si>
  <si>
    <t>MBF0126</t>
  </si>
  <si>
    <t>LAST 1 MONTH MAX DAILY NUMBER OF INCOMING SMS</t>
  </si>
  <si>
    <t>MBF0127</t>
  </si>
  <si>
    <t>LAST 6 MONTH MIN DAILY NUMBER OF INCOMING SMS</t>
  </si>
  <si>
    <t>MBF0128</t>
  </si>
  <si>
    <t>LAST 3 MONTH MIN DAILY NUMBER OF INCOMING SMS</t>
  </si>
  <si>
    <t>MBF0129</t>
  </si>
  <si>
    <t>LAST 1 MONTH MIN DAILY NUMBER OF INCOMING SSMS</t>
  </si>
  <si>
    <t>MBF0130</t>
  </si>
  <si>
    <t>LAST 3 MONTH AVERAGE DAILY NUMBER OF INCOMING SMS / PREVIOUS LAST 3 MONTH AVERAGE DAILY NUMBER OF INCOMING SMS</t>
  </si>
  <si>
    <t>MBF0131</t>
  </si>
  <si>
    <t>LAST 1 MONTH AVERAGE DAILY NUMBER OF INCOMING SMS / PREVIOUS LAST 1 MONTH AVERAGE DAILY NUMBER OF INCOMING SMS</t>
  </si>
  <si>
    <t>MBF0132</t>
  </si>
  <si>
    <t>LAST 6 MONTH (MAX DAILY NUMBER OF INCOMING SMS - MIN DAILY NUMBER OF INCOMING SMS) / AVERAGE DAILY NUMBER OF INCOMING SMS</t>
  </si>
  <si>
    <t>MBF0133</t>
  </si>
  <si>
    <t>LAST 3 MONTH (MAX DAILY NUMBER OF INCOMING SMS - MIN DAILY NUMBER OF INCOMING SMS) / AVERAGE DAILY NUMBER OF INCOMING SMS</t>
  </si>
  <si>
    <t>MBF0134</t>
  </si>
  <si>
    <t>LAST 1 MONTH (MAX DAILY NUMBER OF INCOMING SMS - MIN DAILY NUMBER OF INCOMING SMS) / AVERAGE DAILY NUMBER OF INCOMING SMS</t>
  </si>
  <si>
    <t>MBF0135</t>
  </si>
  <si>
    <t>LAST 6 MONTH TOTAL NUMBER OF INCOMING SMS</t>
  </si>
  <si>
    <t>MBF0136</t>
  </si>
  <si>
    <t>LAST 3 MONTH TOTAL NUMBER OF INCOMING SMS</t>
  </si>
  <si>
    <t>MBF0137</t>
  </si>
  <si>
    <t>LAST 1 MONTH TOTAL NUMBER OF INCOMING SMS</t>
  </si>
  <si>
    <t>MBF0138</t>
  </si>
  <si>
    <t>LAST 3 MONTH TOTAL NUMBER OF INCOMING SMS/PREVIOUS LAST 3 MONTH TOTAL NUMBER OF INCOMING SMS</t>
  </si>
  <si>
    <t>MBF0139</t>
  </si>
  <si>
    <t>LAST 1 MONTH TOTAL NUMBER OF INCOMING SMS/PREVIOUS LAST 1 MONTH TOTAL NUMBER OF INCOMING SMS</t>
  </si>
  <si>
    <t>MBF0140</t>
  </si>
  <si>
    <t>LAST 6 MONTH AVERAGE MONTHLY NUMBER OF INCOMING SMS</t>
  </si>
  <si>
    <t>MBF0141</t>
  </si>
  <si>
    <t>LAST 3 MONTH AVERAGE MONTHLY NUMBER OF INCOMING SMS</t>
  </si>
  <si>
    <t>MBF0143</t>
  </si>
  <si>
    <t>LAST 3 MONTH AVERAGE DAILY NUMBER OF OUTGOING SMS</t>
  </si>
  <si>
    <t>MBF0144</t>
  </si>
  <si>
    <t>LAST 1 MONTH AVERAGE DAILY NUMBER OF OUTGOING SMS</t>
  </si>
  <si>
    <t>MBF0146</t>
  </si>
  <si>
    <t>LAST 3 MONTH MAX DAILY NUMBER OF OUTGOING SMS</t>
  </si>
  <si>
    <t>MBF0148</t>
  </si>
  <si>
    <t>LAST 6 MONTH MIN DAILY NUMBER OF OUTGOING SMS</t>
  </si>
  <si>
    <t>MBF0149</t>
  </si>
  <si>
    <t>LAST 3 MONTH MIN DAILY NUMBER OF OUTGOING SMS</t>
  </si>
  <si>
    <t>MBF0150</t>
  </si>
  <si>
    <t>LAST 1 MONTH MIN DAILY NUMBER OF OUTGOING SMS</t>
  </si>
  <si>
    <t>MBF0151</t>
  </si>
  <si>
    <t>LAST 3 MONTH AVERAGE DAILY NUMBER OF OUTGOING SMS / PREVIOUS LAST 3 MONTH AVERAGE DAILY NUMBER OF OUTGOING SMS</t>
  </si>
  <si>
    <t>MBF0152</t>
  </si>
  <si>
    <t>LAST 1 MONTH AVERAGE DAILY NUMBER OF OUTGOING SMS / PREVIOUS LAST 1 MONTH AVERAGE DAILY NUMBER OF OUTGOING SMS</t>
  </si>
  <si>
    <t>MBF0153</t>
  </si>
  <si>
    <t>LAST 6 MONTH (MAX DAILY NUMBER OF OUTGOING SMS - MIN DAILY NUMBER OF OUTGOING SMS) / AVERAGE DAILY NUMBER OF OUTGOING SMS</t>
  </si>
  <si>
    <t>MBF0154</t>
  </si>
  <si>
    <t>LAST 3 MONTH (MAX DAILY NUMBER OF OUTGOING SMS - MIN DAILY NUMBER OF OUTGOING SMS) / AVERAGE DAILY NUMBER OF OUTGOING SMS</t>
  </si>
  <si>
    <t>MBF0155</t>
  </si>
  <si>
    <t>LAST 1 MONTH (MAX DAILY NUMBER OF OUTGOING SMS - MIN DAILY NUMBER OF OUTGOING SMS) / AVERAGE DAILY NUMBER OF OUTGOING SMS</t>
  </si>
  <si>
    <t>MBF0156</t>
  </si>
  <si>
    <t>LAST 6 MONTH TOTAL NUMBER OF OUTGOING SMS</t>
  </si>
  <si>
    <t>MBF0157</t>
  </si>
  <si>
    <t>LAST 3 MONTH TOTAL NUMBER OF OUTGOING SMS</t>
  </si>
  <si>
    <t>MBF0158</t>
  </si>
  <si>
    <t>LAST 1 MONTH TOTAL NUMBER OF OUTGOING SMS</t>
  </si>
  <si>
    <t>MBF0159</t>
  </si>
  <si>
    <t>LAST 3 MONTH TOTAL NUMBER OF OUTGOING SMS/PREVIOUS LAST 3 MONTH TOTAL NUMBER OF OUTGOING SMS</t>
  </si>
  <si>
    <t>MBF0160</t>
  </si>
  <si>
    <t>LAST 1 MONTH TOTAL NUMBER OF OUTGOING SMS/PREVIOUS LAST 1 MONTH TOTAL NUMBER OF OUTGOING SMS</t>
  </si>
  <si>
    <t>MBF0161</t>
  </si>
  <si>
    <t>LAST 6 MONTH AVERAGE MONTHLY NUMBER OF OUTGOING SMS</t>
  </si>
  <si>
    <t>MBF0166</t>
  </si>
  <si>
    <t>LAST 6 MONTH MAX DAILY CALL SMS CREDIT CHARGE</t>
  </si>
  <si>
    <t>MBF0169</t>
  </si>
  <si>
    <t>LAST 6 MONTH MIN DAILY CALL SMS CREDIT CHARGE</t>
  </si>
  <si>
    <t>MBF0170</t>
  </si>
  <si>
    <t>LAST 3 MONTH MIN DAILY CALL SMS CREDIT CHARGE</t>
  </si>
  <si>
    <t>MBF0171</t>
  </si>
  <si>
    <t>LAST 1 MONTH MIN DAILY CALL SMS CREDIT CHARGE</t>
  </si>
  <si>
    <t>MBF0172</t>
  </si>
  <si>
    <t>LAST 3 MONTH AVERAGE DAILY CALL SMS CREDIT CHARGE / PREVIOUS LAST 3 MONTH AVERAGE DAILY CALL SMS CREDIT CHARGE</t>
  </si>
  <si>
    <t>MBF0173</t>
  </si>
  <si>
    <t>LAST 1 MONTH AVERAGE DAILY CALL SMS CREDIT CHARGE / PREVIOUS LAST 1 MONTH AVERAGE DAILY CALL SMS CREDIT CHARGE</t>
  </si>
  <si>
    <t>MBF0174</t>
  </si>
  <si>
    <t>LAST 6 MONTH (MAX DAILY CALL SMS CREDIT CHARGE - MIN DAILY CALL SMS CREDIT CHARGE) / AVERAGE DAILY CALL SMS CREDIT CHARGE</t>
  </si>
  <si>
    <t>MBF0175</t>
  </si>
  <si>
    <t>LAST 3 MONTH (MAX DAILY CALL SMS CREDIT CHARGE - MIN DAILY CALL SMS CREDIT CHARGE) / AVERAGE DAILY CALL SMS CREDIT CHARGE</t>
  </si>
  <si>
    <t>MBF0176</t>
  </si>
  <si>
    <t>LAST 1 MONTH (MAX DAILY CALL SMS CREDIT CHARGE - MIN DAILY CALL SMS CREDIT CHARGE) / AVERAGE DAILY CALL SMS CREDIT CHARGE</t>
  </si>
  <si>
    <t>MBF0177</t>
  </si>
  <si>
    <t>LAST 6 MONTH TOTAL CALL SMS CREDIT CHARGE</t>
  </si>
  <si>
    <t>MBF0178</t>
  </si>
  <si>
    <t>LAST 3 MONTH TOTAL CALL SMS CREDIT CHARGE</t>
  </si>
  <si>
    <t>MBF0179</t>
  </si>
  <si>
    <t>LAST 1 MONTH TOTAL CALL SMS CREDIT CHARGE</t>
  </si>
  <si>
    <t>MBF0180</t>
  </si>
  <si>
    <t>LAST 3 MONTH TOTAL CALL SMS CREDIT CHARGE/PREVIOUS LAST 3 MONTH TOTAL CALL SMS CREDIT CHARGE</t>
  </si>
  <si>
    <t>MBF0181</t>
  </si>
  <si>
    <t>LAST 1 MONTH TOTAL CALL SMS CREDIT CHARGE/PREVIOUS LAST 1 MONTH TOTAL CALL SMS CREDIT CHARGE</t>
  </si>
  <si>
    <t>MBF0183</t>
  </si>
  <si>
    <t>LAST 3 MONTH AVERAGE MONTHLY CALL SMS CREDIT CHARGE</t>
  </si>
  <si>
    <t>MBF0186</t>
  </si>
  <si>
    <t>LAST 1 MONTH AVERAGE DAILY CALL SMS DURATION</t>
  </si>
  <si>
    <t>MBF0187</t>
  </si>
  <si>
    <t>LAST 6 MONTH MAX DAILY CALL SMS DURATION</t>
  </si>
  <si>
    <t>MBF0188</t>
  </si>
  <si>
    <t>LAST 3 MONTH MAX DAILY CALL SMS DURATION</t>
  </si>
  <si>
    <t>MBF0189</t>
  </si>
  <si>
    <t>LAST 1 MONTH MAX DAILY CALL SMS DURATION</t>
  </si>
  <si>
    <t>MBF0190</t>
  </si>
  <si>
    <t>LAST 6 MONTH MIN DAILY CALL SMS DURATION</t>
  </si>
  <si>
    <t>MBF0191</t>
  </si>
  <si>
    <t>LAST 3 MONTH MIN DAILY CALL SMS DURATION</t>
  </si>
  <si>
    <t>MBF0192</t>
  </si>
  <si>
    <t>LAST 1 MONTH MIN DAILY CALL SMS DURATION</t>
  </si>
  <si>
    <t>MBF0194</t>
  </si>
  <si>
    <t>LAST 3 MONTH AVERAGE MONTHLY CALL SMS DURATION</t>
  </si>
  <si>
    <t>MBF0237</t>
  </si>
  <si>
    <t>LAST 6 MONTH AVERAGE DAILY COUNT OF OTHER SERVICES USED(SERVICE_GROUP)</t>
  </si>
  <si>
    <t>MBF0238</t>
  </si>
  <si>
    <t>LAST 3 MONTH AVERAGE DAILY COUNT OF OTHER SERVICES USED(SERVICE_GROUP)</t>
  </si>
  <si>
    <t>MBF0239</t>
  </si>
  <si>
    <t>LAST 1 MONTH AVERAGE DAILY COUNT OF OTHER SERVICES USED(SERVICE_GROUP)</t>
  </si>
  <si>
    <t>MBF0241</t>
  </si>
  <si>
    <t>LAST 3 MONTH MAX DAILY COUNT OF OTHER SERVICES USED(SERVICE_GROUP)</t>
  </si>
  <si>
    <t>MBF0242</t>
  </si>
  <si>
    <t>LAST 1 MONTH MAX DAILY COUNT OF OTHER SERVICES USED(SERVICE_GROUP)</t>
  </si>
  <si>
    <t>MBF0243</t>
  </si>
  <si>
    <t>LAST 6 MONTH MIN DAILY COUNT OF OTHER SERVICES USED(SERVICE_GROUP)</t>
  </si>
  <si>
    <t>MBF0244</t>
  </si>
  <si>
    <t>LAST 3 MONTH MIN DAILY COUNT OF OTHER SERVICES USED(SERVICE_GROUP)</t>
  </si>
  <si>
    <t>MBF0245</t>
  </si>
  <si>
    <t>LAST 1 MONTH MIN DAILY COUNT OF OTHER SERVICES USED(SERVICE_GROUP)</t>
  </si>
  <si>
    <t>MBF0246</t>
  </si>
  <si>
    <t>LAST 3 MONTH AVERAGE DAILY COUNT OF OTHER SERVICES USED(SERVICE_GROUP)/PREVIOUS LAST 3 MONTH AVERAGE DAILY COUNT OF OTHER SERVICES USED(SERVICE_GROUP)</t>
  </si>
  <si>
    <t>MBF0247</t>
  </si>
  <si>
    <t>LAST 1 MONTH AVERAGE DAILY COUNT OF OTHER SERVICES USED(SERVICE_GROUP)/PREVIOUS LAST 1 MONTH AVERAGE DAILY COUNT OF OTHER SERVICES USED(SERVICE_GROUP)</t>
  </si>
  <si>
    <t>MBF0248</t>
  </si>
  <si>
    <t>LAST 6 MONTH AVERAGE DAILY COUNT OF OTHER SERVICES USED(SERVICE_NAME)</t>
  </si>
  <si>
    <t>MBF0249</t>
  </si>
  <si>
    <t>LAST 3 MONTH AVERAGE DAILY COUNT OF OTHER SERVICES USED(SERVICE_NAME)</t>
  </si>
  <si>
    <t>MBF0250</t>
  </si>
  <si>
    <t>LAST 1 MONTH AVERAGE DAILY COUNT OF OTHER SERVICES USED(SERVICE_NAME)</t>
  </si>
  <si>
    <t>MBF0252</t>
  </si>
  <si>
    <t>LAST 3 MONTH MAX DAILY COUNT OF OTHER SERVICES USED(SERVICE_NAME)</t>
  </si>
  <si>
    <t>MBF0254</t>
  </si>
  <si>
    <t>LAST 6 MONTH MIN DAILY COUNT OF OTHER SERVICES USED(SERVICE_NAME)</t>
  </si>
  <si>
    <t>MBF0255</t>
  </si>
  <si>
    <t>LAST 3 MONTH MIN DAILY COUNT OF OTHER SERVICES USED(SERVICE_NAME)</t>
  </si>
  <si>
    <t>MBF0256</t>
  </si>
  <si>
    <t>LAST 1 MONTH MIN DAILY COUNT OF OTHER SERVICES USED(SERVICE_NAME)</t>
  </si>
  <si>
    <t>MBF0257</t>
  </si>
  <si>
    <t>LAST 3 MONTH AVERAGE DAILY COUNT OF OTHER SERVICES USED(SERVICE_NAME)/PREVIOUS LAST 3 MONTH AVERAGE DAILY COUNT OF OTHER SERVICES USED(SERVICE_NAME)</t>
  </si>
  <si>
    <t>MBF0258</t>
  </si>
  <si>
    <t>LAST 1 MONTH AVERAGE DAILY COUNT OF OTHER SERVICES USED(SERVICE_NAME)/PREVIOUS LAST 1 MONTH AVERAGE DAILY COUNT OF OTHER SERVICES USED(SERVICE_NAME)</t>
  </si>
  <si>
    <t>MBF0259</t>
  </si>
  <si>
    <t>LAST 6 MONTH AVERAGE DAILY CHARGED OF OTHER SERVICES USED</t>
  </si>
  <si>
    <t>MBF0261</t>
  </si>
  <si>
    <t>LAST 1 MONTH AVERAGE DAILY CHARGED OF OTHER SERVICES USED</t>
  </si>
  <si>
    <t>MBF0262</t>
  </si>
  <si>
    <t>LAST 3 MONTH AVERAGE DAILY CHARGED OF OTHER SERVICES USED/PREVIOUS LAST 3 MONTH AVERAGE DAILY CHARGED OF OTHER SERVICES USED</t>
  </si>
  <si>
    <t>MBF0263</t>
  </si>
  <si>
    <t>LAST 1 MONTH AVERAGE DAILY CHARGED OF OTHER SERVICES USED/PREVIOUS LAST 1 MONTH AVERAGE DAILY CHARGED OF OTHER SERVICES USED</t>
  </si>
  <si>
    <t>MBF0267</t>
  </si>
  <si>
    <t>LAST 3 MONTH MAX DAILY CHARGED OF OTHER SERVICES USED/PREVIOUS LAST 3 MONTH MAX DAILY CHARGED OF OTHER SERVICES USED</t>
  </si>
  <si>
    <t>MBF0268</t>
  </si>
  <si>
    <t>LAST 1 MONTH MAX DAILY CHARGED OF OTHER SERVICES USED/PREVIOUS LAST 1 MONTH MAX DAILY CHARGED OF OTHER SERVICES USED</t>
  </si>
  <si>
    <t>MBF0269</t>
  </si>
  <si>
    <t>LAST 6 MONTH MIN DAILY CHARGED OF OTHER SERVICES USED</t>
  </si>
  <si>
    <t>MBF0270</t>
  </si>
  <si>
    <t>LAST 3 MONTH MIN DAILY CHARGED OF OTHER SERVICES USED</t>
  </si>
  <si>
    <t>MBF0271</t>
  </si>
  <si>
    <t>LAST 1 MONTH MIN DAILY CHARGED OF OTHER SERVICES USED</t>
  </si>
  <si>
    <t>MBF0272</t>
  </si>
  <si>
    <t>LAST 3 MONTH MIN DAILY CHARGED OF OTHER SERVICES USED/PREVIOUS LAST 3 MONTH MIN DAILY CHARGED OF OTHER SERVICES USED</t>
  </si>
  <si>
    <t>MBF0273</t>
  </si>
  <si>
    <t>LAST 1 MONTH MIN DAILY CHARGED OF OTHER SERVICES USED/PREVIOUS LAST 1 MONTH MIN DAILY CHARGED OF OTHER SERVICES USED</t>
  </si>
  <si>
    <t>MBF0274</t>
  </si>
  <si>
    <t>LAST 6 MONTH TOTAL CHARGED OF OTHER SERVICES USED</t>
  </si>
  <si>
    <t>MBF0276</t>
  </si>
  <si>
    <t>LAST 1 MONTH TOTAL CHARGED OF OTHER SERVICES USED</t>
  </si>
  <si>
    <t>MBF0277</t>
  </si>
  <si>
    <t>LAST 3 MONTH TOTAL CHARGED OF OTHER SERVICES USED/PREVIOUS LAST 3 MONTH TOTAL CHARGED OF OTHER SERVICES USED</t>
  </si>
  <si>
    <t>MBF0278</t>
  </si>
  <si>
    <t>LAST 1 MONTH TOTAL CHARGED OF OTHER SERVICES USED/PREVIOUS LAST 1 MONTH TOTAL CHARGED OF OTHER SERVICES USED</t>
  </si>
  <si>
    <t>MBF0279</t>
  </si>
  <si>
    <t>LAST 6 MONTH AVERAGE CHARGED OF DAILY PER OTHER SERVICES</t>
  </si>
  <si>
    <t>MBF0280</t>
  </si>
  <si>
    <t>LAST 3 MONTH AVERAGE CHARGED OF DAILY PER OTHER SERVICES</t>
  </si>
  <si>
    <t>MBF0281</t>
  </si>
  <si>
    <t>LAST 1 MONTH AVERAGE CHARGED OF DAILY PER OTHER SERVICES</t>
  </si>
  <si>
    <t>MBF0282</t>
  </si>
  <si>
    <t>LAST 6 MONTH MAX CHARGED OF DAILY PER OTHER SERVICES</t>
  </si>
  <si>
    <t>MBF0283</t>
  </si>
  <si>
    <t>LAST 3 MONTH MAX CHARGED OF DAILY PER OTHER SERVICES</t>
  </si>
  <si>
    <t>MBF0285</t>
  </si>
  <si>
    <t>LAST 6 MONTH MIN CHARGED OF DAILY PER OTHER SERVICES</t>
  </si>
  <si>
    <t>MBF0286</t>
  </si>
  <si>
    <t>LAST 3 MONTH MIN CHARGED OF DAILY PER OTHER SERVICES</t>
  </si>
  <si>
    <t>MBF0287</t>
  </si>
  <si>
    <t>LAST 1 MONTH MIN CHARGED OF DAILY PER OTHER SERVICES</t>
  </si>
  <si>
    <t>MBF0289</t>
  </si>
  <si>
    <t>LAST 3 MONTH COUNT OF DISTINCT LOCATION TO INCUR CHARGE</t>
  </si>
  <si>
    <t>MBF0290</t>
  </si>
  <si>
    <t>LAST 1 MONTH COUNT OF DISTINCT LOCATION TO INCUR CHARGE</t>
  </si>
  <si>
    <t>MBF0293</t>
  </si>
  <si>
    <t>LAST 1 MONTH COUNT OF LOCATION TO INCUR CHARGE</t>
  </si>
  <si>
    <t>MBF0294</t>
  </si>
  <si>
    <t>LAST 3 MONTH COUNT OF LOCATION TO INCUR CHARGE/PREVIOUS LAST 3 MONTH COUNT OF LOCATION TO INCUR CHARGE</t>
  </si>
  <si>
    <t>MBF0295</t>
  </si>
  <si>
    <t>LAST 1 MONTH COUNT OF LOCATION TO INCUR CHARGE/PREVIOUS LAST 1 MONTH COUNT OF LOCATION TO INCUR CHARGE</t>
  </si>
  <si>
    <t>MBF0296</t>
  </si>
  <si>
    <t>LAST 6 MONTH AVERAGE COUNT OF LOCATION TO INCUR CHARGE</t>
  </si>
  <si>
    <t>MBF0297</t>
  </si>
  <si>
    <t>LAST 3 MONTH AVERAGE COUNT OF LOCATION TO INCUR CHARGE</t>
  </si>
  <si>
    <t>MBF0298</t>
  </si>
  <si>
    <t>LAST 1 MONTH AVERAGE COUNT OF LOCATION TO INCUR CHARGE</t>
  </si>
  <si>
    <t>MBF0299</t>
  </si>
  <si>
    <t>LAST 3 MONTH AVERAGE COUNT OF LOCATION TO INCUR CHARGE/PREVIOUS LAST 3 MONTH AVERAGE COUNT OF LOCATION TO INCUR CHARGE</t>
  </si>
  <si>
    <t>MBF0300</t>
  </si>
  <si>
    <t>LAST 1 MONTH AVERAGE COUNT OF LOCATION TO INCUR CHARGE/PREVIOUS LAST 3 MONTH AVERAGE COUNT OF LOCATION TO INCUR CHARGE</t>
  </si>
  <si>
    <t>MBF0301</t>
  </si>
  <si>
    <t>LAST 6 MONTH MAX COUNT OF DAILY LOCATION TO INCUR CHARGE</t>
  </si>
  <si>
    <t>MBF0302</t>
  </si>
  <si>
    <t>LAST 3 MONTH MAX COUNT OF DAILY LOCATION TO INCUR CHARGE</t>
  </si>
  <si>
    <t>MBF0303</t>
  </si>
  <si>
    <t>LAST 1 MONTH MAX COUNT OF DAILY LOCATION TO INCUR CHARGE</t>
  </si>
  <si>
    <t>MBF0304</t>
  </si>
  <si>
    <t>LAST 6 MONTH MIN COUNT OF DAILY LOCATION TO INCUR CHARGE</t>
  </si>
  <si>
    <t>MBF0305</t>
  </si>
  <si>
    <t>LAST 3 MONTH MIN COUNT OF DAILY LOCATION TO INCUR CHARGE</t>
  </si>
  <si>
    <t>MBF0306</t>
  </si>
  <si>
    <t>LAST 1 MONTH MIN COUNT OF DAILY LOCATION TO INCUR CHARGE</t>
  </si>
  <si>
    <t>MBF0307</t>
  </si>
  <si>
    <t>LAST 6 MONTH TOTAL NUMBER OF RECHARGING</t>
  </si>
  <si>
    <t>MBF0308</t>
  </si>
  <si>
    <t>LAST 3 MONTH TOTAL NUMBER OF RECHARGING</t>
  </si>
  <si>
    <t>MBF0310</t>
  </si>
  <si>
    <t>LAST 3 MONTH TOTAL NUMBER OF RECHARGING/PREVIOUS LAST 3 MONTH TOTAL NUMBER OF RECHARGING</t>
  </si>
  <si>
    <t>MBF0311</t>
  </si>
  <si>
    <t>LAST 1 MONTH TOTAL NUMBER OF RECHARGING/PREVIOUS LAST 1 MONTH TOTAL NUMBER OF RECHARGING</t>
  </si>
  <si>
    <t>MBF0313</t>
  </si>
  <si>
    <t>LAST 3 MONTH AVERAGE MONTHLY NUMBER OF RECHARGING</t>
  </si>
  <si>
    <t>MBF0314</t>
  </si>
  <si>
    <t>LAST 3 MONTH AVERAGE MONTHLY NUMBER OF RECHARGING/PREVIOUS LAST 3 MONTH AVERAGE MONTHLY NUMBER OF RECHARGING</t>
  </si>
  <si>
    <t>MBF0316</t>
  </si>
  <si>
    <t>LAST 3 MONTH TOTAL AMOUNT OF RECHARGING</t>
  </si>
  <si>
    <t>MBF0318</t>
  </si>
  <si>
    <t>LAST 3 MONTH TOTAL AMOUNT OF RECHARGING/PREVIOUS LAST 3 MONTH TOTAL AMOUNT OF RECHARGING</t>
  </si>
  <si>
    <t>MBF0319</t>
  </si>
  <si>
    <t>LAST 1 MONTH TOTAL AMOUNT OF RECHARGING/PREVIOUS LAST 1 MONTH TOTAL AMOUNT OF RECHARGING</t>
  </si>
  <si>
    <t>MBF0322</t>
  </si>
  <si>
    <t>LAST 3 MONTH AVERAGE MONTHLY AMOUNT OF RECHARGING/PREVIOUS LAST 3 MONTH AVERAGE MONTHLY AMOUNT OF RECHARGING</t>
  </si>
  <si>
    <t>MBF0323</t>
  </si>
  <si>
    <t>LAST 6 MONTH MOST FREQUENT METHOD TO RECHARGE</t>
  </si>
  <si>
    <t>MBF0325</t>
  </si>
  <si>
    <t>LAST 1 MONTH MOST FREQUENT METHOD TO RECHARGE</t>
  </si>
  <si>
    <t>MBF0326</t>
  </si>
  <si>
    <t>LAST 6 MONTH MAX AMOUNT OF DALIY RECHARGING</t>
  </si>
  <si>
    <t>MBF0327</t>
  </si>
  <si>
    <t>LAST 3 MONTH MAX AMOUNT OF DALIY RECHARGING</t>
  </si>
  <si>
    <t>MBF0328</t>
  </si>
  <si>
    <t>LAST 1 MONTH MAX AMOUNT OF DALIY RECHARGING</t>
  </si>
  <si>
    <t>MBF0329</t>
  </si>
  <si>
    <t>LAST 6 MONTH MIN AMOUNT OF DALIY RECHARGING</t>
  </si>
  <si>
    <t>MBF0330</t>
  </si>
  <si>
    <t>LAST 3 MONTH MIN AMOUNT OF DALIY RECHARGING</t>
  </si>
  <si>
    <t>MBF0332</t>
  </si>
  <si>
    <t>LAST 6 MONTH AVERAGE OF PER RECHARGING</t>
  </si>
  <si>
    <t>MBF0333</t>
  </si>
  <si>
    <t>LAST 3 MONTH AVERAGE OF PER RECHARGING</t>
  </si>
  <si>
    <t>MBF0334</t>
  </si>
  <si>
    <t>LAST 1 MONTH AVERAGE OF PER RECHARGING</t>
  </si>
  <si>
    <t>MBF0335</t>
  </si>
  <si>
    <t>LAST 6 MONTH TOTAL NUMBER OF RECHARGING IN NIGHT</t>
  </si>
  <si>
    <t>MBF0336</t>
  </si>
  <si>
    <t>LAST 3 MONTH TOTAL NUMBER OF RECHARGING IN NIGHT</t>
  </si>
  <si>
    <t>MBF0337</t>
  </si>
  <si>
    <t>LAST 1 MONTH TOTAL NUMBER OF RECHARGING IN NIGHT</t>
  </si>
  <si>
    <t>MBF0338</t>
  </si>
  <si>
    <t>LAST 6 MONTH TOTAL AMOUNT OF RECHARGING IN NIGHT</t>
  </si>
  <si>
    <t>MBF0339</t>
  </si>
  <si>
    <t>LAST 3 MONTH TOTAL AMOUNT OF RECHARGING IN NIGHT</t>
  </si>
  <si>
    <t>MBF0340</t>
  </si>
  <si>
    <t>LAST 1 MONTH TOTAL AMOUNT OF RECHARGING IN NIGHT</t>
  </si>
  <si>
    <t>MBF0341</t>
  </si>
  <si>
    <t>LAST 6 MONTH RATIO OF RECHARGING IN NIGHT</t>
  </si>
  <si>
    <t>MBF0342</t>
  </si>
  <si>
    <t>LAST 3 MONTH RATIO OF RECHARGING IN NIGHT</t>
  </si>
  <si>
    <t>MBF0343</t>
  </si>
  <si>
    <t>LAST 1 MONTH RATIO OF RECHARGING IN NIGHT</t>
  </si>
  <si>
    <t>MBF0345</t>
  </si>
  <si>
    <t>LAST  3 MONTH TOTAL AMOUNT OF RECHARGING BY METHOD AIRTIME</t>
  </si>
  <si>
    <t>MBF0346</t>
  </si>
  <si>
    <t>LAST  1 MONTH TOTAL AMOUNT OF RECHARGING BY METHOD AIRTIME</t>
  </si>
  <si>
    <t>MBF0348</t>
  </si>
  <si>
    <t>LAST  3 MONTH TOTAL AMOUNT OF RECHARGING BY METHOD EZ</t>
  </si>
  <si>
    <t>MBF0349</t>
  </si>
  <si>
    <t>LAST  1 MONTH TOTAL AMOUNT OF RECHARGING BY METHOD EZ</t>
  </si>
  <si>
    <t>MBF0352</t>
  </si>
  <si>
    <t>LAST  1 MONTH TOTAL AMOUNT OF RECHARGING BY METHOD SCRATCH</t>
  </si>
  <si>
    <t>MBF0353</t>
  </si>
  <si>
    <t>LAST 6 MONTH COUNT OF REGISTERED SERVICE</t>
  </si>
  <si>
    <t>MBF0355</t>
  </si>
  <si>
    <t>LAST 1 MONTH COUNT OF REGISTERED SERVICE</t>
  </si>
  <si>
    <t>MBF0356</t>
  </si>
  <si>
    <t>LAST 6 MONTH COUNT OF ACTIVE SERVICE</t>
  </si>
  <si>
    <t>MBF0357</t>
  </si>
  <si>
    <t>LAST 3 MONTH COUNT OF ACTIVE SERVICE</t>
  </si>
  <si>
    <t>MBF0358</t>
  </si>
  <si>
    <t>LAST 1 MONTH COUNT OF ACTIVE SERVICE</t>
  </si>
  <si>
    <t>MBF0359</t>
  </si>
  <si>
    <t>LAST 6 MONTH COUNT OF DEL SERVICE</t>
  </si>
  <si>
    <t>MBF0360</t>
  </si>
  <si>
    <t>LAST 3 MONTH COUNT OF DEL SERVICE</t>
  </si>
  <si>
    <t>MBF0361</t>
  </si>
  <si>
    <t>LAST 1 MONTH COUNT OF DEL SERVICE</t>
  </si>
  <si>
    <t>MBF0363</t>
  </si>
  <si>
    <t>LAST 1 MONTH COUNT OF REGISTERED SERVICE/PREVIOUS LAST 1 MONTH COUNT OF REGISTERED SERVICE</t>
  </si>
  <si>
    <t>MBF0364</t>
  </si>
  <si>
    <t>LAST 3 MONTH COUNT OF ACTIVE SERVICE/PREVIOUS LAST 3 MONTH COUNT OF ACTIVE SERVICE</t>
  </si>
  <si>
    <t>MBF0365</t>
  </si>
  <si>
    <t>LAST 1 MONTH COUNT OF ACTIVE SERVICE/PREVIOUS LAST 1 MONTH COUNT OF ACTIVE SERVICE</t>
  </si>
  <si>
    <t>MBF0366</t>
  </si>
  <si>
    <t>LAST 3 MONTH COUNT OF DEL SERVICE/PREVIOUS LAST 3 MONTH COUNT OF DEL SERVICE</t>
  </si>
  <si>
    <t>MBF0367</t>
  </si>
  <si>
    <t>LAST 1 MONTH COUNT OF DEL SERVICE/PREVIOUS LAST 1 MONTH COUNT OF DEL SERVICE</t>
  </si>
  <si>
    <t>MBF0368</t>
  </si>
  <si>
    <t>LAST 6 MONTH TOTAL CHARGE PRICE OF REGISTERED SERVICE</t>
  </si>
  <si>
    <t>MBF0369</t>
  </si>
  <si>
    <t>LAST 3 MONTH TOTAL CHARGE PRICE OF REGISTERED SERVICE</t>
  </si>
  <si>
    <t>MBF0370</t>
  </si>
  <si>
    <t>LAST 1 MONTH TOTAL CHARGE PRICE OF REGISTERED SERVICE</t>
  </si>
  <si>
    <t>MBF0371</t>
  </si>
  <si>
    <t>LAST 3 MONTH TOTAL CHARGE PRICE OF REGISTERED SERVICE/PREVIOUS LAST 3 MONTH TOTAL CHARGE PRICE OF REGISTERED SERVICE</t>
  </si>
  <si>
    <t>LAST 1 MONTH TOTAL CHARGE PRICE OF REGISTERED SERVICE/PREVIOUS LAST 1 MONTH TOTAL CHARGE PRICE OF REGISTERED SERVICE</t>
  </si>
  <si>
    <t>MBF0378</t>
  </si>
  <si>
    <t>LAST 6 MONTH AVERAGE MONTHLY ARPU</t>
  </si>
  <si>
    <t>MBF0379</t>
  </si>
  <si>
    <t>LAST 3 MONTH AVERAGE MONTHLY ARPU</t>
  </si>
  <si>
    <t>MBF0380</t>
  </si>
  <si>
    <t>LAST 1 MONTH MONTHLY ARPU</t>
  </si>
  <si>
    <t>MBF0381</t>
  </si>
  <si>
    <t>LAST 3 MONTH AVERAGE MONTHLY ARPU/PREVIOUS LAST 3 MONTH AVERAGE MONTHLY ARPU</t>
  </si>
  <si>
    <t>MBF0382</t>
  </si>
  <si>
    <t>LAST 1 MONTH MONTHLY ARPU/PREVIOUS MONTH MONTHLY ARPU</t>
  </si>
  <si>
    <t>MBF0383</t>
  </si>
  <si>
    <t>LAST 6 MONTH AVERAGE MONTHLY ARPU_DATA</t>
  </si>
  <si>
    <t>MBF0384</t>
  </si>
  <si>
    <t>LAST 3 MONTH AVERAGE MONTHLY ARPU_DATA</t>
  </si>
  <si>
    <t>MBF0385</t>
  </si>
  <si>
    <t>LAST 1 MONTH MONTHLY ARPU_DATA</t>
  </si>
  <si>
    <t>MBF0386</t>
  </si>
  <si>
    <t>LAST 3 MONTH AVERAGE MONTHLY ARPU_DATA/PREVIOUS LAST 3 MONTH AVERAGE MONTHLY ARPU_DATA</t>
  </si>
  <si>
    <t>MBF0387</t>
  </si>
  <si>
    <t>LAST 1 MONTH MONTHLY ARPU_DATA/PREVIOUS MONTH MONTHLY ARPU_DATA</t>
  </si>
  <si>
    <t>MBF0388</t>
  </si>
  <si>
    <t>LAST 6 MONTH AVERAGE MONTHLY ARPU_SMS</t>
  </si>
  <si>
    <t>MBF0390</t>
  </si>
  <si>
    <t>LAST 1 MONTH MONTHLY ARPU_SMS</t>
  </si>
  <si>
    <t>MBF0391</t>
  </si>
  <si>
    <t>LAST 3 MONTH AVERAGE MONTHLY ARPU_SMS/PREVIOUS LAST 3 MONTH AVERAGE MONTHLY ARPU_SMS</t>
  </si>
  <si>
    <t>MBF0392</t>
  </si>
  <si>
    <t>LAST 1 MONTH MONTHLY ARPU_SMS/PREVIOUS MONTH MONTHLY ARPU_SMS</t>
  </si>
  <si>
    <t>MBF0393</t>
  </si>
  <si>
    <t>LAST 6 MONTH AVERAGE MONTHLY ARPU_CVQT</t>
  </si>
  <si>
    <t>MBF0394</t>
  </si>
  <si>
    <t>LAST 3 MONTH AVERAGE MONTHLY ARPU_CVQT</t>
  </si>
  <si>
    <t>MBF0395</t>
  </si>
  <si>
    <t>LAST 1 MONTH MONTHLY ARPU_CVQT</t>
  </si>
  <si>
    <t>MBF0396</t>
  </si>
  <si>
    <t>LAST 3 MONTH AVERAGE MONTHLY ARPU_CVQT/PREVIOUS LAST 3 MONTH AVERAGE MONTHLY ARPU_CVQT</t>
  </si>
  <si>
    <t>MBF0397</t>
  </si>
  <si>
    <t>LAST 1 MONTH MONTHLY ARPU_CVQT/PREVIOUS MONTH MONTHLY ARPU_CVQT</t>
  </si>
  <si>
    <t>MBF0399</t>
  </si>
  <si>
    <t>LAST 3 MONTH AVERAGE MONTHLY ARPU_THOAI</t>
  </si>
  <si>
    <t>MBF0400</t>
  </si>
  <si>
    <t>LAST 1 MONTH MONTHLY ARPU_THOAI</t>
  </si>
  <si>
    <t>MBF0401</t>
  </si>
  <si>
    <t>LAST 3 MONTH AVERAGE MONTHLY ARPU_THOAI/PREVIOUS LAST 3 MONTH AVERAGE MONTHLY ARPU_THOAI</t>
  </si>
  <si>
    <t>MBF0402</t>
  </si>
  <si>
    <t>LAST 1 MONTH MONTHLY ARPU_THOAI/PREVIOUS MONTH MONTHLY ARPU_THOAI</t>
  </si>
  <si>
    <t>MBF0403</t>
  </si>
  <si>
    <t>LAST 6 MONTH AVERAGE MONTHLY ARPU_THOAI_TRONG_NUOC</t>
  </si>
  <si>
    <t>MBF0404</t>
  </si>
  <si>
    <t>LAST 3 MONTH AVERAGE MONTHLY ARPU_THOAI_TRONG_NUOC</t>
  </si>
  <si>
    <t>MBF0405</t>
  </si>
  <si>
    <t>LAST 1 MONTH MONTHLY ARPU_THOAI_TRONG_NUOC</t>
  </si>
  <si>
    <t>MBF0406</t>
  </si>
  <si>
    <t>LAST 3 MONTH AVERAGE MONTHLY ARPU_THOAI_TRONG_NUOC/PREVIOUS LAST 3 MONTH AVERAGE MONTHLY ARPU_THOAI_TRONG_NUOC</t>
  </si>
  <si>
    <t>MBF0407</t>
  </si>
  <si>
    <t>LAST 1 MONTH MONTHLY ARPU_THOAI_TRONG_NUOC/PREVIOUS MONTH MONTHLY ARPU_THOAI_TRONG_NUOC</t>
  </si>
  <si>
    <t>MBF0408</t>
  </si>
  <si>
    <t>LAST 6 MONTH AVERAGE MONTHLY ARPU_THOAI_QUOC_TE</t>
  </si>
  <si>
    <t>MBF0409</t>
  </si>
  <si>
    <t>LAST 3 MONTH AVERAGE MONTHLY ARPU_THOAI_QUOC_TE</t>
  </si>
  <si>
    <t>MBF0410</t>
  </si>
  <si>
    <t>LAST 1 MONTH MONTHLY ARPU_THOAI_QUOC_TE</t>
  </si>
  <si>
    <t>MBF0411</t>
  </si>
  <si>
    <t>LAST 3 MONTH AVERAGE MONTHLY ARPU_THOAI_QUOC_TE/PREVIOUS LAST 3 MONTH AVERAGE MONTHLY ARPU_THOAI_QUOC_TE</t>
  </si>
  <si>
    <t>MBF0412</t>
  </si>
  <si>
    <t>LAST 1 MONTH MONTHLY ARPU_THOAI_QUOC_TE/PREVIOUS MONTH MONTHLY ARPU_THOAI_QUOC_TE</t>
  </si>
  <si>
    <t>MBF0414</t>
  </si>
  <si>
    <t>LAST 3 MONTH AVERAGE MONTHLY ARPU_SMS_TRONG_NUOC</t>
  </si>
  <si>
    <t>MBF0415</t>
  </si>
  <si>
    <t>LAST 1 MONTH MONTHLY ARPU_SMS_TRONG_NUOC</t>
  </si>
  <si>
    <t>MBF0416</t>
  </si>
  <si>
    <t>LAST 3 MONTH AVERAGE MONTHLY ARPU_SMS_TRONG_NUOC/PREVIOUS LAST 3 MONTH AVERAGE MONTHLY ARPU_SMS_TRONG_NUOC</t>
  </si>
  <si>
    <t>MBF0417</t>
  </si>
  <si>
    <t>LAST 1 MONTH MONTHLY ARPU_SMS_TRONG_NUOC/PREVIOUS MONTH MONTHLY ARPU_SMS_TRONG_NUOC</t>
  </si>
  <si>
    <t>MBF0418</t>
  </si>
  <si>
    <t>LAST 6 MONTH AVERAGE MONTHLY ARPU_SMS_QUOC_TE</t>
  </si>
  <si>
    <t>MBF0419</t>
  </si>
  <si>
    <t>LAST 3 MONTH AVERAGE MONTHLY ARPU_SMS_QUOC_TE</t>
  </si>
  <si>
    <t>MBF0420</t>
  </si>
  <si>
    <t>LAST 1 MONTH MONTHLY ARPU_SMS_QUOC_TE</t>
  </si>
  <si>
    <t>MBF0421</t>
  </si>
  <si>
    <t>LAST 3 MONTH AVERAGE MONTHLY ARPU_SMS_QUOC_TE/PREVIOUS LAST 3 MONTH AVERAGE MONTHLY ARPU_SMS_QUOC_TE</t>
  </si>
  <si>
    <t>MBF0422</t>
  </si>
  <si>
    <t>LAST 1 MONTH MONTHLY ARPU_SMS_QUOC_TE/PREVIOUS MONTH MONTHLY ARPU_SMS_QUOC_TE</t>
  </si>
  <si>
    <t>MBF0423</t>
  </si>
  <si>
    <t>LAST 6 MONTH AVERAGE LUULUONG_THOAI</t>
  </si>
  <si>
    <t>MBF0427</t>
  </si>
  <si>
    <t>LAST 1 MONTH  LUULUONG_THOAI/PREVIOUS MONTH LUULUONG_THOAI</t>
  </si>
  <si>
    <t>MBF0429</t>
  </si>
  <si>
    <t>LAST 3 MONTH AVERAGE LUULUONG_THOAI_NOIMANG</t>
  </si>
  <si>
    <t>MBF0431</t>
  </si>
  <si>
    <t>LAST 3 MONTH AVERAGE LUULUONG_THOAI_NOIMANG/PREVIOUS LAST 3 MONTH AVERAGE LUULUONG_THOAI_NOIMANG</t>
  </si>
  <si>
    <t>MBF0432</t>
  </si>
  <si>
    <t>LAST 1 MONTH  LUULUONG_THOAI_NOIMANG/PREVIOUS MONTH LUULUONG_THOAI_NOIMANG</t>
  </si>
  <si>
    <t>MBF0434</t>
  </si>
  <si>
    <t>LAST 3 MONTH AVERAGE LUULUONG_THOAI_VIETTEL</t>
  </si>
  <si>
    <t>MBF0435</t>
  </si>
  <si>
    <t>LAST 1 MONTH LUULUONG_THOAI_VIETTEL</t>
  </si>
  <si>
    <t>MBF0436</t>
  </si>
  <si>
    <t>LAST 3 MONTH AVERAGE LUULUONG_THOAI_VIETTEL/PREVIOUS LAST 3 MONTH AVERAGE LUULUONG_THOAI_VIETTEL</t>
  </si>
  <si>
    <t>MBF0437</t>
  </si>
  <si>
    <t>LAST 1 MONTH  LUULUONG_THOAI_VIETTEL/PREVIOUS MONTH LUULUONG_THOAI_VIETTEL</t>
  </si>
  <si>
    <t>MBF0438</t>
  </si>
  <si>
    <t>LAST 6 MONTH AVERAGE LUULUONG_THOAI_VINAPHONE</t>
  </si>
  <si>
    <t>MBF0439</t>
  </si>
  <si>
    <t>LAST 3 MONTH AVERAGE LUULUONG_THOAI_VINAPHONE</t>
  </si>
  <si>
    <t>MBF0440</t>
  </si>
  <si>
    <t>LAST 1 MONTH LUULUONG_THOAI_VINAPHONE</t>
  </si>
  <si>
    <t>MBF0441</t>
  </si>
  <si>
    <t>LAST 3 MONTH AVERAGE LUULUONG_THOAI_VINAPHONE/PREVIOUS LAST 3 MONTH AVERAGE LUULUONG_THOAI_VINAPHONE</t>
  </si>
  <si>
    <t>MBF0442</t>
  </si>
  <si>
    <t>LAST 1 MONTH  LUULUONG_THOAI_VINAPHONE/PREVIOUS MONTH LUULUONG_THOAI_VINAPHONE</t>
  </si>
  <si>
    <t>MBF0444</t>
  </si>
  <si>
    <t>LAST 3 MONTH AVERAGE LUULUONG_THOAI_VIETNAMOBILE</t>
  </si>
  <si>
    <t>MBF0445</t>
  </si>
  <si>
    <t>LAST 1 MONTH LUULUONG_THOAI_VIETNAMOBILE</t>
  </si>
  <si>
    <t>MBF0446</t>
  </si>
  <si>
    <t>LAST 3 MONTH AVERAGE LUULUONG_THOAI_VIETNAMOBILE/PREVIOUS LAST 3 MONTH AVERAGE LUULUONG_THOAI_VIETNAMOBILE</t>
  </si>
  <si>
    <t>MBF0447</t>
  </si>
  <si>
    <t>LAST 1 MONTH  LUULUONG_THOAI_VIETNAMOBILE/PREVIOUS MONTH LUULUONG_THOAI_VIETNAMOBILE</t>
  </si>
  <si>
    <t>MBF0448</t>
  </si>
  <si>
    <t>LAST 6 MONTH AVERAGE LUULUONG_THOAI_KHAC</t>
  </si>
  <si>
    <t>MBF0449</t>
  </si>
  <si>
    <t>LAST 3 MONTH AVERAGE LUULUONG_THOAI_KHAC</t>
  </si>
  <si>
    <t>MBF0450</t>
  </si>
  <si>
    <t>LAST 1 MONTH LUULUONG_THOAI_KHAC</t>
  </si>
  <si>
    <t>MBF0451</t>
  </si>
  <si>
    <t>LAST 3 MONTH AVERAGE LUULUONG_THOAI_KHAC/PREVIOUS LAST 3 MONTH AVERAGE LUULUONG_THOAI_KHAC</t>
  </si>
  <si>
    <t>MBF0452</t>
  </si>
  <si>
    <t>LAST 1 MONTH  LUULUONG_THOAI_KHAC/PREVIOUS MONTH LUULUONG_THOAI_KHAC</t>
  </si>
  <si>
    <t>MBF0453</t>
  </si>
  <si>
    <t>LAST 6 MONTH AVERAGE LUULUONG_SMS</t>
  </si>
  <si>
    <t>MBF0455</t>
  </si>
  <si>
    <t>LAST 1 MONTH LUULUONG_SMS</t>
  </si>
  <si>
    <t>MBF0456</t>
  </si>
  <si>
    <t>LAST 3 MONTH AVERAGE LUULUONG_SMS/PREVIOUS LAST 3 MONTH AVERAGE LUULUONG_SMS</t>
  </si>
  <si>
    <t>MBF0457</t>
  </si>
  <si>
    <t>LAST 1 MONTH  LUULUONG_SMS/PREVIOUS MONTH LUULUONG_SMS</t>
  </si>
  <si>
    <t>MBF0458</t>
  </si>
  <si>
    <t>LAST 6 MONTH AVERAGE LUULUONG_SMS_NOIMANG</t>
  </si>
  <si>
    <t>MBF0459</t>
  </si>
  <si>
    <t>LAST 3 MONTH AVERAGE LUULUONG_SMS_NOIMANG</t>
  </si>
  <si>
    <t>MBF0460</t>
  </si>
  <si>
    <t>LAST 1 MONTH LUULUONG_SMS_NOIMANG</t>
  </si>
  <si>
    <t>MBF0461</t>
  </si>
  <si>
    <t>LAST 3 MONTH AVERAGE LUULUONG_SMS_NOIMANG/PREVIOUS LAST 3 MONTH AVERAGE LUULUONG_SMS_NOIMANG</t>
  </si>
  <si>
    <t>MBF0462</t>
  </si>
  <si>
    <t>LAST 1 MONTH  LUULUONG_SMS_NOIMANG/PREVIOUS MONTH LUULUONG_SMS_NOIMANG</t>
  </si>
  <si>
    <t>MBF0464</t>
  </si>
  <si>
    <t>LAST 3 MONTH AVERAGE LUULUONG_SMS_VIETTEL</t>
  </si>
  <si>
    <t>MBF0465</t>
  </si>
  <si>
    <t>LAST 1 MONTH LUULUONG_SMS_VIETTEL</t>
  </si>
  <si>
    <t>MBF0466</t>
  </si>
  <si>
    <t>LAST 3 MONTH AVERAGE LUULUONG_SMS_VIETTEL/PREVIOUS LAST 3 MONTH AVERAGE LUULUONG_SMS_VIETTEL</t>
  </si>
  <si>
    <t>MBF0467</t>
  </si>
  <si>
    <t>LAST 1 MONTH  LUULUONG_SMS_VIETTEL/PREVIOUS MONTH LUULUONG_SMS_VIETTEL</t>
  </si>
  <si>
    <t>MBF0468</t>
  </si>
  <si>
    <t>LAST 6 MONTH AVERAGE LUULUONG_SMS_VINAPHONE</t>
  </si>
  <si>
    <t>MBF0469</t>
  </si>
  <si>
    <t>LAST 3 MONTH AVERAGE LUULUONG_SMS_VINAPHONE</t>
  </si>
  <si>
    <t>MBF0470</t>
  </si>
  <si>
    <t>LAST 1 MONTH LUULUONG_SMS_VINAPHONE</t>
  </si>
  <si>
    <t>MBF0471</t>
  </si>
  <si>
    <t>LAST 3 MONTH AVERAGE LUULUONG_SMS_VINAPHONE/PREVIOUS LAST 3 MONTH AVERAGE LUULUONG_SMS_VINAPHONE</t>
  </si>
  <si>
    <t>MBF0472</t>
  </si>
  <si>
    <t>LAST 1 MONTH  LUULUONG_SMS_VINAPHONE/PREVIOUS MONTH LUULUONG_SMS_VINAPHONE</t>
  </si>
  <si>
    <t>MBF0473</t>
  </si>
  <si>
    <t>LAST 6 MONTH AVERAGE LUULUONG_SMS_VIETNAMOBILE</t>
  </si>
  <si>
    <t>MBF0474</t>
  </si>
  <si>
    <t>LAST 3 MONTH AVERAGE LUULUONG_SMS_VIETNAMOBILE</t>
  </si>
  <si>
    <t>MBF0475</t>
  </si>
  <si>
    <t>LAST 1 MONTH LUULUONG_SMS_VIETNAMOBILE</t>
  </si>
  <si>
    <t>MBF0476</t>
  </si>
  <si>
    <t>LAST 3 MONTH AVERAGE LUULUONG_SMS_VIETNAMOBILE/PREVIOUS LAST 3 MONTH AVERAGE LUULUONG_SMS_VIETNAMOBILE</t>
  </si>
  <si>
    <t>MBF0477</t>
  </si>
  <si>
    <t>LAST 1 MONTH  LUULUONG_SMS_VIETNAMOBILE/PREVIOUS MONTH LUULUONG_SMS_VIETNAMOBILE</t>
  </si>
  <si>
    <t>MBF0478</t>
  </si>
  <si>
    <t>LAST 6 MONTH AVERAGE LUULUONG_SMS_KHAC</t>
  </si>
  <si>
    <t>MBF0479</t>
  </si>
  <si>
    <t>LAST 3 MONTH AVERAGE LUULUONG_SMS_KHAC</t>
  </si>
  <si>
    <t>MBF0480</t>
  </si>
  <si>
    <t>LAST 1 MONTH LUULUONG_SMS_KHAC</t>
  </si>
  <si>
    <t>MBF0481</t>
  </si>
  <si>
    <t>LAST 3 MONTH AVERAGE LUULUONG_SMS_KHAC/PREVIOUS LAST 3 MONTH AVERAGE LUULUONG_SMS_KHAC</t>
  </si>
  <si>
    <t>MBF0482</t>
  </si>
  <si>
    <t>LAST 1 MONTH  LUULUONG_SMS_KHAC/PREVIOUS MONTH LUULUONG_SMS_KHAC</t>
  </si>
  <si>
    <t>MBF0484</t>
  </si>
  <si>
    <t>LAST 3 MONTH DATA ARPU RATIO OF TOTAL ARPU</t>
  </si>
  <si>
    <t>MBF0485</t>
  </si>
  <si>
    <t>LAST 1 MONTH DATA ARPU RATIO OF TOTAL ARPU</t>
  </si>
  <si>
    <t>MBF0487</t>
  </si>
  <si>
    <t>LAST 3 MONTH SMS ARPU RATIO OF TOTAL ARPU</t>
  </si>
  <si>
    <t>MBF0488</t>
  </si>
  <si>
    <t>LAST 1 MONTH SMS ARPU RATIO OF TOTAL ARPU</t>
  </si>
  <si>
    <t>MBF0490</t>
  </si>
  <si>
    <t>LAST 3 MONTH THOAI ARPU RATIO OF TOTAL ARPU</t>
  </si>
  <si>
    <t>MBF0491</t>
  </si>
  <si>
    <t>LAST 1 MONTH THOAI ARPU RATIO OF TOTAL ARPU</t>
  </si>
  <si>
    <t>MBF0492</t>
  </si>
  <si>
    <t>LAST 6 MONTH AVERAGE MONTHLY PAYMENT AMOUNT</t>
  </si>
  <si>
    <t>MBF0493</t>
  </si>
  <si>
    <t>LAST 3 MONTH AVERAGE MONTHLY PAYMENT AMOUNT</t>
  </si>
  <si>
    <t>MBF0494</t>
  </si>
  <si>
    <t>LAST 1 MONTH TOTAL PAYMENT AMOUNT</t>
  </si>
  <si>
    <t>MBF0495</t>
  </si>
  <si>
    <t>LAST 3 MONTH AVERAGE MONTHLY PAYMENT AMOUNT/PREVIOUS LAST 3 MONTH AVERAGE MONTHLY PAYMENT AMOUNT</t>
  </si>
  <si>
    <t>MBF0496</t>
  </si>
  <si>
    <t>LAST 1 MONTH TOTAL PAYMENT AMOUNT/PREVIOUS MONTH TOTAL PAYMENT AMOUNT</t>
  </si>
  <si>
    <t>MBF0497</t>
  </si>
  <si>
    <t>LAST 6 MONTH MOST FREQUENT PAYMENT SERVICE PROVIDER</t>
  </si>
  <si>
    <t>MBF0498</t>
  </si>
  <si>
    <t>LAST 3 MONTH MOST FREQUENT PAYMENT SERVICE PROVIDER</t>
  </si>
  <si>
    <t>MBF0499</t>
  </si>
  <si>
    <t>LAST 1 MONTH MOST FREQUENT PAYMENT SERVICE PROVIDER</t>
  </si>
  <si>
    <t>MBF0500</t>
  </si>
  <si>
    <t>LAST 6 MONTH MOST FREQUENT PAYMENT TYPE</t>
  </si>
  <si>
    <t>MBF0501</t>
  </si>
  <si>
    <t>LAST 3 MONTH MOST FREQUENT PAYMENT TYPE</t>
  </si>
  <si>
    <t>MBF0502</t>
  </si>
  <si>
    <t>LAST 1 MONTH MOST FREQUENT PAYMENT TYPE</t>
  </si>
  <si>
    <t>MBF0503</t>
  </si>
  <si>
    <t>LAST 6 MONTH COUNT OF DISTINCT USED PAYMENT SERVICE PROVIDER</t>
  </si>
  <si>
    <t>MBF0504</t>
  </si>
  <si>
    <t>LAST 3 MONTH COUNT OF DISTINCT USED PAYMENT SERVICE PROVIDER</t>
  </si>
  <si>
    <t>MBF0505</t>
  </si>
  <si>
    <t>LAST 1 MONTH COUNT OF DISTINCT USED PAYMENT SERVICE PROVIDER</t>
  </si>
  <si>
    <t>MBF0506</t>
  </si>
  <si>
    <t>LAST 6 MONTH COUNT OF DISTINCT USED PAYMENT TYPE</t>
  </si>
  <si>
    <t>MBF0507</t>
  </si>
  <si>
    <t>LAST 3 MONTH COUNT OF DISTINCT USED PAYMENT TYPE</t>
  </si>
  <si>
    <t>MBF0508</t>
  </si>
  <si>
    <t>LAST 1 MONTH COUNT OF DISTINCT USED PAYMENT TYPE</t>
  </si>
  <si>
    <t>MBF0509</t>
  </si>
  <si>
    <t>LAST 6 MONTH MAX MONTHLY AMOUNT OF PAYMENT</t>
  </si>
  <si>
    <t>MBF0510</t>
  </si>
  <si>
    <t>LAST 3 MONTH MAX MONTHLY AMOUNT OF PAYMENT</t>
  </si>
  <si>
    <t>MBF0511</t>
  </si>
  <si>
    <t>LAST 6 MONTH MIN MONTHLY AMOUNT OF PAYMENT</t>
  </si>
  <si>
    <t>MBF0512</t>
  </si>
  <si>
    <t>LAST 3 MONTH MIN MONTHLY AMOUNT OF PAYMENT</t>
  </si>
  <si>
    <t>MBF0513</t>
  </si>
  <si>
    <t>LAST 6 MONTH MAX MONTHLY COUNT OF PAYMENT</t>
  </si>
  <si>
    <t>MBF0514</t>
  </si>
  <si>
    <t>LAST 3 MONTH MAX MONTHLY COUNT OF PAYMENT</t>
  </si>
  <si>
    <t>MBF0515</t>
  </si>
  <si>
    <t>LAST 6 MONTH MIN MONTHLY COUNT OF PAYMENT</t>
  </si>
  <si>
    <t>MBF0516</t>
  </si>
  <si>
    <t>LAST 3 MONTH MIN MONTHLY COUNT OF PAYMENT</t>
  </si>
  <si>
    <t>MBF0517</t>
  </si>
  <si>
    <t>LAST 6 MONTH MAX AMOUNT OF PER PAYMENT</t>
  </si>
  <si>
    <t>MBF0518</t>
  </si>
  <si>
    <t>LAST 3 MONTH MAX AMOUNT OF PER PAYMENT</t>
  </si>
  <si>
    <t>MBF0519</t>
  </si>
  <si>
    <t>LAST 1 MONTH MAX AMOUNT OF PER PAYMENT</t>
  </si>
  <si>
    <t>MBF0520</t>
  </si>
  <si>
    <t>LAST 6 MONTH MIN AMOUNT OF PER PAYMENT</t>
  </si>
  <si>
    <t>MBF0521</t>
  </si>
  <si>
    <t>LAST 3 MONTH MIN AMOUNT OF PER PAYMENT</t>
  </si>
  <si>
    <t>MBF0522</t>
  </si>
  <si>
    <t>LAST 1 MONTH MIN AMOUNT OF PER PAYMENT</t>
  </si>
  <si>
    <t>MBF0524</t>
  </si>
  <si>
    <t>LAST 3 MONTH IC/OG BLOKING Y/N</t>
  </si>
  <si>
    <t>MBF0525</t>
  </si>
  <si>
    <t>LAST 1 MONTH IC/OG BLOKING Y/N</t>
  </si>
  <si>
    <t xml:space="preserve"> 3.1 TELCO Variable list</t>
  </si>
  <si>
    <t>1. TELCO region tables</t>
  </si>
  <si>
    <t>No.</t>
  </si>
  <si>
    <t>Table</t>
  </si>
  <si>
    <t>count</t>
  </si>
  <si>
    <t>ADC_DUMP</t>
  </si>
  <si>
    <t>Dump information about cellphone's specification (IMEI, model, OS, etc.)</t>
  </si>
  <si>
    <t xml:space="preserve">VMG_SUB_INFO </t>
  </si>
  <si>
    <t>Subcriber Information</t>
  </si>
  <si>
    <t>ACTION_AUDIT</t>
  </si>
  <si>
    <t>Record actions that affect accounts' status</t>
  </si>
  <si>
    <t>MSC_OG</t>
  </si>
  <si>
    <t>Outgoing call log</t>
  </si>
  <si>
    <t>MSC_SMO</t>
  </si>
  <si>
    <t>SMS out information</t>
  </si>
  <si>
    <t>ICC_CALL_SMS</t>
  </si>
  <si>
    <t>Behavioural information of outgoing call/SMS</t>
  </si>
  <si>
    <t>ICC_OTHERS</t>
  </si>
  <si>
    <t>Behavioural information of receiving calls, using VAS, deposit or transfering balance …</t>
  </si>
  <si>
    <t>PSC_DAILY</t>
  </si>
  <si>
    <t>Geographic location to incur charging fee</t>
  </si>
  <si>
    <t>RECHARGE</t>
  </si>
  <si>
    <t>Methods to make payments for recharging</t>
  </si>
  <si>
    <t>VASP</t>
  </si>
  <si>
    <t>Details of services associated with the mobile no.</t>
  </si>
  <si>
    <t>MONTHLY_ARPU</t>
  </si>
  <si>
    <t>Actual money that customers will have to pay</t>
  </si>
  <si>
    <t>total</t>
  </si>
  <si>
    <t xml:space="preserve">2. Table input list </t>
  </si>
  <si>
    <t>2.1) ADC_DUMP</t>
  </si>
  <si>
    <t>- Dump information about cellphone's specification (IMEI, model, OS, etc.)</t>
  </si>
  <si>
    <t>Variable</t>
  </si>
  <si>
    <t>Code</t>
  </si>
  <si>
    <t>Q&amp;A</t>
  </si>
  <si>
    <t>Step1</t>
  </si>
  <si>
    <t>proc sort data = mbf.Adc_dump_&amp;date. out = &amp;lib..Adc_dump_&amp;date. nodupkey;
by _all_;</t>
  </si>
  <si>
    <t xml:space="preserve"> - 모든 컬럼을 group by 하여 중복 제거 </t>
  </si>
  <si>
    <t>Step2</t>
  </si>
  <si>
    <t>select
 t1.*
  , t2.*
  /*Make Period from App_month to folder_date(record every week)*/
  ,intck('month' ,input(substr(compress(folder_date,"-"),1,6),yymmn6.),input(app_month,yymmn6.)) as M
from M2.M01_label_03 as t1 left join 
 &amp;lib..adc_dump_total as t2 
on t1.mobile = t2.isdn;</t>
  </si>
  <si>
    <t>- 조회일과(App_month)과 데이터 기록일(Folder_date) 간의 기간 차이를 연산
- 기간 단위는 월단위</t>
  </si>
  <si>
    <t>Step3</t>
  </si>
  <si>
    <t>select *
  , sum(case when 1&lt;= M &lt;=6 then 1 end) as m6_brand_freq
  , sum(case when 1&lt;= M &lt;=3 then 1 end) as m3_brand_freq
from &amp;lib..adc_dump_sample
group by mobile, app_month, brand;</t>
  </si>
  <si>
    <t>- 6 , 3 개월 동안 사용한 브랜드의 개수를 COUNT</t>
  </si>
  <si>
    <t>Step4</t>
  </si>
  <si>
    <t>select  *
  /*personal info*/
  , case when input(compress(folder_date,"-"),8.) = max(input(compress(folder_date,"-"),8.)) then brand else "-777771" end as MBF0001   
  /*Count of Used model within last N months*/
  , count(distinct case when 1 &lt;= m &lt;=6 then model end) as MBF0004
  , count(distinct case when 1 &lt;= m &lt;=3 then model end) as MBF0005
  /*Ratio of last N months/pre last N months*/
  , case when count(distinct case when 1 &lt;= m &lt;= 3 then model end) = 0 and count(distinct case when 4 &lt;= m &lt;= 6 then model end) = 0 then -888881
    when count(distinct case when 4 &lt;= m &lt;= 6 then model end) = 0 then -888882
    when count(distinct case when 1 &lt;= m &lt;= 3 then model end) = 0 then -888883
    else int(100*count(distinct case when 1 &lt;= m &lt;=3 then model end) / count(distinct case when 4 &lt;= m &lt;= 6 then model end)) end as MBF0007
  /*Most frequent used model within last N months*/
  , case when m6_brand_freq &gt;0 and m6_brand_freq = max(m6_brand_freq) then brand else "-777771" end as MBF0009
  , case when m3_brand_freq &gt;0 and m3_brand_freq = max(m3_brand_freq) then brand else "-777771" end as MBF0010
from adc_dump_temp1
where m &gt; 0 AND m &lt; 7
group by mobile , app_month;</t>
  </si>
  <si>
    <t xml:space="preserve"> - 조회일로부터 6개월 이전의 기록만을 가지고 항목을 생성( 6개월 이내에 데이터 기록이 없을경우 null(=-999991)로 처리</t>
  </si>
  <si>
    <t>Step5</t>
  </si>
  <si>
    <t>select distinct 
  t1.mobile
 , t1.app_month
 , t1.label
 , max(MBF0001) as MBF0001
 , max(MBF0004) as MBF0004
 , max(MBF0005) as MBF0005
 , max(MBF0007) as MBF0007
 , max(MBF0009) as MBF0009
 , max(MBF0010) as MBF0010
from M2.M01_label_03 as t1 left join 
 adc_dump_temp2 as t2 
on t1.mobile = t2.isdn and t1.app_month = t2.app_month
group by t1.mobile , t1.app_month , t1.label ;
quit;</t>
  </si>
  <si>
    <t xml:space="preserve"> - Step4에서 정보가 없는 항목에 대해서는 0 or Special Value처리 되었기 때문에 Group 별로 각 항목에 대하여 MAX값처리 
</t>
  </si>
  <si>
    <t>Step6</t>
  </si>
  <si>
    <t>data &amp;lib..adc_dump_final;
set adc_dump_temp3;
 /*change . value to 0 for numeric value*/
 array num_array _numeric_;
 do over num_array;
  if missing(num_array) then num_array = -999991;
 end;
 /*change "" value to 9999 for character value*/
 array char_array _character_;
 do over char_array;
  if missing(char_array) then char_array = "NULL";
 end;
 /*change "" value to  for character value*/
 array brand_ MBF0001 MBF0009 MBF0010 MBF0011 ;
 do over brand_;
 /*change data type char to num for ML-SOLUTION
  ML-SOLUTION should have number input*/
  if brand_ = "NULL" then brand_ = "-999991"; else
  if brand_ = "SAMSUNG" then brand_ = "1"; else
  if brand_ = "APPLE" then brand_ = "2"; else
  if brand_ = "NOKIA" then brand_ = "3"; else
  if brand_ = "OPPO" then brand_ = "4"; else
  if brand_ = "ITEL" then brand_ = "5"; else
  if brand_ = "HUAWEI" then brand_ = "6"; else
  if brand_ = "VIVO" then brand_ = "7"; else
  if brand_ = "XIAOMI" then brand_ = "8"; else brand_ = "9";
 end;
run;</t>
  </si>
  <si>
    <t>- ADC_DUMP테이블에  6개월 내 정보가 없는 고객은 모든 항목에 대하여 Not Matching(=-999991) 처리 ,  
'- MBF0001 , MBF0010 , MBF0011 컬럼은 문자(실제 브랜드명)으로 값이 들어가 있기 때문에  , 해당 브랜드명을 Numeric 값을 변경
(관련 코드는 왼쪽 코드 참조)</t>
  </si>
  <si>
    <t>2.2) VMG_SUB_INFO</t>
  </si>
  <si>
    <t>- Subcriber Information</t>
  </si>
  <si>
    <t>Pre_Paid/ Pos_Paid</t>
  </si>
  <si>
    <t>Individual/Enterprise</t>
  </si>
  <si>
    <t>AGE</t>
  </si>
  <si>
    <t>Using Period</t>
  </si>
  <si>
    <t>proc sort data = mbf.Vmg_sub_info out = &amp;lib..Vmg_sub_info nodupkey ;
by _all_;</t>
  </si>
  <si>
    <t>select
 t1.*
  , t2.*
  /*Calculated Period */
  ,intck('month' ,input(substr(compress(STA_DATETIME,"-"),1,6),yymmn6.),input(app_month,yymmn6.)) as M
  ,intck('month' ,input(substr(compress(BIRTH_DATE,"-"),1,6),yymmn6.),input(app_month,yymmn6.)) as AGE_M
from M2.M01_label_03 as t1 left join 
 &amp;lib..Vmg_sub_info as t2 
on t1.mobile = t2.MOBILE_ENC;</t>
  </si>
  <si>
    <t xml:space="preserve">- 조회일과(App_Month)과 데이터 사용시작일(Sta_Datetime) 간의 기간 차이를 연산
 - 나이를 연산하기 위해 조회일(App_Month)과 생년월일(Birth_Date)간 차이를 연산 </t>
  </si>
  <si>
    <r>
      <rPr>
        <sz val="11"/>
        <color theme="1"/>
        <rFont val="Calibri"/>
        <charset val="129"/>
        <scheme val="minor"/>
      </rPr>
      <t xml:space="preserve">select *
  , case when sta_datetime = max(sta_datetime) then m else -999991 end as m1
</t>
    </r>
    <r>
      <rPr>
        <sz val="11"/>
        <color theme="3" tint="-0.249977111117893"/>
        <rFont val="Calibri"/>
        <charset val="129"/>
        <scheme val="minor"/>
      </rPr>
      <t xml:space="preserve"> </t>
    </r>
    <r>
      <rPr>
        <sz val="11"/>
        <color theme="1"/>
        <rFont val="Calibri"/>
        <charset val="129"/>
        <scheme val="minor"/>
      </rPr>
      <t xml:space="preserve"> /* FEMALE = 0 ,MALE = 1 */</t>
    </r>
    <r>
      <rPr>
        <sz val="11"/>
        <color theme="1"/>
        <rFont val="Calibri"/>
        <charset val="129"/>
        <scheme val="minor"/>
      </rPr>
      <t xml:space="preserve">
  , case when sta_datetime = max(sta_datetime) then sex else -999991 end as gender
  , case when sta_datetime = max(sta_datetime) then int(AGE_M/12) else -999991 end as age
</t>
    </r>
    <r>
      <rPr>
        <sz val="11"/>
        <color theme="1"/>
        <rFont val="Calibri"/>
        <charset val="129"/>
        <scheme val="minor"/>
      </rPr>
      <t xml:space="preserve">  /*MF = POSTPAID =1 , MC = PREPAID = 2*/</t>
    </r>
    <r>
      <rPr>
        <sz val="11"/>
        <color theme="1"/>
        <rFont val="Calibri"/>
        <charset val="129"/>
        <scheme val="minor"/>
      </rPr>
      <t xml:space="preserve">
  , case when sta_datetime = max(sta_datetime) and compress(MOB_TYPE)="MF" then 1
    when sta_datetime = max(sta_datetime) and compress(MOB_TYPE)="MC" then 2 else -999991 end as Payment_method
</t>
    </r>
    <r>
      <rPr>
        <sz val="11"/>
        <color theme="1"/>
        <rFont val="Calibri"/>
        <charset val="129"/>
        <scheme val="minor"/>
      </rPr>
      <t xml:space="preserve">  /*Individual =1 , Enterprise = 2*/</t>
    </r>
    <r>
      <rPr>
        <sz val="11"/>
        <color theme="1"/>
        <rFont val="Calibri"/>
        <charset val="129"/>
        <scheme val="minor"/>
      </rPr>
      <t xml:space="preserve">
  , case when sta_datetime = max(sta_datetime) and sub_type = "" then -999991
    when sta_datetime = max(sta_datetime) and 
   (sub_type = "DN3" or sub_type = "DNN" or sub_type = "EXB" or sub_type = "EXP" or sub_type = "FCE" or sub_type = "FDN" or sub_type = "GOV" or sub_type = "HKD" or
    sub_type = "JVC" or sub_type = "KD" or sub_type = "LMA" or sub_type = "LME" or sub_type = "MDT" or sub_type = "PTA" or sub_type = "PTE" or sub_type = "SDN" ) then 2 else 1 end as sub_type2     
from &amp;lib..Vmg_sub_info_sample
/*select app_month &gt; sta_datetime data*/
where 0&lt;m
group by mobile,app_month;</t>
    </r>
  </si>
  <si>
    <t xml:space="preserve">- 핸드폰 사용 시작일이 조회일(App_Month)보다 미래에 있는 정보 (m&lt;=0) 는 사용하지 않고 , 조회일(App_Month) 이전에 시작된 정보만을 이용해 연산
 - mapping table 7을 기준으로 sub_type이 "DOANH NGHIEP"를 포함하면 기업으로 , 포함하지 않으면 개인 </t>
  </si>
  <si>
    <t>select distinct t1.mobile
  , t1.app_month
  , t1.label
  , MAX(GENDER) as GENDER
  , MAX(AGE) as AGE
  , MAX(M1) as MBF0003
  , MAX(Payment_method) as LOAI_THUE_BAO
  , MAX(SUB_TYPE2) as CUSTOMER_TYPE
from M2.M01_label_03 as t1 left join 
 vmg_sub_info_temp1 as t2 
on t1.mobile = t2.mobile and t1.app_month = t2.app_month
group by t1.mobile , t1.app_month , t1.label ;</t>
  </si>
  <si>
    <t>- Step3에서 정보가 없는 항목에 대해서는 0 or Special Value 처리 되었기 때문에 Group 별로 각 항목에 대하여 MAX값처리</t>
  </si>
  <si>
    <t xml:space="preserve">
 /*change . value to 0 for numeric value*/
 array num_array _numeric_;
 do over num_array;
  if missing(num_array) then num_array = -999991;
 end;
 /*change "" value to 9999 for character value*/
 array char_array _character_;
 do over char_array;
  if missing(char_array) then char_array = "-999991";
 end;</t>
  </si>
  <si>
    <t>- VMG_SUB_INFO 테이블 정보 조회 조건과 맞지 않는 고객들은 NULL(=-999991)처리</t>
  </si>
  <si>
    <t>2.3) ACTION_AUDIT</t>
  </si>
  <si>
    <t>- Record actions that affect accounts' status</t>
  </si>
  <si>
    <t>proc sort data = mbf.Action_audit_&amp;date. out = &amp;lib..Action_audit_&amp;date. nodupkey;
by _all_;</t>
  </si>
  <si>
    <t>select
  t1.*
  , t2.*
  /*Make Period from App_month to issue date*/
  ,intck('month' ,input(substr(compress(issue_datetime,"-"),1,6),yymmn6.),input(app_month,yymmn6.)) as M
from M2.M01_label_03 as t1 left join 
 &amp;lib..action_audit_total as t2 
on t1.mobile = t2.isdn;</t>
  </si>
  <si>
    <t>- 조회일과(App_month)과 기록 변경일(Issue_datetime) 간의 기간 차이를 연산
- 기간 단위는 월단위</t>
  </si>
  <si>
    <t>select *
  , count(*) as monthly_cnt
from &amp;lib..action_audit_sample
where m &gt; 0 AND m &lt; 7
group by mobile,app_month,M;</t>
  </si>
  <si>
    <t xml:space="preserve"> - 월별 기록(Action)이 변경된 횟수를 COUNT (고객 단위별) </t>
  </si>
  <si>
    <t>select  *
  /*LAST 6 MONTH TOTAL NUMBER OF ACTION*/
  , sum(case when 1&lt;= m &lt;=6 then 1 else 0 end) as MBF0017
 /*LAST 6 MONTH MAX MONTHLY NUMBER OF ACTION*/
  , max(case when 1&lt;= m &lt;=6 then monthly_cnt else 0 end) as MBF0020
  /*Among many reasons, action related to block*/
  , case when 1&lt;= m &lt;=6 and (action_id = 6 or action_id = 7 or action_id = 19 or action_id = 39 or reason_id = 1327 or reason_id = 1328)then 1 else 0 end as MBF0523
from action_audit_temp1
where m &gt; 0 AND m &lt; 7
group by mobile, app_month;</t>
  </si>
  <si>
    <t xml:space="preserve"> - 조회일로부터 6개월 이전의 기록만을 가지고 항목을 생성( 6개월 이내에 데이터 기록이 없을경우 null(=-999991)로 처리
 - 평균값을 연산하는 경우에는 분모값이 0 or NULL(=.)인 경우는 
   -999991 처리 
 - MBF0523컬럼은 Mapping tabel7과 관련되어 Blocking과 관련된 항목들로 구성</t>
  </si>
  <si>
    <t>create table action_audit_temp3 as
select distinct 
t1.mobile
 , t1.app_month
 , t1.label
 , T2.MBF0017
 , T2.MBF0020
 , max(T2.MBF0523) as MBF0523
from M2.M01_label_03 as t1 left join 
 action_audit_temp2 as t2 
on t1.mobile = t2.isdn and t1.app_month = t2.app_month
group by t1.mobile , t1.app_month;</t>
  </si>
  <si>
    <t xml:space="preserve"> - Step3에서 정보가 없는 항목에 대해서는 0 or Special Value 처리 되었기 때문에 Group 별로 각 항목에 대하여 MAX값처리</t>
  </si>
  <si>
    <t xml:space="preserve"> /*change . value to 0 for numeric value*/
 array num_array _numeric_;
 do over num_array;
  if missing(num_array) then num_array = -999991;
 end;
 /*change "" value to 9999 for character value*/
 array char_array _character_;
 do over char_array;
  if missing(char_array) then char_array = "-999991";
 end;</t>
  </si>
  <si>
    <t>2.4) MSC_OG</t>
  </si>
  <si>
    <t>- Outgoing call log</t>
  </si>
  <si>
    <t>proc sort data = mbf.msc_og_&amp;date. out = &amp;lib..msc_og_&amp;date. nodupkey;
by _all_;</t>
  </si>
  <si>
    <t>select 
   t1.*
  , t2.*
  /*Make Period from App_month*/
  ,intck('month' ,input(substr(compress(call_sta_time,"-"),1,6),yymmn6.),input(app_month,yymmn6.)) as M
from M2.M01_label_04(where =(flag =&amp;i.)) as t1 left join 
 &amp;lib..msc_og_&amp;j. as t2 
on t1.mobile = t2.calling_isdn;</t>
  </si>
  <si>
    <t>- 조회일과(App_month)과 통화 시간(call_sta_time) 간의 기간 차이를 연산
- 기간 단위는 월단위</t>
  </si>
  <si>
    <t>select *
  /*Outgoing call rate by period*/
  , case when avg(case when 1&lt;= M &lt;=3 and duration &gt;0 then duration else 0 end)=0 and avg(case when 4&lt;= M &lt;=6 and duration &gt;0 then duration else 0 end)=0 then -888881
         when avg(case when 4&lt;= M &lt;=6 and duration &gt;0 then duration else 0 end)=0 then -888882
         when avg(case when 1&lt;= M &lt;=3 and duration &gt;0 then duration else 0 end)=0 then -888883
         else int(100*avg(case when 1&lt;= M &lt;=3 and duration &gt;0 then duration else 0 end)/avg(case when 4&lt;= M &lt;=6 and duration &gt;0 then duration else 0 end)) end as MBF0088
 /*Count of out going call*/
  , sum(case when 1&lt;= M &lt;=3 then 1 else 0 end) as MBF0094
  , sum(case when 0&lt;  M &lt;=1 then 1 else 0 end) as MBF0095
 /*LAST 6 MONTH AVERAGE MONTHLY NUMBER OF OUTGOING CALL*/
  , case when count(case when 1&lt;= M &lt;=6 then substr(call_sta_time,1,7) end ) =0 then -888881 
         else int(sum(case when 1&lt;= M &lt;=6 then 1 else 0 end)/count(distinct case when 1&lt;= M &lt;=6 then 
substr(call_sta_time,1,7) end )) end AS MBF0098
 /*Number of night calls (NIGHT TIME: PM 9 : 00 ~ AM : 07 */
  , sum(case when 1&lt;= M &lt;=3 and ( input(substr(call_sta_time,12,2),2.)&gt;=21 or input(substr(call_sta_time,12,2),2.) &lt; 7) then 1 else 0 end) as MBF0113
/*Number of outgoing calls people*/
  , count(distinct case when  1&lt;= M &lt;=3 then called_isdn end) as MBF0119
  , count(distinct case when  0&lt;  M &lt;=1 then called_isdn end) as MBF0120
from &amp;lib..msc_og_sample&amp;i.
where m&gt;0 and m&lt;7 and duration &gt;0
group by mobile,app_month;</t>
  </si>
  <si>
    <t xml:space="preserve"> - 조회일로부터 6개월 이전의 기록만을 가지고 항목을 생성( 6개월 이내에 데이터 기록이 없을경우 null(=-999991)로 처리
 - MBF0119 항목은 조회 대상자가 발신통화를 한 상대방 수를 의미</t>
  </si>
  <si>
    <t>select 
    distinct t1.mobile
 , t1.app_month
 , t1.label
 %do j=79 %to 99;
 , max(MBF00&amp;j.) as MBF00&amp;j.
 %end;
 %do j=100 %to 120;
 , max(MBF0&amp;j.) as MBF0&amp;j.
 %end;
from M2.M01_label_03 as t1 left join 
 msc_og_temp&amp;i. as t2 
on t1.mobile = t2.mobile and t1.app_month = t2.app_month
group by t1.mobile , t1.app_month , t1.label ;</t>
  </si>
  <si>
    <t xml:space="preserve"> /*change . value to 0 for numeric value*/
 array num_array _numeric_;
 do over num_array;
  if missing(num_array) then num_array = -999991;
 end;
 /*change "" value to 9999 for character value*/
 array char_array _character_;
 do over char_array;
  if missing(char_array) then char_array = "-999991";
 end;</t>
  </si>
  <si>
    <t xml:space="preserve"> - 6개월내 MSC_OG 테이블 정보가 없는 고객들은 NULL(=-999991)처리</t>
  </si>
  <si>
    <t>2.5) MSC_SMO</t>
  </si>
  <si>
    <t>- SMS out information</t>
  </si>
  <si>
    <t>proc sort data = mbf.msc_smo_&amp;date. out = &amp;lib..msc_smo_&amp;date. nodupkey;
by _all_;</t>
  </si>
  <si>
    <t>select t1.*
  , t2.*
  /*Make Period from App_month*/
  ,intck('month' ,input(substr(compress(call_sta_time,"-"),1,6),yymmn6.),input(app_month,yymmn6.)) as M
from M2.M01_label_04(where =(flag =&amp;i.)) as t1 left join 
 &amp;lib..msc_smo_&amp;j. as t2 
on t1.mobile = t2.Calling_isdn;</t>
  </si>
  <si>
    <t>- 조회일과(App_month)과  문자 발신 시간(call_sta_time) 간의 기간 차이를 연산
- 기간 단위는 월단위</t>
  </si>
  <si>
    <t>select *
  , sum(case when 1&lt;= M &lt;=6 then 1 else 0 end) as daily_cnt6
  , sum(case when 0&lt;  M &lt;=1 then 1 else 0 end) as daily_cnt1
from &amp;lib..msc_smo_sample
group by mobile,app_month,substr(call_sta_time,1,10)</t>
  </si>
  <si>
    <t xml:space="preserve"> - 문자 발신 시간(Call_Sta_Time)을 기준으로 일자별 문자 발신 건수를 COUNT </t>
  </si>
  <si>
    <t>select *
/*LAST 6 MONTH AVERAGE DAILY NUMBER OF OUTGOING SMS*/
  , case when count(distinct case when 1&lt;= M &lt;=6 then substr(call_sta_time,1,10) end) =0 then -888881
         else int( sum(case when 1&lt;= M &lt;=6 then 1 end)/count(distinct case when 1&lt;= M &lt;=6 then substr(call_sta_time,1,10) end)) end as MBF0142
/*LAST 6 MONTH MAX DAILY NUMBER OF OUTGOING SMS*/
  , max(case when 1&lt;= M &lt;=6 then daily_cnt6 else 0 end) as MBF0145
  , max(case when 0&lt;  M &lt;=1 then daily_cnt1 else 0 end) as MBF0147
/*LAST 3 MONTH AVERAGE MONTHLY NUMBER OF OUTGOING SMS*/
  , case when count(distinct case when 1&lt;= M &lt;=3 then substr(call_sta_time,1,7) end ) = 0 then -888881 
         else int(sum(case when 1&lt;= M &lt;=3 then 1 else 0 end)/count(distinct case when 1&lt;= M &lt;=3 then substr(call_sta_time,1,7) end )) end AS MBF0162
from msc_smo_temp1
where 0&lt;m and m&lt;7
group by mobile,app_month;</t>
  </si>
  <si>
    <t xml:space="preserve"> - 조회일로부터 6개월 이전의 기록만을 가지고 항목을 생성( 6개월 이내에 데이터 기록이 없을경우 null(=-999991)로 처리
</t>
  </si>
  <si>
    <t>select 
  distinct t1.mobile
 , t1.app_month
 , t1.label
 %do j=79 %to 99;
 , max(MBF00&amp;j.) as MBF00&amp;j.
 %end;
 %do j=100 %to 120;
 , max(MBF0&amp;j.) as MBF0&amp;j.
 %end;
from M2.M01_label_03 as t1 left join 
 msc_og_temp&amp;i. as t2 
on t1.mobile = t2.mobile and t1.app_month = t2.app_month
group by t1.mobile , t1.app_month , t1.label ;</t>
  </si>
  <si>
    <t xml:space="preserve"> - Step4에서 정보가 없는 항목에 대해서는 0 or Special Value 처리 되었기 때문에 Group 별로 각 항목에 대하여 MAX값처리</t>
  </si>
  <si>
    <t xml:space="preserve"> - 6개월내 MSC_SMO에 테이블 정보가 없는 고객들은 NULL(=-999991)처리</t>
  </si>
  <si>
    <t>2.6) ICC_CALL_SMS</t>
  </si>
  <si>
    <t>- Behavioural information of outgoing call/SMS</t>
  </si>
  <si>
    <t>proc sort data = mbf.Icc_call_sms_&amp;date. out = &amp;lib..Icc_call_sms_&amp;date. nodupkey;
by _all_;</t>
  </si>
  <si>
    <t>select
    t1.*
  , t2.*
  /*Make Period from App_month*/
  ,intck('month' ,input(substr(call_sta_time,7,4)||substr(call_sta_time,4,2),yymmn6.),input(app_month,yymmn6.)) as M
from M2.M01_label_04(where =(flag =&amp;i.)) as t1 left join 
 &amp;lib..icc_call_sms_&amp;j. as t2 
on t1.mobile = t2.Calling_isdn;</t>
  </si>
  <si>
    <t>- 조회일과(App_month)과  발신 시간(call_sta_time) 간의 기간 차이를 연산
- 기간 단위는 월단위</t>
  </si>
  <si>
    <t>select *
  , sum(case when 1&lt;= M &lt;=3 then credit_charged end) as daily_sum_cnt3
  , sum(case when 0&lt;  M &lt;=1 then credit_charged end) as daily_sum_cnt1
from &amp;lib..icc_call_sms_sample&amp;i.
group by mobile,app_month,substr(call_sta_time,1,10);</t>
  </si>
  <si>
    <t xml:space="preserve"> - 발신 시간(Call_Sta_Time)을 기준으로 일자별 충전요금을 SUM </t>
  </si>
  <si>
    <t>select *
 /*Average daily credit recharge*/
  , case when count(distinct case when 1&lt;= M &lt;=6 and credit_charged &gt;0 then substr(call_sta_time,1,10) end) =0 then -888881
         else int(sum(case when 1&lt;= M &lt;=6 then credit_charged end)/count(distinct case when 1&lt;= M &lt;=6 and credit_charged &gt;0 then substr(call_sta_time,1,10) end )) end as MBF0163
  , case when count(distinct case when 1&lt;= M &lt;=3 and credit_charged &gt;0 then substr(call_sta_time,1,10) end) =0 then -888881
         else int(sum(case when 1&lt;= M &lt;=3 then credit_charged end)/count(distinct case when 1&lt;= M &lt;=3 and credit_charged &gt;0 then substr(call_sta_time,1,10) end )) end as MBF0164
  , case when count(distinct case when 0&lt;  M &lt;=1 and credit_charged &gt;0 then substr(call_sta_time,1,10) end) =0 then -888881
         else int(sum(case when 0&lt;  M &lt;=1 then credit_charged end)/count(distinct case when 0&lt;  M &lt;=1 and credit_charged &gt;0 then substr(call_sta_time,1,10) end )) end as MBF0165
  /*Max daily credit charge*/
  , max(case when 1&lt;= M &lt;=3 then daily_sum_cnt3 else 0 end) as MBF0167
  , max(case when 0&lt;  M &lt;=1 then daily_sum_cnt1 else 0 end) as MBF0168
  /*Average monthly credit recharge*/
   , case when count(distinct case when 1&lt;= M &lt;=6 and credit_charged &gt; 0 then substr(call_sta_time,4,7) end ) = 0 then -888881 
         else int(sum(case when 1&lt;= M &lt;=6 then credit_charged else 0 end)/count(distinct case when 1&lt;= M &lt;=6 and credit_charged &gt; 0 then substr(call_sta_time,4,7) end )) end AS MBF0182
 /*Average daily call sms duration*/
  , case when count(distinct case when 1&lt;= M &lt;=6 and duration &gt;0 then substr(call_sta_time,1,10)end) =0 then -888881 
         else int(sum(case when 1&lt;= M &lt;=6 then duration end)/count(distinct case when 1&lt;= M &lt;=6 and duration &gt;0 then substr(call_sta_time,1,10)end) ) end as MBF0184
  , case when count(distinct case when 1&lt;= M &lt;=3 and duration &gt;0 then substr(call_sta_time,1,10)end) =0 then -888881 
         else int(sum(case when 1&lt;= M &lt;=3 then duration end)/count(distinct case when 1&lt;= M &lt;=3 and duration &gt;0 then substr(call_sta_time,1,10)end) ) end as MBF0185
  /*Average Monthly call sms duration*/
  , case when count(distinct case when 1&lt;= M &lt;=6  then substr(call_sta_time,4,7) end ) =0  then -888881 
         else int(sum(case when 1&lt;= M &lt;=6 then duration else 0 end)/count(distinct case when 1&lt;= M &lt;=6  then substr(call_sta_time,4,7) end )) end AS MBF0193
from imsi.icc_call_sms_temp1_&amp;i.
where 0&lt;m and m&lt;7 and (duration &gt;0  or duration = . ) 
group by mobile,app_month;</t>
  </si>
  <si>
    <t>select distinct t1.mobile
 , t1.app_month
 , t1.label
 %do j=163 %to 194;
 , max(MBF0&amp;j.) as MBF0&amp;j.
 %end;
from M2.M01_label_03 as t1 left join 
  imsi.icc_call_sms_temp2 as t2 
on t1.mobile = t2.mobile and t1.app_month = t2.app_month
group by t1.mobile , t1.app_month , t1.label ;</t>
  </si>
  <si>
    <t xml:space="preserve"> - 6개월내 ICC_CALL_SMS 테이블에 정보가 없는 고객들은 NULL(=-999991)처리</t>
  </si>
  <si>
    <t>2.7) ICC_OTHERS</t>
  </si>
  <si>
    <t>- Behavioural information of receiving calls, using VAS, deposit or transfering balance …</t>
  </si>
  <si>
    <t>step2</t>
  </si>
  <si>
    <t>If substr(dichvu,1,1) = "0" and length(dichvu) = 9 then dichvu = "OTHERS"; else dichvu = dichvu;</t>
  </si>
  <si>
    <t xml:space="preserve"> - Sercive name에 핸드폰 번호가 들어가 있는 경우에는 , Service name을 "OTHERS"로 처리 </t>
  </si>
  <si>
    <t>select t1.*
  , t2.*
  /*Make duration from app_month and icc_other_sample date */
  ,intck('month' ,input(substr(call_sta_time,7,4)||substr(call_sta_time,4,2),yymmn6.),input(app_month,yymmn6.)) as M
from M2.M01_label_03 as t1 left join 
 &amp;lib..Icc_other_total1 as t2 
on t1.mobile = t2.phone_number;</t>
  </si>
  <si>
    <t>select *
  /*daily sum of credit_charged*/
  , sum(case when 1&lt;= M &lt;=6 then credit_charged end) as daily_sum_charged6
  , sum(case when 1&lt;= M &lt;=3 then credit_charged end) as daily_sum_charged3
  , sum(case when 0&lt;  M &lt;=1 then credit_charged end) as daily_sum_charged1
  /*daily sum of used service group*/
  , count(distinct case when 1&lt;= M &lt;=6 then nhomdichvu end) as daily_sum_group6
  /*daily sum of used service name*/
  , count(distinct case when 1&lt;= M &lt;=6 then dichvu end) as daily_sum_name6
  , count(distinct case when 0&lt;  M &lt;=1 then dichvu end) as daily_sum_name1
from &amp;lib..Icc_other_sample
group by mobile,app_month,substr(call_sta_time,1,10)</t>
  </si>
  <si>
    <t xml:space="preserve">- 일별로 각 개월수에 따른 일별 충전요금 , 일별 사용한 Service group 개수 , 일별 사용한 Service Name 개수를 count
</t>
  </si>
  <si>
    <t>select *
   /*daily sum of credit_charged by service group*/
  , sum(case when 0&lt;  M &lt;=1 then credit_charged end) as daily_service_sum_charged1
from Icc_other_temp1
group by mobile,app_month,substr(call_sta_time,1,10),nhomdichvu</t>
  </si>
  <si>
    <t>- service group별로 사용한 일별 credit charge의 합계</t>
  </si>
  <si>
    <t>select *
/*Service name , Service group most used within a certain period*/
  , max(case when 1&lt;= M &lt;=6 then daily_sum_group6 else 0 end) as MBF0240
  , max(case when 1&lt;= M &lt;=6 then daily_sum_name6 else 0 end) as MBF0251
  , max(case when 0&lt;  M &lt;=1 then daily_sum_name1 else 0 end) as MBF0253
/*LAST 3 MONTH AVERAGE DAILY CHARGED OF OTHER SERVICES USED*/
  , case when count(distinct case when 1&lt;= M &lt;=3 then substr(call_sta_time,1,10) end) = 0 then -888881 
         else int(sum(case when 1&lt;= M &lt;=3 then credit_charged end)/count(distinct case when 1&lt;= M &lt;=3 then substr(call_sta_time,1,10) end )) end as MBF0260
 /*Most used amount within a certain period*/
  , max(case when 1&lt;= M &lt;=6 then daily_sum_charged6 else 0 end) as MBF0264
  , max(case when 1&lt;= M &lt;=3 then daily_sum_charged3 else 0 end) as MBF0265
  , max(case when 0&lt;  M &lt;=1 then daily_sum_charged1 else 0 end) as MBF0266
/*Sum of used amount within a certain period*/
  , sum(case when 1&lt;= M &lt;=3 then credit_charged else 0 end) as MBF0275
/*The most used amount per day within a specific period*/
  , max(case when 0&lt;  M &lt;=1 then daily_service_sum_charged1 else 0 end) as MBF0284
from Icc_other_temp2
where 0&lt;m and m&lt;7 
group by mobile,app_month
having M &gt;= 1;</t>
  </si>
  <si>
    <t>Step7</t>
  </si>
  <si>
    <t>select distinct t1.mobile
 , t1.app_month
 , t1.label
 %do i=237 %to 287;
 , max(MBF0&amp;i.) as MBF0&amp;i.
 %end;
from M2.M01_label_03 as t1 left join 
  Icc_other_temp3 as t2 
on t1.mobile = t2.mobile and t1.app_month = t2.app_month
group by t1.mobile , t1.app_month , t1.label ;</t>
  </si>
  <si>
    <t xml:space="preserve"> - Step5에서 정보가 없는 항목에 대해서는 0 or Special Value 처리 되었기 때문에 Group 별로 각 항목에 대하여 MAX값처리</t>
  </si>
  <si>
    <t>Step8</t>
  </si>
  <si>
    <t xml:space="preserve"> - 6개월내 ICC_OTHERS 테이블에 정보가 없는 고객들은 NULL(=-999991)처리</t>
  </si>
  <si>
    <t>2.8) PSC_DAILY</t>
  </si>
  <si>
    <t>- 'Geographic location to incur charging fee</t>
  </si>
  <si>
    <t>proc sort data = mbf.Psc_daily_&amp;date. out = &amp;lib..Psc_daily_&amp;date. nodupkey;
by _all_;</t>
  </si>
  <si>
    <t>select t1.*
  , t2.*
  /*Make duration from app_month and icc_other_sample date */
  ,intck('month' ,input(substr(compress(File_date,"-"),1,6),yymmn6.),input(app_month,yymmn6.)) as M
from M2.M01_label_03 as t1 left join 
 &amp;lib..Psc_daily_total as t2 
on t1.mobile = t2.isdn;</t>
  </si>
  <si>
    <t>- 조회일과(App_month)과  요금 충전이 발생한 시간(File_date) 과의 기간 차이를 연산
- 기간 단위는 월단위</t>
  </si>
  <si>
    <t>select *
 /* calculated based on service group */
 /*LAST 6 MONTH COUNT OF DISTINCT LOCATION TO INCUR CHARGE*/
  , count(distinct case when 1&lt;= M &lt;=6 then district_code end) as MBF0288
/*LAST 6 MONTH COUNT OF LOCATION TO INCUR CHARGE*/
  , count(case when 1&lt;= M &lt;=6 then district_code end) as MBF0291
  , count(case when 1&lt;= M &lt;=3 then district_code end) as MBF0292
from Psc_daily_temp1
where 0&lt;m and m &lt;7 
group by mobile,app_month;</t>
  </si>
  <si>
    <t>select distinct 
  t1.mobile
 , t1.app_month
 , t1.label
 %do i=288 %to 306;
 , max(MBF0&amp;i.) as MBF0&amp;i.
 %end;
from M2.M01_label_03 as t1 left join 
  Psc_daily_temp2 as t2 
on t1.mobile = t2.mobile and t1.app_month = t2.app_month
group by t1.mobile , t1.app_month , t1.label ;</t>
  </si>
  <si>
    <t xml:space="preserve"> - 6개월내 PSC_DAILY 테이블에 정보가 없는 고객들은 NULL(=-999991)처리</t>
  </si>
  <si>
    <t>2.9) RECHARGE</t>
  </si>
  <si>
    <t>- Methods to make payments for recharging</t>
  </si>
  <si>
    <t>proc sort data = mbf.Recharge_new out = &amp;lib..Recharge_new nodupkey;
by _all_;</t>
  </si>
  <si>
    <t>select t1.*
  , t2.*
  /*Make duration from app_month and icc_other_sample date */
  ,intck('month' ,input(substr(compress(Scratch_DT,"-"),1,6),yymmn6.),input(app_month,yymmn6.)) as M
from M2.M01_label_03 as t1 left join 
 &amp;lib..Recharge_new as t2 
on t1.mobile = t2.Phone_Number;</t>
  </si>
  <si>
    <t>- 조회일과(App_month)과 충전(RECHARGE)이 발생한 시간과의 기간 차이를 연산
- 기간 단위는 월단위</t>
  </si>
  <si>
    <t>select *
  , sum(case when 1&lt;= M &lt;=3 then 1 end) as Hinh_Thuc_3
from &amp;lib..Recharge_sample
group by mobile,app_month,Hinh_Thuc</t>
  </si>
  <si>
    <t xml:space="preserve"> - 일정 기간동안의 충전횟수를 충전방법(Hinh_Thuc) 별로 Count</t>
  </si>
  <si>
    <t>select *
  , sum(Amount) as daily_amt
from Recharge_temp1
group by mobile,app_month,substr(Scratch_DT,1,10)</t>
  </si>
  <si>
    <t xml:space="preserve"> - 일자별 충전 금액을 Sum</t>
  </si>
  <si>
    <t>select *
 /*Total number of recharging within a certain period*/
  , count(distinct case when 0&lt;  M &lt;=1 then Scratch_DT end) as MBF0309
 /*average monthly number of recharging within a certain period*/
  , case when count(distinct case when 1&lt;= M &lt;=6 then substr(Scratch_DT,1,7) end) = 0 then -888881 
         else int(count(distinct case when 1&lt;= M &lt;=6 then Scratch_DT end)/count(distinct case when 1&lt;= M &lt;=6 then substr(Scratch_DT,1,7) end)) end as MBF0312
/*Total amount of within a certain period */
  , sum(case when 1&lt;= M &lt;=6 then Amount else 0 end) as MBF0315
  , sum(case when 0&lt;  M &lt;=1 then Amount else 0 end) as MBF0317
/*Average amount of within a certain period*/
  , case when count(distinct case when 1&lt;= M &lt;=6 then substr(Scratch_DT,1,7) end)=0 then -888881 
         else int(sum(case when 1&lt;= M &lt;=6 then Amount end)/count(distinct case when 1&lt;= M &lt;=6 then substr(Scratch_DT,1,7) end)) end as MBF0320
  , case when count(distinct case when 1&lt;= M &lt;=3 then substr(Scratch_DT,1,7) end)=0 then -888881 
         else int(sum(case when 1&lt;= M &lt;=3 then Amount end)/count(distinct case when 1&lt;= M &lt;=3 then substr(Scratch_DT,1,7) end)) end as MBF0321
/*Most frequent method to recharge*/
  , case when Hinh_Thuc_3 = max(Hinh_Thuc_3) then Hinh_Thuc else "-777771" end as MBF0324
  , case when 0&lt;  M &lt;=1 then min(daily_amt) else 0 end as MBF0331
/*Amount used by charging method*/
  , sum(case when 1&lt;= M &lt;=6 and Hinh_Thuc ="AIRTIME" then Amount else 0 end) as MBF0344
  , sum(case when 1&lt;= M &lt;=6 and Hinh_Thuc ="EZ" then Amount else 0 end) as MBF0347
  , sum(case when 1&lt;= M &lt;=6 and Hinh_Thuc ="SCRATCH" then Amount else 0 end) as MBF0350
  , sum(case when 1&lt;= M &lt;=3 and Hinh_Thuc ="SCRATCH" then Amount else 0 end) as MBF0351
from Recharge_temp2
where 0&lt;m and m&lt;7 
group by mobile,app_month;</t>
  </si>
  <si>
    <t>select distinct t1.mobile
 , t1.app_month
 , t1.label
 %do i=307 %to 352;
 , max(MBF0&amp;i.) as MBF0&amp;i.
 %end;
from M2.M01_label_03 as t1 left join 
  Recharge_temp3 as t2 
on t1.mobile = t2.mobile and t1.app_month = t2.app_month
group by t1.mobile , t1.app_month , t1.label ;</t>
  </si>
  <si>
    <t xml:space="preserve"> /*change . value to 0 for numeric value*/
 array num_array _numeric_;
 do over num_array;
  if missing(num_array) then num_array = -999991;
 end;
 /*change "" value to 9999 for character value*/
 array char_array _character_;
 do over char_array;
  if missing(char_array) then char_array = "-999991";
 end;
 /*change data type char to num for ML-SOLUTION
  ML-SOLUTION should have number input*/
  array char_array1 MBF0323 MBF0324 MBF0325;
 do over char_array1;
  if missing(char_array1) then char_array1 = "0";else
  if char_array1 = "AIRTIME" then char_array1 = "1"; else
  if char_array1 = "EZ" then char_array1 = "2"; else
  if char_array1 = "SCRATCH" then char_array1 = "3"; else
 end;</t>
  </si>
  <si>
    <t xml:space="preserve"> - 6개월내 RECHARGE 테이블에 정보가 없는 고객들은 NULL(=-999991)처리
'- MBF0324 컬럼은 문자(실제 결제방법)으로 값이 들어가 있기 때문에  , 해당 결제방법을 Numeric 값을 변경
(관련 코드는 왼쪽 코드 참조)
</t>
  </si>
  <si>
    <t>2.10) VASP</t>
  </si>
  <si>
    <t>- Details of services associated with the mobile no.</t>
  </si>
  <si>
    <t>proc sort data = mbf.Vasp_&amp;date. out = &amp;lib..Vasp_&amp;date. nodupkey;
by _all_;</t>
  </si>
  <si>
    <t>/*Make new Var for contain datetime info in on column*/
IF TYPE = "ACTIVE" THEN NEW_ISSUE_DATETIME = ISSUE_DATETIME;ELSE
IF TYPE = "REGISTER" THEN NEW_ISSUE_DATETIME = REG_DATETIME; ELSE
IF TYPE = "DELETE" THEN NEW_ISSUE_DATETIME = EXPIRE_DATETIME; ELSE NEW_ISSUE_DATETIME = "";</t>
  </si>
  <si>
    <t xml:space="preserve"> - "ACTIVE" , "REGISTER" , "DELETE" 항목을 하나의 컬럼으로 묶어서 관리하기 위한 Data Cleansing</t>
  </si>
  <si>
    <t>select t1.*
  , t2.*
  /*Calculated Period */
  ,intck('month' ,input(substr(compress(new_issue_datetime,"-"),1,6),yymmn6.),input(app_month,yymmn6.)) as M
from M2.M01_label_03 as t1 left join 
 &amp;lib..Vasp_total as t2 
on t1.mobile = t2.Phone_Number;</t>
  </si>
  <si>
    <t>- 조회일과(App_month)과 결제일(new_issue_datetime)과의 기간 차이를 연산
- 기간 단위는 월단위</t>
  </si>
  <si>
    <t xml:space="preserve">select *
/*Count of registered service within a certain period*/
 , sum(case when 1&lt;= M &lt;=3 and type = "REGISTER" then 1 else 0 end) as MBF0354
/*LAST 3 MONTH COUNT OF REGISTERED SERVICE/PREVIOUS LAST 3 MONTH COUNT OF REGISTERED SERVICE*/
 , case when sum(case when 4&lt;= M &lt;=6 and type = "REGISTER" then 1 else 0 end) = 0 and sum(case when 1&lt;= M &lt;=3 and type = "REGISTER" then 1 else 0 end) = 0 then -888881
    when sum(case when 4&lt;= M &lt;=6 and type = "REGISTER" then 1 else 0 end) = 0 then -888882
    when sum(case when 1&lt;= M &lt;=3 and type = "REGISTER" then 1 else 0 end) = 0 then -888883
         else int(sum(case when 1&lt;= M &lt;=3 and type = "REGISTER" then 1 else 0 end)/sum(case when 4&lt;=  M &lt;=6 and type = "REGISTER" then 1 else 0 end)) end as MBF0362
/*LAST 1 MONTH TOTAL CHARGE PRICE OF REGISTERED SERVICE/PREVIOUS LAST 1 MONTH TOTAL CHARGE PRICE OF RE*/
,type = "REGISTER" then charge_price else 0 end) = 0 then -888881
    when sum(case when 1&lt;  M &lt;=2 and type = "REGISTER" then charge_price else 0 end) =0 then -888882
    when sum(case when 0&lt;  M &lt;=1 and type = "REGISTER" then charge_price else 0 end) =0 then -888883
         else  int(sum(case when 0&lt;  M &lt;=1 and type = "REGISTER" then charge_price else 0 end)/sum(case when 1&lt;  M &lt;=2 and type = "REGISTER" then charge_price else 0 end)) end as 
MBF0372
from Vasp_temp1
where 0&lt;m and m&lt;7
group by mobile,app_month;
</t>
  </si>
  <si>
    <t>select distinct t1.mobile
 , t1.app_month
 , t1.label
 %do i=353 %to 372;
 , max(MBF0&amp;i.) as MBF0&amp;i.
 %end;
from M2.M01_label_03 as t1 left join 
  Vasp_temp2 as t2 
on t1.mobile = t2.mobile and t1.app_month = t2.app_month
group by t1.mobile , t1.app_month , t1.label ;</t>
  </si>
  <si>
    <t xml:space="preserve"> /*change . value to 0 for numeric value*/
 array num_array _numeric_;
 do over num_array;
  if missing(num_array) then num_array = -999991;
 end;
 /*change "" value to 9999 for character value*/
 array char_array _character_;
 do over char_array;
  if missing(char_array) then char_array = "-999991";
 end;
 end;</t>
  </si>
  <si>
    <t xml:space="preserve"> - 6개월내 VASP 테이블에 정보가 없는 고객들은 NULL(=-999991)처리</t>
  </si>
  <si>
    <t xml:space="preserve">2.11) MONTHLY_ARPU </t>
  </si>
  <si>
    <t>- Actual money that customers will have to pay</t>
  </si>
  <si>
    <t>proc sort data = mbf.Monthly_arpu_&amp;date. out = &amp;lib..Monthly_arpu_&amp;date. nodupkey;
by _all_;</t>
  </si>
  <si>
    <t>select t1.*
  , t2.*
  /*Calculated Period */
  ,intck('month' ,input(substr(compress(issue_month,"-"),1,6),yymmn6.),input(app_month,yymmn6.)) as M
from M2.M01_label_03 as t1 left join 
 &amp;lib..Monthly_arpu_total as t2 
on t1.mobile = t2.isdn;</t>
  </si>
  <si>
    <t>- 조회일과(App_month)과 청구일 (issue_Month)과의 기간 차이를 연산
- 기간 단위는 월단위</t>
  </si>
  <si>
    <t>select *
  , case when count(case when 1&lt;= M &lt;=3 and arpu_sms &gt; 0 then arpu_sms end)=0 then -888881 
         else int(avg(case when 1&lt;= M &lt;=3 and arpu_sms &gt; 0 then arpu_sms end)) end as MBF0389
  , case when count(case when 1&lt;= M &lt;=6 and arpu_thoai &gt; 0 then arpu_thoai end)=0 then -888881
         else int(avg(case when 1&lt;= M &lt;=6 and arpu_thoai &gt; 0 then arpu_thoai end)) end as MBF0398
  , case when count(case when 1&lt;= M &lt;=6 and arpu_sms_trong_nuoc &gt; 0 then arpu_sms_trong_nuoc end)=0 then -888881 
         else int(avg(case when 1&lt;= M &lt;=6 and arpu_sms_trong_nuoc &gt; 0 then arpu_sms_trong_nuoc end)) end as MBF0413
  , case when count(case when 1&lt;= M &lt;=3 and ll_thoai &gt; 0 then ll_thoai end)=0 then -888881 
         else int(avg(case when 1&lt;= M &lt;=3 and ll_thoai &gt; 0 then ll_thoai end)) end as MBF0424
  , case when count(case when 0&lt;  M &lt;=1 and ll_thoai &gt; 0 then ll_thoai end)=0 then -888881 
         else int(avg(case when 0&lt;  M &lt;=1 and ll_thoai &gt; 0 then ll_thoai end)) end as MBF0425
  , case when count(case when 4&lt;= M &lt;=6 and ll_thoai &gt; 0 then ll_thoai end)=0 and count(case when 1&lt;= M &lt;=3 and ll_thoai &gt; 0 then ll_thoai end)=0 then -888881
    when count(case when 4&lt;= M &lt;=6 and ll_thoai &gt; 0 then ll_thoai end)=0 then -888882
    when count(case when 1&lt;= M &lt;=3 and ll_thoai &gt; 0 then ll_thoai end)=0 then -888883
    else int(100*avg(case when 1&lt;= M &lt;=3 and ll_thoai &gt; 0 then ll_thoai end)/avg(case when 4&lt;= M &lt;=6 and ll_thoai &gt; 0 then ll_thoai end)) end as MBF0426
  , case when count(case when 1&lt;= M &lt;=6 and ll_thoai_noi_mang &gt; 0 then ll_thoai_noi_mang end)=0 then -888881 
         else int(avg(case when 1&lt;= M &lt;=6 and ll_thoai_noi_mang &gt; 0 then ll_thoai_noi_mang end)) end as MBF0428
  , case when count(case when 0&lt;  M &lt;=1 and ll_thoai_noi_mang &gt; 0 then ll_thoai_noi_mang end)=0 then -888881 
         else int(avg(case when 0&lt;  M &lt;=1 and ll_thoai_noi_mang &gt; 0 then ll_thoai_noi_mang end)) end as MBF0430
  , case when count(case when 1&lt;= M &lt;=6 and ll_thoai_viettel &gt; 0 then ll_thoai_viettel end)=0 then -888881 
         else int(avg(case when 1&lt;= M &lt;=6 and ll_thoai_viettel &gt; 0 then ll_thoai_viettel end)) end as MBF0433
  , case when count(case when 1&lt;= M &lt;=6 and ll_thoai_vietnamobile &gt; 0 then ll_thoai_vietnamobile end)=0 then -888881 
         else int(avg(case when 1&lt;= M &lt;=6 and ll_thoai_vietnamobile &gt; 0 then ll_thoai_vietnamobile end)) end as MBF0443
  , case when count(case when 1&lt;= M &lt;=3 and ll_sms &gt; 0 then ll_sms end)=0 then -888881 
         else int(avg(case when 1&lt;= M &lt;=3 and ll_sms &gt; 0 then ll_sms end)) end as MBF0454
  , case when count(case when 1&lt;= M &lt;=6 and ll_sms_viettel &gt; 0 then ll_sms_viettel end)=0 then -888881 
         else int(avg(case when 1&lt;= M &lt;=6 and ll_sms_viettel &gt; 0 then ll_sms_viettel end)) end as MBF0463
  , case when sum(case when 1&lt;= M &lt;= 6 then arpu else 0 end)=0 then -888881 
         else int(100*sum(case when 1&lt;= M &lt;=6 then arpu_data else 0 end)/sum(case when 1&lt;= M &lt;= 6 then arpu else 0 end)) end as MBF0483
  , case when sum(case when 1&lt;= M &lt;= 6 then arpu else 0 end)=0 then -888881 
         else int(100*sum(case when 1&lt;= M &lt;=6 then arpu_sms else 0 end)/sum(case when 1&lt;= M &lt;= 6 then arpu else 0 end)) end as MBF0486
  , case when sum(case when 1&lt;= M &lt;= 6 then arpu else 0 end)=0 then -888881 
         else int(100*sum(case when 1&lt;= M &lt;=6 then arpu_thoai else 0 end)/sum(case when 1&lt;= M &lt;= 6 then arpu else 0 end)) end as MBF0489
from &amp;lib..Monthly_arpu_sample
where 0&lt;m and m&lt;7
group by mobile,app_month;</t>
  </si>
  <si>
    <t xml:space="preserve"> - 조회일로부터 6개월 이전의 기록만을 가지고 항목을 생성( 6개월 이내에 데이터 기록이 없을경우 null(=-999991)로 처리
 - 단순한 로직이라 추가적인 항목 설명은 추가하지 않음</t>
  </si>
  <si>
    <t>select distinct t1.mobile
 , t1.app_month
 , t1.label
 %do i=378 %to 491;
 , max(MBF0&amp;i.) as MBF0&amp;i.
 %end;
from M2.M01_label_03 as t1 left join 
  Monthly_arpu_temp1 as t2 
on t1.mobile = t2.mobile and t1.app_month = t2.app_month
group by t1.mobile , t1.app_month , t1.label ;</t>
  </si>
  <si>
    <t xml:space="preserve"> - Step3에서 정보가 없는 항목에 대해서는 0 or Special Value 처리 되었기 때문에 Group 별로 각 항목에 대하여 MAX값처리
( 선택되지 않은 항목은 제외)</t>
  </si>
  <si>
    <t xml:space="preserve"> 4.1 RCLIPS INPUT Variable logic</t>
  </si>
  <si>
    <t>1. Generate R-CLIPS input variable</t>
  </si>
  <si>
    <t>Input</t>
  </si>
  <si>
    <t>Logic</t>
  </si>
  <si>
    <t>Output</t>
  </si>
  <si>
    <t>Segment1</t>
  </si>
  <si>
    <t xml:space="preserve">Segment2 </t>
  </si>
  <si>
    <t>Segment3</t>
  </si>
  <si>
    <t>Segment4</t>
  </si>
  <si>
    <t>etc</t>
  </si>
  <si>
    <t>IF -999999999999 &lt; TCO_B04_M06 &lt;= 0 THEN B_TCO_B04_M06 = 1 ;ELSE
IF 0 &lt; TCO_B04_M06 &lt;= 1 THEN B_TCO_B04_M06 = 2 ;ELSE
IF 1 &lt; TCO_B04_M06 &lt;= 2 THEN B_TCO_B04_M06 = 3 ;ELSE
IF 2 &lt; TCO_B04_M06 &lt;= 3 THEN B_TCO_B04_M06 = 4 ;ELSE
IF 3 &lt; TCO_B04_M06 &lt;= 4 THEN B_TCO_B04_M06 = 5 ;ELSE
IF 4 &lt; TCO_B04_M06 &lt;= 999999999999 THEN B_TCO_B04_M06 = 6 ;</t>
  </si>
  <si>
    <t>B_TCO_B04_M06</t>
  </si>
  <si>
    <t/>
  </si>
  <si>
    <t>X</t>
  </si>
  <si>
    <t>IF -999999999999 &lt; TCO_B07_M12 &lt;= 69699.15 THEN B_TCO_B07_M12 = 1 ;ELSE
IF 69699.15 &lt; TCO_B07_M12 &lt;= 109831.73 THEN B_TCO_B07_M12 = 2 ;ELSE
IF 109831.73 &lt; TCO_B07_M12 &lt;= 143231.04 THEN B_TCO_B07_M12 = 3 ;ELSE
IF 143231.04 &lt; TCO_B07_M12 &lt;= 174178.78 THEN B_TCO_B07_M12 = 4 ;ELSE
IF 174178.78 &lt; TCO_B07_M12 &lt;= 202078.21 THEN B_TCO_B07_M12 = 5 ;ELSE
IF 202078.21 &lt; TCO_B07_M12 &lt;= 228638.85 THEN B_TCO_B07_M12 = 6 ;ELSE
IF 228638.85 &lt; TCO_B07_M12 &lt;= 256489.48 THEN B_TCO_B07_M12 = 7 ;ELSE
IF 256489.48 &lt; TCO_B07_M12 &lt;= 283425.5 THEN B_TCO_B07_M12 = 8 ;ELSE
IF 283425.5 &lt; TCO_B07_M12 &lt;= 311250.86 THEN B_TCO_B07_M12 = 9 ;ELSE
IF 311250.86 &lt; TCO_B07_M12 &lt;= 342326.97 THEN B_TCO_B07_M12 = 10 ;ELSE
IF 342326.97 &lt; TCO_B07_M12 &lt;= 373379.46 THEN B_TCO_B07_M12 = 11 ;ELSE
IF 373379.46 &lt; TCO_B07_M12 &lt;= 405332.36 THEN B_TCO_B07_M12 = 12 ;ELSE
IF 405332.36 &lt; TCO_B07_M12 &lt;= 444383.96 THEN B_TCO_B07_M12 = 13 ;ELSE
IF 444383.96 &lt; TCO_B07_M12 &lt;= 487018.45 THEN B_TCO_B07_M12 = 14 ;ELSE
IF 487018.45 &lt; TCO_B07_M12 &lt;= 536834.27 THEN B_TCO_B07_M12 = 15 ;ELSE
IF 536834.27 &lt; TCO_B07_M12 &lt;= 596987.3 THEN B_TCO_B07_M12 = 16 ;ELSE
IF 596987.3 &lt; TCO_B07_M12 &lt;= 675654.7 THEN B_TCO_B07_M12 = 17 ;ELSE
IF 675654.7 &lt; TCO_B07_M12 &lt;= 789853.93 THEN B_TCO_B07_M12 = 18 ;ELSE
IF 789853.93 &lt; TCO_B07_M12 &lt;= 999227.39 THEN B_TCO_B07_M12 = 19 ;ELSE
IF 999227.39 &lt; TCO_B07_M12 &lt;= 999999999999 THEN B_TCO_B07_M12 = 20 ;</t>
  </si>
  <si>
    <t>B_TCO_B07_M12</t>
  </si>
  <si>
    <t>IF -999999999999 &lt; TCO_B08_M12 &lt;= 0 THEN B_TCO_B08_M12 = 1 ;ELSE
IF 0 &lt; TCO_B08_M12 &lt;= 26500 THEN B_TCO_B08_M12 = 2 ;ELSE
IF 26500 &lt; TCO_B08_M12 &lt;= 51819.52 THEN B_TCO_B08_M12 = 3 ;ELSE
IF 51819.52 &lt; TCO_B08_M12 &lt;= 74544 THEN B_TCO_B08_M12 = 4 ;ELSE
IF 74544 &lt; TCO_B08_M12 &lt;= 94286.31 THEN B_TCO_B08_M12 = 5 ;ELSE
IF 94286.31 &lt; TCO_B08_M12 &lt;= 113461.65 THEN B_TCO_B08_M12 = 6 ;ELSE
IF 113461.65 &lt; TCO_B08_M12 &lt;= 132101.02 THEN B_TCO_B08_M12 = 7 ;ELSE
IF 132101.02 &lt; TCO_B08_M12 &lt;= 152058.02 THEN B_TCO_B08_M12 = 8 ;ELSE
IF 152058.02 &lt; TCO_B08_M12 &lt;= 172012.95 THEN B_TCO_B08_M12 = 9 ;ELSE
IF 172012.95 &lt; TCO_B08_M12 &lt;= 193408.63 THEN B_TCO_B08_M12 = 10 ;ELSE
IF 193408.63 &lt; TCO_B08_M12 &lt;= 214685.63 THEN B_TCO_B08_M12 = 11 ;ELSE
IF 214685.63 &lt; TCO_B08_M12 &lt;= 238737.46 THEN B_TCO_B08_M12 = 12 ;ELSE
IF 238737.46 &lt; TCO_B08_M12 &lt;= 265096.38 THEN B_TCO_B08_M12 = 13 ;ELSE
IF 265096.38 &lt; TCO_B08_M12 &lt;= 293967.73 THEN B_TCO_B08_M12 = 14 ;ELSE
IF 293967.73 &lt; TCO_B08_M12 &lt;= 328363.13 THEN B_TCO_B08_M12 = 15 ;ELSE
IF 328363.13 &lt; TCO_B08_M12 &lt;= 372343.93 THEN B_TCO_B08_M12 = 16 ;ELSE
IF 372343.93 &lt; TCO_B08_M12 &lt;= 425674.42 THEN B_TCO_B08_M12 = 17 ;ELSE
IF 425674.42 &lt; TCO_B08_M12 &lt;= 505676.09 THEN B_TCO_B08_M12 = 18 ;ELSE
IF 505676.09 &lt; TCO_B08_M12 &lt;= 647325.2 THEN B_TCO_B08_M12 = 19 ;ELSE
IF 647325.2 &lt; TCO_B08_M12 &lt;= 999999999999 THEN B_TCO_B08_M12 = 20 ;</t>
  </si>
  <si>
    <t>B_TCO_B08_M12</t>
  </si>
  <si>
    <t>IF -999999999999 &lt; TCO_B09_M06 &lt;= 43 THEN B_TCO_B09_M06 = 1 ;ELSE
IF 43 &lt; TCO_B09_M06 &lt;= 85 THEN B_TCO_B09_M06 = 2 ;ELSE
IF 85 &lt; TCO_B09_M06 &lt;= 100 THEN B_TCO_B09_M06 = 3 ;ELSE
IF 100 &lt; TCO_B09_M06 &lt;= 106 THEN B_TCO_B09_M06 = 4 ;ELSE
IF 106 &lt; TCO_B09_M06 &lt;= 121 THEN B_TCO_B09_M06 = 5 ;ELSE
IF 121 &lt; TCO_B09_M06 &lt;= 137 THEN B_TCO_B09_M06 = 6 ;ELSE
IF 137 &lt; TCO_B09_M06 &lt;= 154 THEN B_TCO_B09_M06 = 7 ;ELSE
IF 154 &lt; TCO_B09_M06 &lt;= 175 THEN B_TCO_B09_M06 = 8 ;ELSE
IF 175 &lt; TCO_B09_M06 &lt;= 198 THEN B_TCO_B09_M06 = 9 ;ELSE
IF 198 &lt; TCO_B09_M06 &lt;= 200 THEN B_TCO_B09_M06 = 10 ;ELSE
IF 200 &lt; TCO_B09_M06 &lt;= 211 THEN B_TCO_B09_M06 = 11 ;ELSE
IF 211 &lt; TCO_B09_M06 &lt;= 232 THEN B_TCO_B09_M06 = 12 ;ELSE
IF 232 &lt; TCO_B09_M06 &lt;= 256 THEN B_TCO_B09_M06 = 13 ;ELSE
IF 256 &lt; TCO_B09_M06 &lt;= 288 THEN B_TCO_B09_M06 = 14 ;ELSE
IF 288 &lt; TCO_B09_M06 &lt;= 328 THEN B_TCO_B09_M06 = 15 ;ELSE
IF 328 &lt; TCO_B09_M06 &lt;= 384 THEN B_TCO_B09_M06 = 16 ;ELSE
IF 384 &lt; TCO_B09_M06 &lt;= 492 THEN B_TCO_B09_M06 = 17 ;ELSE
IF 492 &lt; TCO_B09_M06 &lt;= 685 THEN B_TCO_B09_M06 = 18 ;ELSE
IF 685 &lt; TCO_B09_M06 &lt;= 1351 THEN B_TCO_B09_M06 = 19 ;ELSE
IF 1351 &lt; TCO_B09_M06 &lt;= 999999999999 THEN B_TCO_B09_M06 = 20 ;</t>
  </si>
  <si>
    <t>B_TCO_B09_M06</t>
  </si>
  <si>
    <t>IF -999999999999 &lt; TCO_B12_M12 &lt;= 6 THEN B_TCO_B12_M12 = 1 ;ELSE
IF 6 &lt; TCO_B12_M12 &lt;= 38 THEN B_TCO_B12_M12 = 2 ;ELSE
IF 38 &lt; TCO_B12_M12 &lt;= 58 THEN B_TCO_B12_M12 = 3 ;ELSE
IF 58 &lt; TCO_B12_M12 &lt;= 72 THEN B_TCO_B12_M12 = 4 ;ELSE
IF 72 &lt; TCO_B12_M12 &lt;= 85 THEN B_TCO_B12_M12 = 5 ;ELSE
IF 85 &lt; TCO_B12_M12 &lt;= 95 THEN B_TCO_B12_M12 = 6 ;ELSE
IF 95 &lt; TCO_B12_M12 &lt;= 106 THEN B_TCO_B12_M12 = 7 ;ELSE
IF 106 &lt; TCO_B12_M12 &lt;= 116 THEN B_TCO_B12_M12 = 8 ;ELSE
IF 116 &lt; TCO_B12_M12 &lt;= 126 THEN B_TCO_B12_M12 = 9 ;ELSE
IF 126 &lt; TCO_B12_M12 &lt;= 136 THEN B_TCO_B12_M12 = 10 ;ELSE
IF 136 &lt; TCO_B12_M12 &lt;= 146 THEN B_TCO_B12_M12 = 11 ;ELSE
IF 146 &lt; TCO_B12_M12 &lt;= 156 THEN B_TCO_B12_M12 = 12 ;ELSE
IF 156 &lt; TCO_B12_M12 &lt;= 167 THEN B_TCO_B12_M12 = 13 ;ELSE
IF 167 &lt; TCO_B12_M12 &lt;= 178 THEN B_TCO_B12_M12 = 14 ;ELSE
IF 178 &lt; TCO_B12_M12 &lt;= 192 THEN B_TCO_B12_M12 = 15 ;ELSE
IF 192 &lt; TCO_B12_M12 &lt;= 207 THEN B_TCO_B12_M12 = 16 ;ELSE
IF 207 &lt; TCO_B12_M12 &lt;= 226 THEN B_TCO_B12_M12 = 17 ;ELSE
IF 226 &lt; TCO_B12_M12 &lt;= 249 THEN B_TCO_B12_M12 = 18 ;ELSE
IF 249 &lt; TCO_B12_M12 &lt;= 285 THEN B_TCO_B12_M12 = 19 ;ELSE
IF 285 &lt; TCO_B12_M12 &lt;= 999999999999 THEN B_TCO_B12_M12 = 20 ;</t>
  </si>
  <si>
    <t>B_TCO_B12_M12</t>
  </si>
  <si>
    <t>IF -999999999999 &lt; TCO_B12_M06 &lt;= -999 THEN B_TCO_B12_M06 = 1 ;ELSE
IF -999 &lt; TCO_B12_M06 &lt;= 0 THEN B_TCO_B12_M06 = 2 ;ELSE
IF 0 &lt; TCO_B12_M06 &lt;= 10 THEN B_TCO_B12_M06 = 3 ;ELSE
IF 10 &lt; TCO_B12_M06 &lt;= 20 THEN B_TCO_B12_M06 = 4 ;ELSE
IF 20 &lt; TCO_B12_M06 &lt;= 28 THEN B_TCO_B12_M06 = 5 ;ELSE
IF 28 &lt; TCO_B12_M06 &lt;= 36 THEN B_TCO_B12_M06 = 6 ;ELSE
IF 36 &lt; TCO_B12_M06 &lt;= 43 THEN B_TCO_B12_M06 = 7 ;ELSE
IF 43 &lt; TCO_B12_M06 &lt;= 51 THEN B_TCO_B12_M06 = 8 ;ELSE
IF 51 &lt; TCO_B12_M06 &lt;= 58 THEN B_TCO_B12_M06 = 9 ;ELSE
IF 58 &lt; TCO_B12_M06 &lt;= 66 THEN B_TCO_B12_M06 = 10 ;ELSE
IF 66 &lt; TCO_B12_M06 &lt;= 73 THEN B_TCO_B12_M06 = 11 ;ELSE
IF 73 &lt; TCO_B12_M06 &lt;= 81 THEN B_TCO_B12_M06 = 12 ;ELSE
IF 81 &lt; TCO_B12_M06 &lt;= 88 THEN B_TCO_B12_M06 = 13 ;ELSE
IF 88 &lt; TCO_B12_M06 &lt;= 97 THEN B_TCO_B12_M06 = 14 ;ELSE
IF 97 &lt; TCO_B12_M06 &lt;= 107 THEN B_TCO_B12_M06 = 15 ;ELSE
IF 107 &lt; TCO_B12_M06 &lt;= 122 THEN B_TCO_B12_M06 = 16 ;ELSE
IF 122 &lt; TCO_B12_M06 &lt;= 139 THEN B_TCO_B12_M06 = 17 ;ELSE
IF 139 &lt; TCO_B12_M06 &lt;= 164 THEN B_TCO_B12_M06 = 18 ;ELSE
IF 164 &lt; TCO_B12_M06 &lt;= 999999999999 THEN B_TCO_B12_M06 = 19 ;</t>
  </si>
  <si>
    <t>B_TCO_B12_M06</t>
  </si>
  <si>
    <t>IF -999999999999 &lt; TCO_B13_M06 &lt;= -999 THEN B_TCO_B13_M06 = 1 ;ELSE
IF -999 &lt; TCO_B13_M06 &lt;= 1 THEN B_TCO_B13_M06 = 2 ;ELSE
IF 1 &lt; TCO_B13_M06 &lt;= 3 THEN B_TCO_B13_M06 = 3 ;ELSE
IF 3 &lt; TCO_B13_M06 &lt;= 5 THEN B_TCO_B13_M06 = 4 ;ELSE
IF 5 &lt; TCO_B13_M06 &lt;= 7 THEN B_TCO_B13_M06 = 5 ;ELSE
IF 7 &lt; TCO_B13_M06 &lt;= 9 THEN B_TCO_B13_M06 = 6 ;ELSE
IF 9 &lt; TCO_B13_M06 &lt;= 11 THEN B_TCO_B13_M06 = 7 ;ELSE
IF 11 &lt; TCO_B13_M06 &lt;= 14 THEN B_TCO_B13_M06 = 8 ;ELSE
IF 14 &lt; TCO_B13_M06 &lt;= 17 THEN B_TCO_B13_M06 = 9 ;ELSE
IF 17 &lt; TCO_B13_M06 &lt;= 20 THEN B_TCO_B13_M06 = 10 ;ELSE
IF 20 &lt; TCO_B13_M06 &lt;= 24 THEN B_TCO_B13_M06 = 11 ;ELSE
IF 24 &lt; TCO_B13_M06 &lt;= 29 THEN B_TCO_B13_M06 = 12 ;ELSE
IF 29 &lt; TCO_B13_M06 &lt;= 33 THEN B_TCO_B13_M06 = 13 ;ELSE
IF 33 &lt; TCO_B13_M06 &lt;= 39 THEN B_TCO_B13_M06 = 14 ;ELSE
IF 39 &lt; TCO_B13_M06 &lt;= 48 THEN B_TCO_B13_M06 = 15 ;ELSE
IF 48 &lt; TCO_B13_M06 &lt;= 59 THEN B_TCO_B13_M06 = 16 ;ELSE
IF 59 &lt; TCO_B13_M06 &lt;= 75 THEN B_TCO_B13_M06 = 17 ;ELSE
IF 75 &lt; TCO_B13_M06 &lt;= 999999999999 THEN B_TCO_B13_M06 = 18 ;</t>
  </si>
  <si>
    <t>B_TCO_B13_M06</t>
  </si>
  <si>
    <t>IF -999999999999 &lt; TCO_B14_M06 &lt;= -999 THEN B_TCO_B14_M06 = 1 ;ELSE
IF -999 &lt; TCO_B14_M06 &lt;= 1 THEN B_TCO_B14_M06 = 2 ;ELSE
IF 1 &lt; TCO_B14_M06 &lt;= 9 THEN B_TCO_B14_M06 = 3 ;ELSE
IF 9 &lt; TCO_B14_M06 &lt;= 15 THEN B_TCO_B14_M06 = 4 ;ELSE
IF 15 &lt; TCO_B14_M06 &lt;= 21 THEN B_TCO_B14_M06 = 5 ;ELSE
IF 21 &lt; TCO_B14_M06 &lt;= 25 THEN B_TCO_B14_M06 = 6 ;ELSE
IF 25 &lt; TCO_B14_M06 &lt;= 30 THEN B_TCO_B14_M06 = 7 ;ELSE
IF 30 &lt; TCO_B14_M06 &lt;= 34 THEN B_TCO_B14_M06 = 8 ;ELSE
IF 34 &lt; TCO_B14_M06 &lt;= 38 THEN B_TCO_B14_M06 = 9 ;ELSE
IF 38 &lt; TCO_B14_M06 &lt;= 42 THEN B_TCO_B14_M06 = 10 ;ELSE
IF 42 &lt; TCO_B14_M06 &lt;= 47 THEN B_TCO_B14_M06 = 11 ;ELSE
IF 47 &lt; TCO_B14_M06 &lt;= 51 THEN B_TCO_B14_M06 = 12 ;ELSE
IF 51 &lt; TCO_B14_M06 &lt;= 56 THEN B_TCO_B14_M06 = 13 ;ELSE
IF 56 &lt; TCO_B14_M06 &lt;= 61 THEN B_TCO_B14_M06 = 14 ;ELSE
IF 61 &lt; TCO_B14_M06 &lt;= 67 THEN B_TCO_B14_M06 = 15 ;ELSE
IF 67 &lt; TCO_B14_M06 &lt;= 73 THEN B_TCO_B14_M06 = 16 ;ELSE
IF 73 &lt; TCO_B14_M06 &lt;= 80 THEN B_TCO_B14_M06 = 17 ;ELSE
IF 80 &lt; TCO_B14_M06 &lt;= 89 THEN B_TCO_B14_M06 = 18 ;ELSE
IF 89 &lt; TCO_B14_M06 &lt;= 999999999999 THEN B_TCO_B14_M06 = 19 ;</t>
  </si>
  <si>
    <t>B_TCO_B14_M06</t>
  </si>
  <si>
    <t>IF -999999999999 &lt; TCO_B17_312 &lt;= 0.03 THEN B_TCO_B17_312 = 1 ;ELSE
IF 0.03 &lt; TCO_B17_312 &lt;= 0.08 THEN B_TCO_B17_312 = 2 ;ELSE
IF 0.08 &lt; TCO_B17_312 &lt;= 0.11 THEN B_TCO_B17_312 = 3 ;ELSE
IF 0.11 &lt; TCO_B17_312 &lt;= 0.13 THEN B_TCO_B17_312 = 4 ;ELSE
IF 0.13 &lt; TCO_B17_312 &lt;= 0.15 THEN B_TCO_B17_312 = 5 ;ELSE
IF 0.15 &lt; TCO_B17_312 &lt;= 0.16 THEN B_TCO_B17_312 = 6 ;ELSE
IF 0.16 &lt; TCO_B17_312 &lt;= 0.18 THEN B_TCO_B17_312 = 7 ;ELSE
IF 0.18 &lt; TCO_B17_312 &lt;= 0.19 THEN B_TCO_B17_312 = 8 ;ELSE
IF 0.19 &lt; TCO_B17_312 &lt;= 0.2 THEN B_TCO_B17_312 = 9 ;ELSE
IF 0.2 &lt; TCO_B17_312 &lt;= 0.22 THEN B_TCO_B17_312 = 10 ;ELSE
IF 0.22 &lt; TCO_B17_312 &lt;= 0.23 THEN B_TCO_B17_312 = 11 ;ELSE
IF 0.23 &lt; TCO_B17_312 &lt;= 0.24 THEN B_TCO_B17_312 = 12 ;ELSE
IF 0.24 &lt; TCO_B17_312 &lt;= 0.26 THEN B_TCO_B17_312 = 13 ;ELSE
IF 0.26 &lt; TCO_B17_312 &lt;= 0.28 THEN B_TCO_B17_312 = 14 ;ELSE
IF 0.28 &lt; TCO_B17_312 &lt;= 0.3 THEN B_TCO_B17_312 = 15 ;ELSE
IF 0.3 &lt; TCO_B17_312 &lt;= 0.33 THEN B_TCO_B17_312 = 16 ;ELSE
IF 0.33 &lt; TCO_B17_312 &lt;= 0.36 THEN B_TCO_B17_312 = 17 ;ELSE
IF 0.36 &lt; TCO_B17_312 &lt;= 0.43 THEN B_TCO_B17_312 = 18 ;ELSE
IF 0.43 &lt; TCO_B17_312 &lt;= 0.62 THEN B_TCO_B17_312 = 19 ;ELSE
IF 0.62 &lt; TCO_B17_312 &lt;= 999999999999 THEN B_TCO_B17_312 = 20 ;</t>
  </si>
  <si>
    <t>B_TCO_B17_312</t>
  </si>
  <si>
    <t>IF -999999999999 &lt; TAX_PC1 &lt;= -999 THEN B_TAX_PC1 = 1 ;ELSE
IF -999 &lt; TAX_PC1 &lt;= 3084 THEN B_TAX_PC1 = 2 ;ELSE
IF 3084 &lt; TAX_PC1 &lt;= 3560 THEN B_TAX_PC1 = 3 ;ELSE
IF 3560 &lt; TAX_PC1 &lt;= 3778 THEN B_TAX_PC1 = 4 ;ELSE
IF 3778 &lt; TAX_PC1 &lt;= 4215 THEN B_TAX_PC1 = 5 ;ELSE
IF 4215 &lt; TAX_PC1 &lt;= 4258 THEN B_TAX_PC1 = 6 ;ELSE
IF 4258 &lt; TAX_PC1 &lt;= 5116 THEN B_TAX_PC1 = 7 ;ELSE
IF 5116 &lt; TAX_PC1 &lt;= 5300 THEN B_TAX_PC1 = 8 ;ELSE
IF 5300 &lt; TAX_PC1 &lt;= 6054 THEN B_TAX_PC1 = 9 ;ELSE
IF 6054 &lt; TAX_PC1 &lt;= 6177 THEN B_TAX_PC1 = 10 ;ELSE
IF 6177 &lt; TAX_PC1 &lt;= 999999999999 THEN B_TAX_PC1 = 11 ;ELSE
IF -999999999999 &lt; TAX_PC2 &lt;= -999 THEN B_TAX_PC2 = 1 ;ELSE
IF -999 &lt; TAX_PC2 &lt;= 3015 THEN B_TAX_PC2 = 2 ;ELSE
IF 3015 &lt; TAX_PC2 &lt;= 3588 THEN B_TAX_PC2 = 3 ;ELSE
IF 3588 &lt; TAX_PC2 &lt;= 4834 THEN B_TAX_PC2 = 4 ;ELSE
IF 4834 &lt; TAX_PC2 &lt;= 999999999999 THEN B_TAX_PC2 = 5 ;ELSE
IF -999999999999 &lt; TAX_PC3 &lt;= -999 THEN B_TAX_PC3 = 1 ;ELSE
IF -999 &lt; TAX_PC3 &lt;= 3070 THEN B_TAX_PC3 = 2 ;ELSE
IF 3070 &lt; TAX_PC3 &lt;= 3430 THEN B_TAX_PC3 = 3 ;ELSE
IF 3430 &lt; TAX_PC3 &lt;= 3920 THEN B_TAX_PC3 = 4 ;ELSE
IF 3920 &lt; TAX_PC3 &lt;= 999999999999 THEN B_TAX_PC3 = 5 ;</t>
  </si>
  <si>
    <t>B_TAX_PC1</t>
  </si>
  <si>
    <t>IF -999999999999 &lt; TAX_PC2 &lt;= -999 THEN B_TAX_PC2 = 1 ;ELSE
IF -999 &lt; TAX_PC2 &lt;= 3015 THEN B_TAX_PC2 = 2 ;ELSE
IF 3015 &lt; TAX_PC2 &lt;= 3588 THEN B_TAX_PC2 = 3 ;ELSE
IF 3588 &lt; TAX_PC2 &lt;= 4834 THEN B_TAX_PC2 = 4 ;ELSE
IF 4834 &lt; TAX_PC2 &lt;= 999999999999 THEN B_TAX_PC2 = 5 ;</t>
  </si>
  <si>
    <t>B_TAX_PC2</t>
  </si>
  <si>
    <t>IF -999999999999 &lt; TAX_PC3 &lt;= -999 THEN B_TAX_PC3 = 1 ;ELSE
IF -999 &lt; TAX_PC3 &lt;= 3070 THEN B_TAX_PC3 = 2 ;ELSE
IF 3070 &lt; TAX_PC3 &lt;= 3430 THEN B_TAX_PC3 = 3 ;ELSE
IF 3430 &lt; TAX_PC3 &lt;= 3920 THEN B_TAX_PC3 = 4 ;ELSE
IF 3920 &lt; TAX_PC3 &lt;= 999999999999 THEN B_TAX_PC3 = 5 ;</t>
  </si>
  <si>
    <t>B_TAX_PC3</t>
  </si>
  <si>
    <t>IF -999999999999 &lt; TAX_VC1 &lt;= -999 THEN B_TAX_VC1 = 1 ;ELSE
IF -999 &lt; TAX_VC1 &lt;= 7331 THEN B_TAX_VC1 = 2 ;ELSE
IF 7331 &lt; TAX_VC1 &lt;= 7521 THEN B_TAX_VC1 = 3 ;ELSE
IF 7521 &lt; TAX_VC1 &lt;= 7714 THEN B_TAX_VC1 = 4 ;ELSE
IF 7714 &lt; TAX_VC1 &lt;= 7748 THEN B_TAX_VC1 = 5 ;ELSE
IF 7748 &lt; TAX_VC1 &lt;= 7779 THEN B_TAX_VC1 = 6 ;ELSE
IF 7779 &lt; TAX_VC1 &lt;= 8989 THEN B_TAX_VC1 = 7 ;ELSE
IF 8989 &lt; TAX_VC1 &lt;= 9446 THEN B_TAX_VC1 = 8 ;ELSE
IF 9446 &lt; TAX_VC1 &lt;= 10788 THEN B_TAX_VC1 = 9 ;ELSE
IF 10788 &lt; TAX_VC1 &lt;= 11966 THEN B_TAX_VC1 = 10 ;ELSE
IF 11966 &lt; TAX_VC1 &lt;= 999999999999 THEN B_TAX_VC1 = 11 ;</t>
  </si>
  <si>
    <t>B_TAX_VC1</t>
  </si>
  <si>
    <t>IF -999999999999 &lt; TAX_VC2 &lt;= -999 THEN B_TAX_VC2 = 1 ;ELSE
IF -999 &lt; TAX_VC2 &lt;= 6514 THEN B_TAX_VC2 = 2 ;ELSE
IF 6514 &lt; TAX_VC2 &lt;= 7301 THEN B_TAX_VC2 = 3 ;ELSE
IF 7301 &lt; TAX_VC2 &lt;= 7390 THEN B_TAX_VC2 = 4 ;ELSE
IF 7390 &lt; TAX_VC2 &lt;= 9559 THEN B_TAX_VC2 = 5 ;ELSE
IF 9559 &lt; TAX_VC2 &lt;= 999999999999 THEN B_TAX_VC2 = 6 ;</t>
  </si>
  <si>
    <t>B_TAX_VC2</t>
  </si>
  <si>
    <t>IF -999999999999 &lt; TAX_C01 &lt;= -999 THEN B_TAX_C01 = 1 ;ELSE
IF -999 &lt; TAX_C01 &lt;= 0 THEN B_TAX_C01 = 2 ;ELSE
IF 0 &lt; TAX_C01 &lt;= 9 THEN B_TAX_C01 = 3 ;ELSE
IF 9 &lt; TAX_C01 &lt;= 40 THEN B_TAX_C01 = 4 ;ELSE
IF 40 &lt; TAX_C01 &lt;= 100 THEN B_TAX_C01 = 5 ;ELSE
IF 100 &lt; TAX_C01 &lt;= 234 THEN B_TAX_C01 = 6 ;ELSE
IF 234 &lt; TAX_C01 &lt;= 437 THEN B_TAX_C01 = 7 ;ELSE
IF 437 &lt; TAX_C01 &lt;= 645 THEN B_TAX_C01 = 8 ;ELSE
IF 645 &lt; TAX_C01 &lt;= 1010 THEN B_TAX_C01 = 9 ;ELSE
IF 1010 &lt; TAX_C01 &lt;= 1911 THEN B_TAX_C01 = 10 ;ELSE
IF 1911 &lt; TAX_C01 &lt;= 3000 THEN B_TAX_C01 = 11 ;ELSE
IF 3000 &lt; TAX_C01 &lt;= 5000 THEN B_TAX_C01 = 12 ;ELSE
IF 5000 &lt; TAX_C01 &lt;= 8810 THEN B_TAX_C01 = 13 ;ELSE
IF 8810 &lt; TAX_C01 &lt;= 999999999999 THEN B_TAX_C01 = 14 ;</t>
  </si>
  <si>
    <t>B_TAX_C01</t>
  </si>
  <si>
    <t>IF -999999999999 &lt; TAX_C02 &lt;= -999 THEN B_TAX_C02 = 1 ;ELSE
IF -999 &lt; TAX_C02 &lt;= 3 THEN B_TAX_C02 = 2 ;ELSE
IF 3 &lt; TAX_C02 &lt;= 4 THEN B_TAX_C02 = 3 ;ELSE
IF 4 &lt; TAX_C02 &lt;= 6 THEN B_TAX_C02 = 4 ;ELSE
IF 6 &lt; TAX_C02 &lt;= 7 THEN B_TAX_C02 = 5 ;ELSE
IF 7 &lt; TAX_C02 &lt;= 9 THEN B_TAX_C02 = 6 ;ELSE
IF 9 &lt; TAX_C02 &lt;= 10 THEN B_TAX_C02 = 7 ;ELSE
IF 10 &lt; TAX_C02 &lt;= 11 THEN B_TAX_C02 = 8 ;ELSE
IF 11 &lt; TAX_C02 &lt;= 12 THEN B_TAX_C02 = 9 ;ELSE
IF 12 &lt; TAX_C02 &lt;= 13 THEN B_TAX_C02 = 10 ;ELSE
IF 13 &lt; TAX_C02 &lt;= 14 THEN B_TAX_C02 = 11 ;ELSE
IF 14 &lt; TAX_C02 &lt;= 15 THEN B_TAX_C02 = 12 ;ELSE
IF 15 &lt; TAX_C02 &lt;= 16 THEN B_TAX_C02 = 13 ;ELSE
IF 16 &lt; TAX_C02 &lt;= 18 THEN B_TAX_C02 = 14 ;ELSE
IF 18 &lt; TAX_C02 &lt;= 21 THEN B_TAX_C02 = 15 ;ELSE
IF 21 &lt; TAX_C02 &lt;= 23 THEN B_TAX_C02 = 16 ;ELSE
IF 23 &lt; TAX_C02 &lt;= 999999999999 THEN B_TAX_C02 = 17 ;</t>
  </si>
  <si>
    <t>B_TAX_C02</t>
  </si>
  <si>
    <t>IF -999999999999 &lt; TAX_C03 &lt;= -999 THEN B_TAX_C03 = 1 ;ELSE
IF -999 &lt; TAX_C03 &lt;= 2 THEN B_TAX_C03 = 2 ;ELSE
IF 2 &lt; TAX_C03 &lt;= 3 THEN B_TAX_C03 = 3 ;ELSE
IF 3 &lt; TAX_C03 &lt;= 4 THEN B_TAX_C03 = 4 ;ELSE
IF 4 &lt; TAX_C03 &lt;= 5 THEN B_TAX_C03 = 5 ;ELSE
IF 5 &lt; TAX_C03 &lt;= 7 THEN B_TAX_C03 = 6 ;ELSE
IF 7 &lt; TAX_C03 &lt;= 8 THEN B_TAX_C03 = 7 ;ELSE
IF 8 &lt; TAX_C03 &lt;= 10 THEN B_TAX_C03 = 8 ;ELSE
IF 10 &lt; TAX_C03 &lt;= 12 THEN B_TAX_C03 = 9 ;ELSE
IF 12 &lt; TAX_C03 &lt;= 14 THEN B_TAX_C03 = 10 ;ELSE
IF 14 &lt; TAX_C03 &lt;= 16 THEN B_TAX_C03 = 11 ;ELSE
IF 16 &lt; TAX_C03 &lt;= 19 THEN B_TAX_C03 = 12 ;ELSE
IF 19 &lt; TAX_C03 &lt;= 999999999999 THEN B_TAX_C03 = 13 ;</t>
  </si>
  <si>
    <t>B_TAX_C03</t>
  </si>
  <si>
    <t>IF -999999999999 &lt; TAX_C04 &lt;= -999 THEN B_TAX_C04 = 1 ;ELSE
IF -999 &lt; TAX_C04 &lt;= -3 THEN B_TAX_C04 = 2 ;ELSE
IF -3 &lt; TAX_C04 &lt;= -1 THEN B_TAX_C04 = 3 ;ELSE
IF -1 &lt; TAX_C04 &lt;= 0 THEN B_TAX_C04 = 4 ;ELSE
IF 0 &lt; TAX_C04 &lt;= 1 THEN B_TAX_C04 = 5 ;ELSE
IF 1 &lt; TAX_C04 &lt;= 2 THEN B_TAX_C04 = 6 ;ELSE
IF 2 &lt; TAX_C04 &lt;= 3 THEN B_TAX_C04 = 7 ;ELSE
IF 3 &lt; TAX_C04 &lt;= 5 THEN B_TAX_C04 = 8 ;ELSE
IF 5 &lt; TAX_C04 &lt;= 7 THEN B_TAX_C04 = 9 ;ELSE
IF 7 &lt; TAX_C04 &lt;= 9 THEN B_TAX_C04 = 10 ;ELSE
IF 9 &lt; TAX_C04 &lt;= 16 THEN B_TAX_C04 = 11 ;ELSE
IF 16 &lt; TAX_C04 &lt;= 999999999999 THEN B_TAX_C04 = 12 ;</t>
  </si>
  <si>
    <t>B_TAX_C04</t>
  </si>
  <si>
    <t>IF -999999999999 &lt; TAX_I05_Y01 &lt;= 0 THEN B_TAX_I05_Y01 = 1 ;ELSE
IF 0 &lt; TAX_I05_Y01 &lt;= 1 THEN B_TAX_I05_Y01 = 2 ;ELSE
IF 1 &lt; TAX_I05_Y01 &lt;= 2 THEN B_TAX_I05_Y01 = 3 ;ELSE
IF 2 &lt; TAX_I05_Y01 &lt;= 999999999999 THEN B_TAX_I05_Y01 = 4 ;</t>
  </si>
  <si>
    <t>B_TAX_I05_Y01</t>
  </si>
  <si>
    <t>IF -999999999999 &lt; TAX_I06_Y01 &lt;= 0 THEN B_TAX_I06_Y01 = 1 ;ELSE
IF 0 &lt; TAX_I06_Y01 &lt;= 1 THEN B_TAX_I06_Y01 = 2 ;ELSE
IF 1 &lt; TAX_I06_Y01 &lt;= 2 THEN B_TAX_I06_Y01 = 3 ;ELSE
IF 2 &lt; TAX_I06_Y01 &lt;= 999999999999 THEN B_TAX_I06_Y01 = 4 ;</t>
  </si>
  <si>
    <t>B_TAX_I06_Y01</t>
  </si>
  <si>
    <t>IF -999999999999 &lt; TAX_I06_Y02 &lt;= 0 THEN B_TAX_I06_Y02 = 1 ;ELSE
IF 0 &lt; TAX_I06_Y02 &lt;= 1 THEN B_TAX_I06_Y02 = 2 ;ELSE
IF 1 &lt; TAX_I06_Y02 &lt;= 2 THEN B_TAX_I06_Y02 = 3 ;ELSE
IF 2 &lt; TAX_I06_Y02 &lt;= 3 THEN B_TAX_I06_Y02 = 4 ;ELSE
IF 3 &lt; TAX_I06_Y02 &lt;= 999999999999 THEN B_TAX_I06_Y02 = 5 ;</t>
  </si>
  <si>
    <t>B_TAX_I06_Y02</t>
  </si>
  <si>
    <t>IF -999999999999 &lt; TAX_I07_Y01 &lt;= -999 THEN B_TAX_I07_Y01 = 1 ;ELSE
IF -999 &lt; TAX_I07_Y01 &lt;= 15533771 THEN B_TAX_I07_Y01 = 2 ;ELSE
IF 15533771 &lt; TAX_I07_Y01 &lt;= 84802983 THEN B_TAX_I07_Y01 = 3 ;ELSE
IF 84802983 &lt; TAX_I07_Y01 &lt;= 100063000 THEN B_TAX_I07_Y01 = 4 ;ELSE
IF 100063000 &lt; TAX_I07_Y01 &lt;= 108335861 THEN B_TAX_I07_Y01 = 5 ;ELSE
IF 108335861 &lt; TAX_I07_Y01 &lt;= 115750630 THEN B_TAX_I07_Y01 = 6 ;ELSE
IF 115750630 &lt; TAX_I07_Y01 &lt;= 121690363 THEN B_TAX_I07_Y01 = 7 ;ELSE
IF 121690363 &lt; TAX_I07_Y01 &lt;= 126430000 THEN B_TAX_I07_Y01 = 8 ;ELSE
IF 126430000 &lt; TAX_I07_Y01 &lt;= 130884800 THEN B_TAX_I07_Y01 = 9 ;ELSE
IF 130884800 &lt; TAX_I07_Y01 &lt;= 134843741 THEN B_TAX_I07_Y01 = 10 ;ELSE
IF 134843741 &lt; TAX_I07_Y01 &lt;= 139850138 THEN B_TAX_I07_Y01 = 11 ;ELSE
IF 139850138 &lt; TAX_I07_Y01 &lt;= 145683288 THEN B_TAX_I07_Y01 = 12 ;ELSE
IF 145683288 &lt; TAX_I07_Y01 &lt;= 153379263 THEN B_TAX_I07_Y01 = 13 ;ELSE
IF 153379263 &lt; TAX_I07_Y01 &lt;= 162771761 THEN B_TAX_I07_Y01 = 14 ;ELSE
IF 162771761 &lt; TAX_I07_Y01 &lt;= 173475829 THEN B_TAX_I07_Y01 = 15 ;ELSE
IF 173475829 &lt; TAX_I07_Y01 &lt;= 190417158 THEN B_TAX_I07_Y01 = 16 ;ELSE
IF 190417158 &lt; TAX_I07_Y01 &lt;= 216478000 THEN B_TAX_I07_Y01 = 17 ;ELSE
IF 216478000 &lt; TAX_I07_Y01 &lt;= 999999999999 THEN B_TAX_I07_Y01 = 18 ;</t>
  </si>
  <si>
    <t>B_TAX_I07_Y01</t>
  </si>
  <si>
    <t>IF -999999999999 &lt; TAX_I07_Y02 &lt;= -999 THEN B_TAX_I07_Y02 = 1 ;ELSE
IF -999 &lt; TAX_I07_Y02 &lt;= 4464720 THEN B_TAX_I07_Y02 = 2 ;ELSE
IF 4464720 &lt; TAX_I07_Y02 &lt;= 11779141 THEN B_TAX_I07_Y02 = 3 ;ELSE
IF 11779141 &lt; TAX_I07_Y02 &lt;= 18271487 THEN B_TAX_I07_Y02 = 4 ;ELSE
IF 18271487 &lt; TAX_I07_Y02 &lt;= 25501153 THEN B_TAX_I07_Y02 = 5 ;ELSE
IF 25501153 &lt; TAX_I07_Y02 &lt;= 31673374 THEN B_TAX_I07_Y02 = 6 ;ELSE
IF 31673374 &lt; TAX_I07_Y02 &lt;= 37065175 THEN B_TAX_I07_Y02 = 7 ;ELSE
IF 37065175 &lt; TAX_I07_Y02 &lt;= 42216586 THEN B_TAX_I07_Y02 = 8 ;ELSE
IF 42216586 &lt; TAX_I07_Y02 &lt;= 46959202 THEN B_TAX_I07_Y02 = 9 ;ELSE
IF 46959202 &lt; TAX_I07_Y02 &lt;= 51231752.5 THEN B_TAX_I07_Y02 = 10 ;ELSE
IF 51231752.5 &lt; TAX_I07_Y02 &lt;= 55213632 THEN B_TAX_I07_Y02 = 11 ;ELSE
IF 55213632 &lt; TAX_I07_Y02 &lt;= 59219033 THEN B_TAX_I07_Y02 = 12 ;ELSE
IF 59219033 &lt; TAX_I07_Y02 &lt;= 63120000 THEN B_TAX_I07_Y02 = 13 ;ELSE
IF 63120000 &lt; TAX_I07_Y02 &lt;= 66999073 THEN B_TAX_I07_Y02 = 14 ;ELSE
IF 66999073 &lt; TAX_I07_Y02 &lt;= 70941888 THEN B_TAX_I07_Y02 = 15 ;ELSE
IF 70941888 &lt; TAX_I07_Y02 &lt;= 74800000 THEN B_TAX_I07_Y02 = 16 ;ELSE
IF 74800000 &lt; TAX_I07_Y02 &lt;= 79032598 THEN B_TAX_I07_Y02 = 17 ;ELSE
IF 79032598 &lt; TAX_I07_Y02 &lt;= 999999999999 THEN B_TAX_I07_Y02 = 18 ;</t>
  </si>
  <si>
    <t>B_TAX_I07_Y02</t>
  </si>
  <si>
    <t>IF -999999999999 &lt; TAX_I08 &lt;= -12254001.5 THEN B_TAX_I08 = 1 ;ELSE
IF -12254001.5 &lt; TAX_I08 &lt;= -3132968 THEN B_TAX_I08 = 2 ;ELSE
IF -3132968 &lt; TAX_I08 &lt;= -18208.5 THEN B_TAX_I08 = 3 ;ELSE
IF -18208.5 &lt; TAX_I08 &lt;= -999 THEN B_TAX_I08 = 4 ;ELSE
IF -999 &lt; TAX_I08 &lt;= 0 THEN B_TAX_I08 = 5 ;ELSE
IF 0 &lt; TAX_I08 &lt;= 212917 THEN B_TAX_I08 = 6 ;ELSE
IF 212917 &lt; TAX_I08 &lt;= 1936144 THEN B_TAX_I08 = 7 ;ELSE
IF 1936144 &lt; TAX_I08 &lt;= 3058693 THEN B_TAX_I08 = 8 ;ELSE
IF 3058693 &lt; TAX_I08 &lt;= 4063272 THEN B_TAX_I08 = 9 ;ELSE
IF 4063272 &lt; TAX_I08 &lt;= 5011117 THEN B_TAX_I08 = 10 ;ELSE
IF 5011117 &lt; TAX_I08 &lt;= 6080331 THEN B_TAX_I08 = 11 ;ELSE
IF 6080331 &lt; TAX_I08 &lt;= 7495785.5 THEN B_TAX_I08 = 12 ;ELSE
IF 7495785.5 &lt; TAX_I08 &lt;= 9364394.5 THEN B_TAX_I08 = 13 ;ELSE
IF 9364394.5 &lt; TAX_I08 &lt;= 12422355.5 THEN B_TAX_I08 = 14 ;ELSE
IF 12422355.5 &lt; TAX_I08 &lt;= 17375300 THEN B_TAX_I08 = 15 ;ELSE
IF 17375300 &lt; TAX_I08 &lt;= 26199745 THEN B_TAX_I08 = 16 ;ELSE
IF 26199745 &lt; TAX_I08 &lt;= 999999999999 THEN B_TAX_I08 = 17 ;</t>
  </si>
  <si>
    <t>B_TAX_I08</t>
  </si>
  <si>
    <t>IF -999999999999 &lt; TCO_M01 &lt;= 1 THEN B_TCO_M01 = 1 ;ELSE
IF 1 &lt; TCO_M01 &lt;= 999999999999 THEN B_TCO_M01 = 2 ;ELSE</t>
  </si>
  <si>
    <t>B_TCO_M01</t>
  </si>
  <si>
    <t>IF -999999999999 &lt; TCO_M02 &lt;= -999 THEN B_TCO_M02 = 1 ;ELSE
IF -999 &lt; TCO_M02 &lt;= 1 THEN B_TCO_M02 = 2 ;ELSE
IF 1 &lt; TCO_M02 &lt;= 2 THEN B_TCO_M02 = 3 ;ELSE
IF 2 &lt; TCO_M02 &lt;= 999999999999 THEN B_TCO_M02 = 4 ;</t>
  </si>
  <si>
    <t>B_TCO_M02</t>
  </si>
  <si>
    <t>IF -999999999999 &lt; TCO_M03 &lt;= -3 THEN B_TCO_M03 = 1 ;ELSE
IF -3 &lt; TCO_M03 &lt;= 3 THEN B_TCO_M03 = 2 ;ELSE
IF 3 &lt; TCO_M03 &lt;= 9 THEN B_TCO_M03 = 3 ;ELSE
IF 9 &lt; TCO_M03 &lt;= 12 THEN B_TCO_M03 = 4 ;ELSE
IF 12 &lt; TCO_M03 &lt;= 16 THEN B_TCO_M03 = 5 ;ELSE
IF 16 &lt; TCO_M03 &lt;= 24 THEN B_TCO_M03 = 6 ;ELSE
IF 24 &lt; TCO_M03 &lt;= 32 THEN B_TCO_M03 = 7 ;ELSE
IF 32 &lt; TCO_M03 &lt;= 39 THEN B_TCO_M03 = 8 ;ELSE
IF 39 &lt; TCO_M03 &lt;= 48 THEN B_TCO_M03 = 9 ;ELSE
IF 48 &lt; TCO_M03 &lt;= 55 THEN B_TCO_M03 = 10 ;ELSE
IF 55 &lt; TCO_M03 &lt;= 63 THEN B_TCO_M03 = 11 ;ELSE
IF 63 &lt; TCO_M03 &lt;= 70 THEN B_TCO_M03 = 12 ;ELSE
IF 70 &lt; TCO_M03 &lt;= 80 THEN B_TCO_M03 = 13 ;ELSE
IF 80 &lt; TCO_M03 &lt;= 87 THEN B_TCO_M03 = 14 ;ELSE
IF 87 &lt; TCO_M03 &lt;= 95 THEN B_TCO_M03 = 15 ;ELSE
IF 95 &lt; TCO_M03 &lt;= 105 THEN B_TCO_M03 = 16 ;ELSE
IF 105 &lt; TCO_M03 &lt;= 113 THEN B_TCO_M03 = 17 ;ELSE
IF 113 &lt; TCO_M03 &lt;= 122 THEN B_TCO_M03 = 18 ;ELSE
IF 122 &lt; TCO_M03 &lt;= 134 THEN B_TCO_M03 = 19 ;ELSE
IF 134 &lt; TCO_M03 &lt;= 999999999999 THEN B_TCO_M03 = 20 ;</t>
  </si>
  <si>
    <t>B_TCO_M03</t>
  </si>
  <si>
    <t>IF -999999999999 &lt; TCO_M04 &lt;= -999 THEN B_TCO_M04 = 1 ;ELSE
IF -999 &lt; TCO_M04 &lt;= 9 THEN B_TCO_M04 = 2 ;ELSE
IF 9 &lt; TCO_M04 &lt;= 17 THEN B_TCO_M04 = 3 ;ELSE
IF 17 &lt; TCO_M04 &lt;= 19 THEN B_TCO_M04 = 4 ;ELSE
IF 19 &lt; TCO_M04 &lt;= 20 THEN B_TCO_M04 = 5 ;ELSE
IF 20 &lt; TCO_M04 &lt;= 22 THEN B_TCO_M04 = 6 ;ELSE
IF 22 &lt; TCO_M04 &lt;= 23 THEN B_TCO_M04 = 7 ;ELSE
IF 23 &lt; TCO_M04 &lt;= 24 THEN B_TCO_M04 = 8 ;ELSE
IF 24 &lt; TCO_M04 &lt;= 25 THEN B_TCO_M04 = 9 ;ELSE
IF 25 &lt; TCO_M04 &lt;= 26 THEN B_TCO_M04 = 10 ;ELSE
IF 26 &lt; TCO_M04 &lt;= 28 THEN B_TCO_M04 = 11 ;ELSE
IF 28 &lt; TCO_M04 &lt;= 30 THEN B_TCO_M04 = 12 ;ELSE
IF 30 &lt; TCO_M04 &lt;= 31 THEN B_TCO_M04 = 13 ;ELSE
IF 31 &lt; TCO_M04 &lt;= 34 THEN B_TCO_M04 = 14 ;ELSE
IF 34 &lt; TCO_M04 &lt;= 36 THEN B_TCO_M04 = 15 ;ELSE
IF 36 &lt; TCO_M04 &lt;= 40 THEN B_TCO_M04 = 16 ;ELSE
IF 40 &lt; TCO_M04 &lt;= 999999999999 THEN B_TCO_M04 = 17 ;</t>
  </si>
  <si>
    <t>B_TCO_M04</t>
  </si>
  <si>
    <t>IF -999999999999 &lt; TAX_DEP &lt;= -999 THEN B_TAX_DEP = 1 ;ELSE
IF -999 &lt; TAX_DEP &lt;= 0 THEN B_TAX_DEP = 2 ;ELSE
IF 0 &lt; TAX_DEP &lt;= 1 THEN B_TAX_DEP = 3 ;ELSE
IF 1 &lt; TAX_DEP &lt;= 2 THEN B_TAX_DEP = 4 ;ELSE
IF 2 &lt; TAX_DEP &lt;= 3 THEN B_TAX_DEP = 5 ;ELSE
IF 3 &lt; TAX_DEP &lt;= 999999999999 THEN B_TAX_DEP = 6 ;</t>
  </si>
  <si>
    <t>B_TAX_DEP</t>
  </si>
  <si>
    <t>IF -999999999999 &lt; TCO_R01 &lt;= -999 THEN B_TCO_R01 = 1 ;ELSE
IF -999 &lt; TCO_R01 &lt;= 0 THEN B_TCO_R01 = 2 ;ELSE
IF 0 &lt; TCO_R01 &lt;= 999999999999 THEN B_TCO_R01 = 3 ;</t>
  </si>
  <si>
    <t>B_TCO_R01</t>
  </si>
  <si>
    <t>IF -999999999999 &lt; INS_I03 &lt;= -999 THEN B_INS_I03 = 1 ;ELSE
IF -999 &lt; INS_I03 &lt;= 1210000 THEN B_INS_I03 = 2 ;ELSE
IF 1210000 &lt; INS_I03 &lt;= 4330000 THEN B_INS_I03 = 3 ;ELSE
IF 4330000 &lt; INS_I03 &lt;= 4636000 THEN B_INS_I03 = 4 ;ELSE
IF 4636000 &lt; INS_I03 &lt;= 4960824 THEN B_INS_I03 = 5 ;ELSE
IF 4960824 &lt; INS_I03 &lt;= 5480000 THEN B_INS_I03 = 6 ;ELSE
IF 5480000 &lt; INS_I03 &lt;= 6317000 THEN B_INS_I03 = 7 ;ELSE
IF 6317000 &lt; INS_I03 &lt;= 7000000 THEN B_INS_I03 = 8 ;ELSE
IF 7000000 &lt; INS_I03 &lt;= 7129715 THEN B_INS_I03 = 9 ;ELSE
IF 7129715 &lt; INS_I03 &lt;= 7290400 THEN B_INS_I03 = 10 ;ELSE
IF 7290400 &lt; INS_I03 &lt;= 7488000 THEN B_INS_I03 = 11 ;ELSE
IF 7488000 &lt; INS_I03 &lt;= 7650500 THEN B_INS_I03 = 12 ;ELSE
IF 7650500 &lt; INS_I03 &lt;= 7947000 THEN B_INS_I03 = 13 ;ELSE
IF 7947000 &lt; INS_I03 &lt;= 8305000 THEN B_INS_I03 = 14 ;ELSE
IF 8305000 &lt; INS_I03 &lt;= 8722000 THEN B_INS_I03 = 15 ;ELSE
IF 8722000 &lt; INS_I03 &lt;= 9235000 THEN B_INS_I03 = 16 ;ELSE
IF 9235000 &lt; INS_I03 &lt;= 10408375 THEN B_INS_I03 = 17 ;ELSE
IF 10408375 &lt; INS_I03 &lt;= 999999999999 THEN B_INS_I03 = 18 ;</t>
  </si>
  <si>
    <t>B_INS_I03</t>
  </si>
  <si>
    <t>IF -999999999999 &lt; INS_I01 &lt;= -999 THEN B_INS_I01 = 1 ;ELSE
IF -999 &lt; INS_I01 &lt;= 2 THEN B_INS_I01 = 2 ;ELSE
IF 2 &lt; INS_I01 &lt;= 3 THEN B_INS_I01 = 3 ;ELSE
IF 3 &lt; INS_I01 &lt;= 4 THEN B_INS_I01 = 4 ;ELSE
IF 4 &lt; INS_I01 &lt;= 5 THEN B_INS_I01 = 5 ;ELSE
IF 5 &lt; INS_I01 &lt;= 999999999999 THEN B_INS_I01 = 6 ;</t>
  </si>
  <si>
    <t>B_INS_I01</t>
  </si>
  <si>
    <t>IF -999999999999 &lt; TAX_PH1 &lt;= -999 THEN B_TAX_PH1 = 1 ;ELSE
IF -999 &lt; TAX_PH1 &lt;= 2837 THEN B_TAX_PH1 = 2 ;ELSE
IF 2837 &lt; TAX_PH1 &lt;= 2906 THEN B_TAX_PH1 = 3 ;ELSE
IF 2906 &lt; TAX_PH1 &lt;= 3384 THEN B_TAX_PH1 = 4 ;ELSE
IF 3384 &lt; TAX_PH1 &lt;= 3500 THEN B_TAX_PH1 = 5 ;ELSE
IF 3500 &lt; TAX_PH1 &lt;= 3560 THEN B_TAX_PH1 = 6 ;ELSE
IF 3560 &lt; TAX_PH1 &lt;= 3693 THEN B_TAX_PH1 = 7 ;ELSE
IF 3693 &lt; TAX_PH1 &lt;= 3984 THEN B_TAX_PH1 = 8 ;ELSE
IF 3984 &lt; TAX_PH1 &lt;= 4258 THEN B_TAX_PH1 = 9 ;ELSE
IF 4258 &lt; TAX_PH1 &lt;= 5300 THEN B_TAX_PH1 = 10 ;ELSE
IF 5300 &lt; TAX_PH1 &lt;= 999999999999 THEN B_TAX_PH1 = 11 ;</t>
  </si>
  <si>
    <t>B_TAX_PH1</t>
  </si>
  <si>
    <t>IF -999999999999 &lt; TAX_PH2 &lt;= -999 THEN B_TAX_PH2 = 1 ;ELSE
IF -999 &lt; TAX_PH2 &lt;= 2455 THEN B_TAX_PH2 = 2 ;ELSE
IF 2455 &lt; TAX_PH2 &lt;= 3015 THEN B_TAX_PH2 = 3 ;ELSE
IF 3015 &lt; TAX_PH2 &lt;= 3588 THEN B_TAX_PH2 = 4 ;ELSE
IF 3588 &lt; TAX_PH2 &lt;= 4834 THEN B_TAX_PH2 = 5 ;ELSE
IF 4834 &lt; TAX_PH2 &lt;= 999999999999 THEN B_TAX_PH2 = 6 ;</t>
  </si>
  <si>
    <t>B_TAX_PH2</t>
  </si>
  <si>
    <t>IF -999999999999 &lt; TAX_PM1 &lt;= -999 THEN B_TAX_PM1 = 1 ;ELSE
IF -999 &lt; TAX_PM1 &lt;= 0 THEN B_TAX_PM1 = 2 ;ELSE
IF 0 &lt; TAX_PM1 &lt;= 999999999999 THEN B_TAX_PM1 = 3 ;</t>
  </si>
  <si>
    <t>B_TAX_PM1</t>
  </si>
  <si>
    <t>IF -999999999999 &lt; TAX_PM2 &lt;= -3263 THEN B_TAX_PM2 = 1 ;ELSE
IF -3263 &lt; TAX_PM2 &lt;= -2162 THEN B_TAX_PM2 = 2 ;ELSE
IF -2162 &lt; TAX_PM2 &lt;= -1042 THEN B_TAX_PM2 = 3 ;ELSE
IF -1042 &lt; TAX_PM2 &lt;= -999 THEN B_TAX_PM2 = 4 ;ELSE
IF -999 &lt; TAX_PM2 &lt;= -43 THEN B_TAX_PM2 = 5 ;ELSE
IF -43 &lt; TAX_PM2 &lt;= 0 THEN B_TAX_PM2 = 6 ;ELSE
IF 0 &lt; TAX_PM2 &lt;= 999999999999 THEN B_TAX_PM2 = 7 ;</t>
  </si>
  <si>
    <t>B_TAX_PM2</t>
  </si>
  <si>
    <t>IF -999999999999 &lt; TAX_VR1 &lt;= -999 THEN B_TAX_VR1 = 1 ;ELSE
IF -999 &lt; TAX_VR1 &lt;= 6233 THEN B_TAX_VR1 = 2 ;ELSE
IF 6233 &lt; TAX_VR1 &lt;= 6741 THEN B_TAX_VR1 = 3 ;ELSE
IF 6741 &lt; TAX_VR1 &lt;= 6972 THEN B_TAX_VR1 = 4 ;ELSE
IF 6972 &lt; TAX_VR1 &lt;= 7242 THEN B_TAX_VR1 = 5 ;ELSE
IF 7242 &lt; TAX_VR1 &lt;= 7347 THEN B_TAX_VR1 = 6 ;ELSE
IF 7347 &lt; TAX_VR1 &lt;= 7586 THEN B_TAX_VR1 = 7 ;ELSE
IF 7586 &lt; TAX_VR1 &lt;= 7748 THEN B_TAX_VR1 = 8 ;ELSE
IF 7748 &lt; TAX_VR1 &lt;= 7779 THEN B_TAX_VR1 = 9 ;ELSE
IF 7779 &lt; TAX_VR1 &lt;= 7952 THEN B_TAX_VR1 = 10 ;ELSE
IF 7952 &lt; TAX_VR1 &lt;= 8718 THEN B_TAX_VR1 = 11 ;ELSE
IF 8718 &lt; TAX_VR1 &lt;= 8989 THEN B_TAX_VR1 = 12 ;ELSE
IF 8989 &lt; TAX_VR1 &lt;= 9446 THEN B_TAX_VR1 = 13 ;ELSE
IF 9446 &lt; TAX_VR1 &lt;= 10788 THEN B_TAX_VR1 = 14 ;ELSE
IF 10788 &lt; TAX_VR1 &lt;= 11966 THEN B_TAX_VR1 = 15 ;ELSE
IF 11966 &lt; TAX_VR1 &lt;= 999999999999 THEN B_TAX_VR1 = 16 ;</t>
  </si>
  <si>
    <t>B_TAX_VR1</t>
  </si>
  <si>
    <t>IF -999999999999 &lt; TAX_VH1 &lt;= -999 THEN B_TAX_VH1 = 1 ;ELSE
IF -999 &lt; TAX_VH1 &lt;= 6508 THEN B_TAX_VH1 = 2 ;ELSE
IF 6508 &lt; TAX_VH1 &lt;= 6741 THEN B_TAX_VH1 = 3 ;ELSE
IF 6741 &lt; TAX_VH1 &lt;= 6972 THEN B_TAX_VH1 = 4 ;ELSE
IF 6972 &lt; TAX_VH1 &lt;= 7103 THEN B_TAX_VH1 = 5 ;ELSE
IF 7103 &lt; TAX_VH1 &lt;= 7282 THEN B_TAX_VH1 = 6 ;ELSE
IF 7282 &lt; TAX_VH1 &lt;= 7488 THEN B_TAX_VH1 = 7 ;ELSE
IF 7488 &lt; TAX_VH1 &lt;= 7693 THEN B_TAX_VH1 = 8 ;ELSE
IF 7693 &lt; TAX_VH1 &lt;= 7914 THEN B_TAX_VH1 = 9 ;ELSE
IF 7914 &lt; TAX_VH1 &lt;= 8989 THEN B_TAX_VH1 = 10 ;ELSE
IF 8989 &lt; TAX_VH1 &lt;= 999999999999 THEN B_TAX_VH1 = 11 ;</t>
  </si>
  <si>
    <t>B_TAX_VH1</t>
  </si>
  <si>
    <t>IF -999999999999 &lt; TAX_VH2 &lt;= -999 THEN B_TAX_VH2 = 1 ;ELSE
IF -999 &lt; TAX_VH2 &lt;= 6514 THEN B_TAX_VH2 = 2 ;ELSE
IF 6514 &lt; TAX_VH2 &lt;= 7301 THEN B_TAX_VH2 = 3 ;ELSE
IF 7301 &lt; TAX_VH2 &lt;= 7390 THEN B_TAX_VH2 = 4 ;ELSE
IF 7390 &lt; TAX_VH2 &lt;= 9559 THEN B_TAX_VH2 = 5 ;ELSE
IF 9559 &lt; TAX_VH2 &lt;= 999999999999 THEN B_TAX_VH2 = 6 ;</t>
  </si>
  <si>
    <t>B_TAX_VH2</t>
  </si>
  <si>
    <t>i</t>
  </si>
  <si>
    <t>IF -999999999999 &lt; TAX_PM3 &lt;= 0 THEN B_TAX_PM3 = 1 ;ELSE
IF 0 &lt; TAX_PM3 &lt;= 999999999999 THEN B_TAX_PM3 = 2 ;</t>
  </si>
  <si>
    <t>B_TAX_PM3</t>
  </si>
  <si>
    <t>IF -999999999999 &lt; TCO_V04_M03 &lt;= 20.5 THEN B_TCO_V04_M03 = 1 ;ELSE
IF 20.5 &lt; TCO_V04_M03 &lt;= 24.43 THEN B_TCO_V04_M03 = 2 ;ELSE
IF 24.43 &lt; TCO_V04_M03 &lt;= 26.84 THEN B_TCO_V04_M03 = 3 ;ELSE
IF 26.84 &lt; TCO_V04_M03 &lt;= 28.79 THEN B_TCO_V04_M03 = 4 ;ELSE
IF 28.79 &lt; TCO_V04_M03 &lt;= 30.74 THEN B_TCO_V04_M03 = 5 ;ELSE
IF 30.74 &lt; TCO_V04_M03 &lt;= 32.37 THEN B_TCO_V04_M03 = 6 ;ELSE
IF 32.37 &lt; TCO_V04_M03 &lt;= 34.22 THEN B_TCO_V04_M03 = 7 ;ELSE
IF 34.22 &lt; TCO_V04_M03 &lt;= 35.99 THEN B_TCO_V04_M03 = 8 ;ELSE
IF 35.99 &lt; TCO_V04_M03 &lt;= 37.92 THEN B_TCO_V04_M03 = 9 ;ELSE
IF 37.92 &lt; TCO_V04_M03 &lt;= 40.31 THEN B_TCO_V04_M03 = 10 ;ELSE
IF 40.31 &lt; TCO_V04_M03 &lt;= 42.74 THEN B_TCO_V04_M03 = 11 ;ELSE
IF 42.74 &lt; TCO_V04_M03 &lt;= 45.04 THEN B_TCO_V04_M03 = 12 ;ELSE
IF 45.04 &lt; TCO_V04_M03 &lt;= 48.28 THEN B_TCO_V04_M03 = 13 ;ELSE
IF 48.28 &lt; TCO_V04_M03 &lt;= 52.43 THEN B_TCO_V04_M03 = 14 ;ELSE
IF 52.43 &lt; TCO_V04_M03 &lt;= 57.07 THEN B_TCO_V04_M03 = 15 ;ELSE
IF 57.07 &lt; TCO_V04_M03 &lt;= 64.6 THEN B_TCO_V04_M03 = 16 ;ELSE
IF 64.6 &lt; TCO_V04_M03 &lt;= 72.52 THEN B_TCO_V04_M03 = 17 ;ELSE
IF 72.52 &lt; TCO_V04_M03 &lt;= 87.83 THEN B_TCO_V04_M03 = 18 ;ELSE
IF 87.83 &lt; TCO_V04_M03 &lt;= 119.25 THEN B_TCO_V04_M03 = 19 ;ELSE
IF 119.25 &lt; TCO_V04_M03 &lt;= 999999999999 THEN B_TCO_V04_M03 = 20 ;</t>
  </si>
  <si>
    <t>B_TCO_V04_M03</t>
  </si>
  <si>
    <t>IF -999999999999 &lt; TCO_V02_M03 &lt;= 61 THEN B_TCO_V02_M03 = 1 ;ELSE
IF 61 &lt; TCO_V02_M03 &lt;= 101 THEN B_TCO_V02_M03 = 2 ;ELSE
IF 101 &lt; TCO_V02_M03 &lt;= 132 THEN B_TCO_V02_M03 = 3 ;ELSE
IF 132 &lt; TCO_V02_M03 &lt;= 161 THEN B_TCO_V02_M03 = 4 ;ELSE
IF 161 &lt; TCO_V02_M03 &lt;= 190 THEN B_TCO_V02_M03 = 5 ;ELSE
IF 190 &lt; TCO_V02_M03 &lt;= 222 THEN B_TCO_V02_M03 = 6 ;ELSE
IF 222 &lt; TCO_V02_M03 &lt;= 255 THEN B_TCO_V02_M03 = 7 ;ELSE
IF 255 &lt; TCO_V02_M03 &lt;= 290 THEN B_TCO_V02_M03 = 8 ;ELSE
IF 290 &lt; TCO_V02_M03 &lt;= 334 THEN B_TCO_V02_M03 = 9 ;ELSE
IF 334 &lt; TCO_V02_M03 &lt;= 381 THEN B_TCO_V02_M03 = 10 ;ELSE
IF 381 &lt; TCO_V02_M03 &lt;= 440 THEN B_TCO_V02_M03 = 11 ;ELSE
IF 440 &lt; TCO_V02_M03 &lt;= 509 THEN B_TCO_V02_M03 = 12 ;ELSE
IF 509 &lt; TCO_V02_M03 &lt;= 591 THEN B_TCO_V02_M03 = 13 ;ELSE
IF 591 &lt; TCO_V02_M03 &lt;= 699 THEN B_TCO_V02_M03 = 14 ;ELSE
IF 699 &lt; TCO_V02_M03 &lt;= 819 THEN B_TCO_V02_M03 = 15 ;ELSE
IF 819 &lt; TCO_V02_M03 &lt;= 993 THEN B_TCO_V02_M03 = 16 ;ELSE
IF 993 &lt; TCO_V02_M03 &lt;= 1214 THEN B_TCO_V02_M03 = 17 ;ELSE
IF 1214 &lt; TCO_V02_M03 &lt;= 1534 THEN B_TCO_V02_M03 = 18 ;ELSE
IF 1534 &lt; TCO_V02_M03 &lt;= 2186 THEN B_TCO_V02_M03 = 19 ;ELSE
IF 2186 &lt; TCO_V02_M03 &lt;= 999999999999 THEN B_TCO_V02_M03 = 20 ;</t>
  </si>
  <si>
    <t>B_TCO_V02_M03</t>
  </si>
  <si>
    <t>IF -999999999999 &lt; TCO_V11_M03 &lt;= 1.24 THEN B_TCO_V11_M03 = 1 ;ELSE
IF 1.24 &lt; TCO_V11_M03 &lt;= 1.55 THEN B_TCO_V11_M03 = 2 ;ELSE
IF 1.55 &lt; TCO_V11_M03 &lt;= 1.73 THEN B_TCO_V11_M03 = 3 ;ELSE
IF 1.73 &lt; TCO_V11_M03 &lt;= 1.92 THEN B_TCO_V11_M03 = 4 ;ELSE
IF 1.92 &lt; TCO_V11_M03 &lt;= 2.09 THEN B_TCO_V11_M03 = 5 ;ELSE
IF 2.09 &lt; TCO_V11_M03 &lt;= 2.25 THEN B_TCO_V11_M03 = 6 ;ELSE
IF 2.25 &lt; TCO_V11_M03 &lt;= 2.42 THEN B_TCO_V11_M03 = 7 ;ELSE
IF 2.42 &lt; TCO_V11_M03 &lt;= 2.59 THEN B_TCO_V11_M03 = 8 ;ELSE
IF 2.59 &lt; TCO_V11_M03 &lt;= 2.78 THEN B_TCO_V11_M03 = 9 ;ELSE
IF 2.78 &lt; TCO_V11_M03 &lt;= 2.98 THEN B_TCO_V11_M03 = 10 ;ELSE
IF 2.98 &lt; TCO_V11_M03 &lt;= 3.19 THEN B_TCO_V11_M03 = 11 ;ELSE
IF 3.19 &lt; TCO_V11_M03 &lt;= 3.45 THEN B_TCO_V11_M03 = 12 ;ELSE
IF 3.45 &lt; TCO_V11_M03 &lt;= 3.74 THEN B_TCO_V11_M03 = 13 ;ELSE
IF 3.74 &lt; TCO_V11_M03 &lt;= 4.1 THEN B_TCO_V11_M03 = 14 ;ELSE
IF 4.1 &lt; TCO_V11_M03 &lt;= 4.51 THEN B_TCO_V11_M03 = 15 ;ELSE
IF 4.51 &lt; TCO_V11_M03 &lt;= 5.08 THEN B_TCO_V11_M03 = 16 ;ELSE
IF 5.08 &lt; TCO_V11_M03 &lt;= 5.83 THEN B_TCO_V11_M03 = 17 ;ELSE
IF 5.83 &lt; TCO_V11_M03 &lt;= 7 THEN B_TCO_V11_M03 = 18 ;ELSE
IF 7 &lt; TCO_V11_M03 &lt;= 9.35 THEN B_TCO_V11_M03 = 19 ;ELSE
IF 9.35 &lt; TCO_V11_M03 &lt;= 999999999999 THEN B_TCO_V11_M03 = 20 ;</t>
  </si>
  <si>
    <t>B_TCO_V11_M03</t>
  </si>
  <si>
    <t>IF -999999999999 &lt; TCO_V08_M03 &lt;= -999 THEN B_TCO_V08_M03 = 1 ;ELSE
IF -999 &lt; TCO_V08_M03 &lt;= 1 THEN B_TCO_V08_M03 = 2 ;ELSE
IF 1 &lt; TCO_V08_M03 &lt;= 999999999999 THEN B_TCO_V08_M03 = 3 ;</t>
  </si>
  <si>
    <t>B_TCO_V08_M03</t>
  </si>
  <si>
    <t>IF -999999999999 &lt; TCO_V15_M03 &lt;= -999 THEN B_TCO_V15_M03 = 1 ;ELSE
IF -999 &lt; TCO_V15_M03 &lt;= 0 THEN B_TCO_V15_M03 = 2 ;ELSE
IF 0 &lt; TCO_V15_M03 &lt;= 999999999999 THEN B_TCO_V15_M03 = 3 ;</t>
  </si>
  <si>
    <t>B_TCO_V15_M03</t>
  </si>
  <si>
    <t>IF -999999999999 &lt; TCO_V14_M03 &lt;= 0.75 THEN B_TCO_V14_M03 = 1 ;ELSE
IF 0.75 &lt; TCO_V14_M03 &lt;= 1.55 THEN B_TCO_V14_M03 = 2 ;ELSE
IF 1.55 &lt; TCO_V14_M03 &lt;= 1.98 THEN B_TCO_V14_M03 = 3 ;ELSE
IF 1.98 &lt; TCO_V14_M03 &lt;= 2.25 THEN B_TCO_V14_M03 = 4 ;ELSE
IF 2.25 &lt; TCO_V14_M03 &lt;= 2.44 THEN B_TCO_V14_M03 = 5 ;ELSE
IF 2.44 &lt; TCO_V14_M03 &lt;= 2.6 THEN B_TCO_V14_M03 = 6 ;ELSE
IF 2.6 &lt; TCO_V14_M03 &lt;= 2.74 THEN B_TCO_V14_M03 = 7 ;ELSE
IF 2.74 &lt; TCO_V14_M03 &lt;= 2.87 THEN B_TCO_V14_M03 = 8 ;ELSE
IF 2.87 &lt; TCO_V14_M03 &lt;= 3 THEN B_TCO_V14_M03 = 9 ;ELSE
IF 3 &lt; TCO_V14_M03 &lt;= 3.13 THEN B_TCO_V14_M03 = 10 ;ELSE
IF 3.13 &lt; TCO_V14_M03 &lt;= 3.26 THEN B_TCO_V14_M03 = 11 ;ELSE
IF 3.26 &lt; TCO_V14_M03 &lt;= 3.41 THEN B_TCO_V14_M03 = 12 ;ELSE
IF 3.41 &lt; TCO_V14_M03 &lt;= 3.57 THEN B_TCO_V14_M03 = 13 ;ELSE
IF 3.57 &lt; TCO_V14_M03 &lt;= 3.74 THEN B_TCO_V14_M03 = 14 ;ELSE
IF 3.74 &lt; TCO_V14_M03 &lt;= 3.95 THEN B_TCO_V14_M03 = 15 ;ELSE
IF 3.95 &lt; TCO_V14_M03 &lt;= 4.18 THEN B_TCO_V14_M03 = 16 ;ELSE
IF 4.18 &lt; TCO_V14_M03 &lt;= 4.49 THEN B_TCO_V14_M03 = 17 ;ELSE
IF 4.49 &lt; TCO_V14_M03 &lt;= 4.94 THEN B_TCO_V14_M03 = 18 ;ELSE
IF 4.94 &lt; TCO_V14_M03 &lt;= 5.72 THEN B_TCO_V14_M03 = 19 ;ELSE
IF 5.72 &lt; TCO_V14_M03 &lt;= 999999999999 THEN B_TCO_V14_M03 = 20 ;</t>
  </si>
  <si>
    <t>B_TCO_V14_M03</t>
  </si>
  <si>
    <t>IF -999999999999 &lt; TCO_V23_M03 &lt;= 0 THEN B_TCO_V23_M03 = 1 ;ELSE
IF 0 &lt; TCO_V23_M03 &lt;= 1 THEN B_TCO_V23_M03 = 2 ;ELSE
IF 1 &lt; TCO_V23_M03 &lt;= 2 THEN B_TCO_V23_M03 = 3 ;ELSE
IF 2 &lt; TCO_V23_M03 &lt;= 3 THEN B_TCO_V23_M03 = 4 ;ELSE
IF 3 &lt; TCO_V23_M03 &lt;= 4 THEN B_TCO_V23_M03 = 5 ;ELSE
IF 4 &lt; TCO_V23_M03 &lt;= 5 THEN B_TCO_V23_M03 = 6 ;ELSE
IF 5 &lt; TCO_V23_M03 &lt;= 6 THEN B_TCO_V23_M03 = 7 ;ELSE
IF 6 &lt; TCO_V23_M03 &lt;= 7 THEN B_TCO_V23_M03 = 8 ;ELSE
IF 7 &lt; TCO_V23_M03 &lt;= 8 THEN B_TCO_V23_M03 = 9 ;ELSE
IF 8 &lt; TCO_V23_M03 &lt;= 10 THEN B_TCO_V23_M03 = 10 ;ELSE
IF 10 &lt; TCO_V23_M03 &lt;= 13 THEN B_TCO_V23_M03 = 11 ;ELSE
IF 13 &lt; TCO_V23_M03 &lt;= 999999999999 THEN B_TCO_V23_M03 = 12 ;</t>
  </si>
  <si>
    <t>B_TCO_V23_M03</t>
  </si>
  <si>
    <t>IF -999999999999 &lt; TCO_V31_M03 &lt;= 2.33 THEN B_TCO_V31_M03 = 1 ;ELSE
IF 2.33 &lt; TCO_V31_M03 &lt;= 4.5 THEN B_TCO_V31_M03 = 2 ;ELSE
IF 4.5 &lt; TCO_V31_M03 &lt;= 6.33 THEN B_TCO_V31_M03 = 3 ;ELSE
IF 6.33 &lt; TCO_V31_M03 &lt;= 7.67 THEN B_TCO_V31_M03 = 4 ;ELSE
IF 7.67 &lt; TCO_V31_M03 &lt;= 9 THEN B_TCO_V31_M03 = 5 ;ELSE
IF 9 &lt; TCO_V31_M03 &lt;= 10.67 THEN B_TCO_V31_M03 = 6 ;ELSE
IF 10.67 &lt; TCO_V31_M03 &lt;= 11.67 THEN B_TCO_V31_M03 = 7 ;ELSE
IF 11.67 &lt; TCO_V31_M03 &lt;= 13.33 THEN B_TCO_V31_M03 = 8 ;ELSE
IF 13.33 &lt; TCO_V31_M03 &lt;= 14.67 THEN B_TCO_V31_M03 = 9 ;ELSE
IF 14.67 &lt; TCO_V31_M03 &lt;= 16.33 THEN B_TCO_V31_M03 = 10 ;ELSE
IF 16.33 &lt; TCO_V31_M03 &lt;= 17.67 THEN B_TCO_V31_M03 = 11 ;ELSE
IF 17.67 &lt; TCO_V31_M03 &lt;= 19.5 THEN B_TCO_V31_M03 = 12 ;ELSE
IF 19.5 &lt; TCO_V31_M03 &lt;= 21.5 THEN B_TCO_V31_M03 = 13 ;ELSE
IF 21.5 &lt; TCO_V31_M03 &lt;= 23.67 THEN B_TCO_V31_M03 = 14 ;ELSE
IF 23.67 &lt; TCO_V31_M03 &lt;= 26 THEN B_TCO_V31_M03 = 15 ;ELSE
IF 26 &lt; TCO_V31_M03 &lt;= 29.33 THEN B_TCO_V31_M03 = 16 ;ELSE
IF 29.33 &lt; TCO_V31_M03 &lt;= 33.67 THEN B_TCO_V31_M03 = 17 ;ELSE
IF 33.67 &lt; TCO_V31_M03 &lt;= 40.67 THEN B_TCO_V31_M03 = 18 ;ELSE
IF 40.67 &lt; TCO_V31_M03 &lt;= 54.33 THEN B_TCO_V31_M03 = 19 ;ELSE
IF 54.33 &lt; TCO_V31_M03 &lt;= 999999999999 THEN B_TCO_V31_M03 = 20 ;</t>
  </si>
  <si>
    <t>B_TCO_V31_M03</t>
  </si>
  <si>
    <t>IF -999999999999 &lt; TCO_V10_M03 &lt;= 6 THEN B_TCO_V10_M03 = 1 ;ELSE
IF 6 &lt; TCO_V10_M03 &lt;= 20 THEN B_TCO_V10_M03 = 2 ;ELSE
IF 20 &lt; TCO_V10_M03 &lt;= 35 THEN B_TCO_V10_M03 = 3 ;ELSE
IF 35 &lt; TCO_V10_M03 &lt;= 50 THEN B_TCO_V10_M03 = 4 ;ELSE
IF 50 &lt; TCO_V10_M03 &lt;= 65 THEN B_TCO_V10_M03 = 5 ;ELSE
IF 65 &lt; TCO_V10_M03 &lt;= 80 THEN B_TCO_V10_M03 = 6 ;ELSE
IF 80 &lt; TCO_V10_M03 &lt;= 97 THEN B_TCO_V10_M03 = 7 ;ELSE
IF 97 &lt; TCO_V10_M03 &lt;= 114 THEN B_TCO_V10_M03 = 8 ;ELSE
IF 114 &lt; TCO_V10_M03 &lt;= 132 THEN B_TCO_V10_M03 = 9 ;ELSE
IF 132 &lt; TCO_V10_M03 &lt;= 151 THEN B_TCO_V10_M03 = 10 ;ELSE
IF 151 &lt; TCO_V10_M03 &lt;= 174 THEN B_TCO_V10_M03 = 11 ;ELSE
IF 174 &lt; TCO_V10_M03 &lt;= 197 THEN B_TCO_V10_M03 = 12 ;ELSE
IF 197 &lt; TCO_V10_M03 &lt;= 226 THEN B_TCO_V10_M03 = 13 ;ELSE
IF 226 &lt; TCO_V10_M03 &lt;= 258 THEN B_TCO_V10_M03 = 14 ;ELSE
IF 258 &lt; TCO_V10_M03 &lt;= 302 THEN B_TCO_V10_M03 = 15 ;ELSE
IF 302 &lt; TCO_V10_M03 &lt;= 358 THEN B_TCO_V10_M03 = 16 ;ELSE
IF 358 &lt; TCO_V10_M03 &lt;= 435 THEN B_TCO_V10_M03 = 17 ;ELSE
IF 435 &lt; TCO_V10_M03 &lt;= 555 THEN B_TCO_V10_M03 = 18 ;ELSE
IF 555 &lt; TCO_V10_M03 &lt;= 795 THEN B_TCO_V10_M03 = 19 ;ELSE
IF 795 &lt; TCO_V10_M03 &lt;= 999999999999 THEN B_TCO_V10_M03 = 20 ;</t>
  </si>
  <si>
    <t>B_TCO_V10_M03</t>
  </si>
  <si>
    <t>IF -999999999999 &lt; TCO_V04_M01 &lt;= 14.73 THEN B_TCO_V04_M01 = 1 ;ELSE
IF 14.73 &lt; TCO_V04_M01 &lt;= 20.94 THEN B_TCO_V04_M01 = 2 ;ELSE
IF 20.94 &lt; TCO_V04_M01 &lt;= 23.5 THEN B_TCO_V04_M01 = 3 ;ELSE
IF 23.5 &lt; TCO_V04_M01 &lt;= 25.64 THEN B_TCO_V04_M01 = 4 ;ELSE
IF 25.64 &lt; TCO_V04_M01 &lt;= 27.51 THEN B_TCO_V04_M01 = 5 ;ELSE
IF 27.51 &lt; TCO_V04_M01 &lt;= 29.44 THEN B_TCO_V04_M01 = 6 ;ELSE
IF 29.44 &lt; TCO_V04_M01 &lt;= 31.12 THEN B_TCO_V04_M01 = 7 ;ELSE
IF 31.12 &lt; TCO_V04_M01 &lt;= 33.23 THEN B_TCO_V04_M01 = 8 ;ELSE
IF 33.23 &lt; TCO_V04_M01 &lt;= 35.36 THEN B_TCO_V04_M01 = 9 ;ELSE
IF 35.36 &lt; TCO_V04_M01 &lt;= 37.38 THEN B_TCO_V04_M01 = 10 ;ELSE
IF 37.38 &lt; TCO_V04_M01 &lt;= 39.85 THEN B_TCO_V04_M01 = 11 ;ELSE
IF 39.85 &lt; TCO_V04_M01 &lt;= 42.59 THEN B_TCO_V04_M01 = 12 ;ELSE
IF 42.59 &lt; TCO_V04_M01 &lt;= 45.96 THEN B_TCO_V04_M01 = 13 ;ELSE
IF 45.96 &lt; TCO_V04_M01 &lt;= 49.53 THEN B_TCO_V04_M01 = 14 ;ELSE
IF 49.53 &lt; TCO_V04_M01 &lt;= 55.21 THEN B_TCO_V04_M01 = 15 ;ELSE
IF 55.21 &lt; TCO_V04_M01 &lt;= 62.27 THEN B_TCO_V04_M01 = 16 ;ELSE
IF 62.27 &lt; TCO_V04_M01 &lt;= 73.75 THEN B_TCO_V04_M01 = 17 ;ELSE
IF 73.75 &lt; TCO_V04_M01 &lt;= 88.72 THEN B_TCO_V04_M01 = 18 ;ELSE
IF 88.72 &lt; TCO_V04_M01 &lt;= 123.71 THEN B_TCO_V04_M01 = 19 ;ELSE
IF 123.71 &lt; TCO_V04_M01 &lt;= 999999999999 THEN B_TCO_V04_M01 = 20 ;</t>
  </si>
  <si>
    <t>B_TCO_V04_M01</t>
  </si>
  <si>
    <t>IF -999999999999 &lt; TCO_V02_M01 &lt;= -999 THEN B_TCO_V02_M01 = 1 ;ELSE
IF -999 &lt; TCO_V02_M01 &lt;= 43 THEN B_TCO_V02_M01 = 2 ;ELSE
IF 43 &lt; TCO_V02_M01 &lt;= 63 THEN B_TCO_V02_M01 = 3 ;ELSE
IF 63 &lt; TCO_V02_M01 &lt;= 78 THEN B_TCO_V02_M01 = 4 ;ELSE
IF 78 &lt; TCO_V02_M01 &lt;= 88 THEN B_TCO_V02_M01 = 5 ;ELSE
IF 88 &lt; TCO_V02_M01 &lt;= 95 THEN B_TCO_V02_M01 = 6 ;ELSE
IF 95 &lt; TCO_V02_M01 &lt;= 102 THEN B_TCO_V02_M01 = 7 ;ELSE
IF 102 &lt; TCO_V02_M01 &lt;= 122 THEN B_TCO_V02_M01 = 8 ;ELSE
IF 122 &lt; TCO_V02_M01 &lt;= 144 THEN B_TCO_V02_M01 = 9 ;ELSE
IF 144 &lt; TCO_V02_M01 &lt;= 169 THEN B_TCO_V02_M01 = 10 ;ELSE
IF 169 &lt; TCO_V02_M01 &lt;= 198 THEN B_TCO_V02_M01 = 11 ;ELSE
IF 198 &lt; TCO_V02_M01 &lt;= 233 THEN B_TCO_V02_M01 = 12 ;ELSE
IF 233 &lt; TCO_V02_M01 &lt;= 278 THEN B_TCO_V02_M01 = 13 ;ELSE
IF 278 &lt; TCO_V02_M01 &lt;= 331 THEN B_TCO_V02_M01 = 14 ;ELSE
IF 331 &lt; TCO_V02_M01 &lt;= 404 THEN B_TCO_V02_M01 = 15 ;ELSE
IF 404 &lt; TCO_V02_M01 &lt;= 510 THEN B_TCO_V02_M01 = 16 ;ELSE
IF 510 &lt; TCO_V02_M01 &lt;= 670 THEN B_TCO_V02_M01 = 17 ;ELSE
IF 670 &lt; TCO_V02_M01 &lt;= 922 THEN B_TCO_V02_M01 = 18 ;ELSE
IF 922 &lt; TCO_V02_M01 &lt;= 1369 THEN B_TCO_V02_M01 = 19 ;ELSE
IF 1369 &lt; TCO_V02_M01 &lt;= 999999999999 THEN B_TCO_V02_M01 = 20 ;</t>
  </si>
  <si>
    <t>B_TCO_V02_M01</t>
  </si>
  <si>
    <t>IF -999999999999 &lt; TCO_V01_M01 &lt;= -999 THEN B_TCO_V01_M01 = 1 ;ELSE
IF -999 &lt; TCO_V01_M01 &lt;= 1 THEN B_TCO_V01_M01 = 2 ;ELSE
IF 1 &lt; TCO_V01_M01 &lt;= 2 THEN B_TCO_V01_M01 = 3 ;ELSE
IF 2 &lt; TCO_V01_M01 &lt;= 3 THEN B_TCO_V01_M01 = 4 ;ELSE
IF 3 &lt; TCO_V01_M01 &lt;= 4 THEN B_TCO_V01_M01 = 5 ;ELSE
IF 4 &lt; TCO_V01_M01 &lt;= 5 THEN B_TCO_V01_M01 = 6 ;ELSE
IF 5 &lt; TCO_V01_M01 &lt;= 6 THEN B_TCO_V01_M01 = 7 ;ELSE
IF 6 &lt; TCO_V01_M01 &lt;= 7 THEN B_TCO_V01_M01 = 8 ;ELSE
IF 7 &lt; TCO_V01_M01 &lt;= 10 THEN B_TCO_V01_M01 = 9 ;ELSE
IF 10 &lt; TCO_V01_M01 &lt;= 999999999999 THEN B_TCO_V01_M01 = 10 ;</t>
  </si>
  <si>
    <t>B_TCO_V01_M01</t>
  </si>
  <si>
    <t>IF -999999999999 &lt; TCO_V11_M01 &lt;= -999 THEN B_TCO_V11_M01 = 1 ;ELSE
IF -999 &lt; TCO_V11_M01 &lt;= 1.24 THEN B_TCO_V11_M01 = 2 ;ELSE
IF 1.24 &lt; TCO_V11_M01 &lt;= 1.54 THEN B_TCO_V11_M01 = 3 ;ELSE
IF 1.54 &lt; TCO_V11_M01 &lt;= 1.76 THEN B_TCO_V11_M01 = 4 ;ELSE
IF 1.76 &lt; TCO_V11_M01 &lt;= 1.96 THEN B_TCO_V11_M01 = 5 ;ELSE
IF 1.96 &lt; TCO_V11_M01 &lt;= 2.13 THEN B_TCO_V11_M01 = 6 ;ELSE
IF 2.13 &lt; TCO_V11_M01 &lt;= 2.32 THEN B_TCO_V11_M01 = 7 ;ELSE
IF 2.32 &lt; TCO_V11_M01 &lt;= 2.53 THEN B_TCO_V11_M01 = 8 ;ELSE
IF 2.53 &lt; TCO_V11_M01 &lt;= 2.74 THEN B_TCO_V11_M01 = 9 ;ELSE
IF 2.74 &lt; TCO_V11_M01 &lt;= 2.96 THEN B_TCO_V11_M01 = 10 ;ELSE
IF 2.96 &lt; TCO_V11_M01 &lt;= 3.21 THEN B_TCO_V11_M01 = 11 ;ELSE
IF 3.21 &lt; TCO_V11_M01 &lt;= 3.48 THEN B_TCO_V11_M01 = 12 ;ELSE
IF 3.48 &lt; TCO_V11_M01 &lt;= 3.81 THEN B_TCO_V11_M01 = 13 ;ELSE
IF 3.81 &lt; TCO_V11_M01 &lt;= 4.17 THEN B_TCO_V11_M01 = 14 ;ELSE
IF 4.17 &lt; TCO_V11_M01 &lt;= 4.65 THEN B_TCO_V11_M01 = 15 ;ELSE
IF 4.65 &lt; TCO_V11_M01 &lt;= 5.23 THEN B_TCO_V11_M01 = 16 ;ELSE
IF 5.23 &lt; TCO_V11_M01 &lt;= 6.07 THEN B_TCO_V11_M01 = 17 ;ELSE
IF 6.07 &lt; TCO_V11_M01 &lt;= 7.45 THEN B_TCO_V11_M01 = 18 ;ELSE
IF 7.45 &lt; TCO_V11_M01 &lt;= 10.28 THEN B_TCO_V11_M01 = 19 ;ELSE
IF 10.28 &lt; TCO_V11_M01 &lt;= 999999999999 THEN B_TCO_V11_M01 = 20 ;</t>
  </si>
  <si>
    <t>B_TCO_V11_M01</t>
  </si>
  <si>
    <t>IF -999999999999 &lt; TCO_V09_M01 &lt;= -999 THEN B_TCO_V09_M01 = 1 ;ELSE
IF -999 &lt; TCO_V09_M01 &lt;= 1 THEN B_TCO_V09_M01 = 2 ;ELSE
IF 1 &lt; TCO_V09_M01 &lt;= 2 THEN B_TCO_V09_M01 = 3 ;ELSE
IF 2 &lt; TCO_V09_M01 &lt;= 3 THEN B_TCO_V09_M01 = 4 ;ELSE
IF 3 &lt; TCO_V09_M01 &lt;= 4 THEN B_TCO_V09_M01 = 5 ;ELSE
IF 4 &lt; TCO_V09_M01 &lt;= 5 THEN B_TCO_V09_M01 = 6 ;ELSE
IF 5 &lt; TCO_V09_M01 &lt;= 6 THEN B_TCO_V09_M01 = 7 ;ELSE
IF 6 &lt; TCO_V09_M01 &lt;= 7 THEN B_TCO_V09_M01 = 8 ;ELSE
IF 7 &lt; TCO_V09_M01 &lt;= 8 THEN B_TCO_V09_M01 = 9 ;ELSE
IF 8 &lt; TCO_V09_M01 &lt;= 9 THEN B_TCO_V09_M01 = 10 ;ELSE
IF 9 &lt; TCO_V09_M01 &lt;= 10 THEN B_TCO_V09_M01 = 11 ;ELSE
IF 10 &lt; TCO_V09_M01 &lt;= 11 THEN B_TCO_V09_M01 = 12 ;ELSE
IF 11 &lt; TCO_V09_M01 &lt;= 12 THEN B_TCO_V09_M01 = 13 ;ELSE
IF 12 &lt; TCO_V09_M01 &lt;= 14 THEN B_TCO_V09_M01 = 14 ;ELSE
IF 14 &lt; TCO_V09_M01 &lt;= 15 THEN B_TCO_V09_M01 = 15 ;ELSE
IF 15 &lt; TCO_V09_M01 &lt;= 18 THEN B_TCO_V09_M01 = 16 ;ELSE
IF 18 &lt; TCO_V09_M01 &lt;= 21 THEN B_TCO_V09_M01 = 17 ;ELSE
IF 21 &lt; TCO_V09_M01 &lt;= 29 THEN B_TCO_V09_M01 = 18 ;ELSE
IF 29 &lt; TCO_V09_M01 &lt;= 999999999999 THEN B_TCO_V09_M01 = 19 ;</t>
  </si>
  <si>
    <t>B_TCO_V09_M01</t>
  </si>
  <si>
    <t>IF -999999999999 &lt; TCO_V14_M01 &lt;= 0 THEN B_TCO_V14_M01 = 1 ;ELSE
IF 0 &lt; TCO_V14_M01 &lt;= 0.62 THEN B_TCO_V14_M01 = 2 ;ELSE
IF 0.62 &lt; TCO_V14_M01 &lt;= 1.08 THEN B_TCO_V14_M01 = 3 ;ELSE
IF 1.08 &lt; TCO_V14_M01 &lt;= 1.39 THEN B_TCO_V14_M01 = 4 ;ELSE
IF 1.39 &lt; TCO_V14_M01 &lt;= 1.6 THEN B_TCO_V14_M01 = 5 ;ELSE
IF 1.6 &lt; TCO_V14_M01 &lt;= 1.76 THEN B_TCO_V14_M01 = 6 ;ELSE
IF 1.76 &lt; TCO_V14_M01 &lt;= 1.88 THEN B_TCO_V14_M01 = 7 ;ELSE
IF 1.88 &lt; TCO_V14_M01 &lt;= 2 THEN B_TCO_V14_M01 = 8 ;ELSE
IF 2 &lt; TCO_V14_M01 &lt;= 2.11 THEN B_TCO_V14_M01 = 9 ;ELSE
IF 2.11 &lt; TCO_V14_M01 &lt;= 2.22 THEN B_TCO_V14_M01 = 10 ;ELSE
IF 2.22 &lt; TCO_V14_M01 &lt;= 2.32 THEN B_TCO_V14_M01 = 11 ;ELSE
IF 2.32 &lt; TCO_V14_M01 &lt;= 2.43 THEN B_TCO_V14_M01 = 12 ;ELSE
IF 2.43 &lt; TCO_V14_M01 &lt;= 2.54 THEN B_TCO_V14_M01 = 13 ;ELSE
IF 2.54 &lt; TCO_V14_M01 &lt;= 2.67 THEN B_TCO_V14_M01 = 14 ;ELSE
IF 2.67 &lt; TCO_V14_M01 &lt;= 2.81 THEN B_TCO_V14_M01 = 15 ;ELSE
IF 2.81 &lt; TCO_V14_M01 &lt;= 2.99 THEN B_TCO_V14_M01 = 16 ;ELSE
IF 2.99 &lt; TCO_V14_M01 &lt;= 3.2 THEN B_TCO_V14_M01 = 17 ;ELSE
IF 3.2 &lt; TCO_V14_M01 &lt;= 3.5 THEN B_TCO_V14_M01 = 18 ;ELSE
IF 3.5 &lt; TCO_V14_M01 &lt;= 4.03 THEN B_TCO_V14_M01 = 19 ;ELSE
IF 4.03 &lt; TCO_V14_M01 &lt;= 999999999999 THEN B_TCO_V14_M01 = 20 ;</t>
  </si>
  <si>
    <t>B_TCO_V14_M01</t>
  </si>
  <si>
    <t>IF -999999999999 &lt; TCO_V15_M01 &lt;= -999 THEN B_TCO_V15_M01 = 1 ;ELSE
IF -999 &lt; TCO_V15_M01 &lt;= 0 THEN B_TCO_V15_M01 = 2 ;ELSE
IF 0 &lt; TCO_V15_M01 &lt;= 999999999999 THEN B_TCO_V15_M01 = 3 ;</t>
  </si>
  <si>
    <t>B_TCO_V15_M01</t>
  </si>
  <si>
    <t>IF -999999999999 &lt; TCO_V23_M01 &lt;= -999 THEN B_TCO_V23_M01 = 1 ;ELSE
IF -999 &lt; TCO_V23_M01 &lt;= 0 THEN B_TCO_V23_M01 = 2 ;ELSE
IF 0 &lt; TCO_V23_M01 &lt;= 1 THEN B_TCO_V23_M01 = 3 ;ELSE
IF 1 &lt; TCO_V23_M01 &lt;= 2 THEN B_TCO_V23_M01 = 4 ;ELSE
IF 2 &lt; TCO_V23_M01 &lt;= 3 THEN B_TCO_V23_M01 = 5 ;ELSE
IF 3 &lt; TCO_V23_M01 &lt;= 4 THEN B_TCO_V23_M01 = 6 ;ELSE
IF 4 &lt; TCO_V23_M01 &lt;= 5 THEN B_TCO_V23_M01 = 7 ;ELSE
IF 5 &lt; TCO_V23_M01 &lt;= 6 THEN B_TCO_V23_M01 = 8 ;ELSE
IF 6 &lt; TCO_V23_M01 &lt;= 8 THEN B_TCO_V23_M01 = 9 ;ELSE
IF 8 &lt; TCO_V23_M01 &lt;= 999999999999 THEN B_TCO_V23_M01 = 10 ;</t>
  </si>
  <si>
    <t>B_TCO_V23_M01</t>
  </si>
  <si>
    <t>IF -999999999999 &lt; TCO_V22_M01 &lt;= -999 THEN B_TCO_V22_M01 = 1 ;ELSE
IF -999 &lt; TCO_V22_M01 &lt;= 0 THEN B_TCO_V22_M01 = 2 ;ELSE
IF 0 &lt; TCO_V22_M01 &lt;= 999999999999 THEN B_TCO_V22_M01 = 3 ;</t>
  </si>
  <si>
    <t>B_TCO_V22_M01</t>
  </si>
  <si>
    <t>IF -999999999999 &lt; TCO_V30_M01 &lt;= 0 THEN B_TCO_V30_M01 = 1 ;ELSE
IF 0 &lt; TCO_V30_M01 &lt;= 0.03 THEN B_TCO_V30_M01 = 2 ;ELSE
IF 0.03 &lt; TCO_V30_M01 &lt;= 0.06 THEN B_TCO_V30_M01 = 3 ;ELSE
IF 0.06 &lt; TCO_V30_M01 &lt;= 0.08 THEN B_TCO_V30_M01 = 4 ;ELSE
IF 0.08 &lt; TCO_V30_M01 &lt;= 0.09 THEN B_TCO_V30_M01 = 5 ;ELSE
IF 0.09 &lt; TCO_V30_M01 &lt;= 0.11 THEN B_TCO_V30_M01 = 6 ;ELSE
IF 0.11 &lt; TCO_V30_M01 &lt;= 0.12 THEN B_TCO_V30_M01 = 7 ;ELSE
IF 0.12 &lt; TCO_V30_M01 &lt;= 0.13 THEN B_TCO_V30_M01 = 8 ;ELSE
IF 0.13 &lt; TCO_V30_M01 &lt;= 0.14 THEN B_TCO_V30_M01 = 9 ;ELSE
IF 0.14 &lt; TCO_V30_M01 &lt;= 0.16 THEN B_TCO_V30_M01 = 10 ;ELSE
IF 0.16 &lt; TCO_V30_M01 &lt;= 0.17 THEN B_TCO_V30_M01 = 11 ;ELSE
IF 0.17 &lt; TCO_V30_M01 &lt;= 0.19 THEN B_TCO_V30_M01 = 12 ;ELSE
IF 0.19 &lt; TCO_V30_M01 &lt;= 0.2 THEN B_TCO_V30_M01 = 13 ;ELSE
IF 0.2 &lt; TCO_V30_M01 &lt;= 0.22 THEN B_TCO_V30_M01 = 14 ;ELSE
IF 0.22 &lt; TCO_V30_M01 &lt;= 0.24 THEN B_TCO_V30_M01 = 15 ;ELSE
IF 0.24 &lt; TCO_V30_M01 &lt;= 0.27 THEN B_TCO_V30_M01 = 16 ;ELSE
IF 0.27 &lt; TCO_V30_M01 &lt;= 0.31 THEN B_TCO_V30_M01 = 17 ;ELSE
IF 0.31 &lt; TCO_V30_M01 &lt;= 0.37 THEN B_TCO_V30_M01 = 18 ;ELSE
IF 0.37 &lt; TCO_V30_M01 &lt;= 999999999999 THEN B_TCO_V30_M01 = 19 ;</t>
  </si>
  <si>
    <t>B_TCO_V30_M01</t>
  </si>
  <si>
    <t>IF -999999999999 &lt; TCO_V24_M03 &lt;= 0 THEN B_TCO_V24_M03 = 1 ;ELSE
IF 0 &lt; TCO_V24_M03 &lt;= 2 THEN B_TCO_V24_M03 = 2 ;ELSE
IF 2 &lt; TCO_V24_M03 &lt;= 4 THEN B_TCO_V24_M03 = 3 ;ELSE
IF 4 &lt; TCO_V24_M03 &lt;= 7 THEN B_TCO_V24_M03 = 4 ;ELSE
IF 7 &lt; TCO_V24_M03 &lt;= 9 THEN B_TCO_V24_M03 = 5 ;ELSE
IF 9 &lt; TCO_V24_M03 &lt;= 12 THEN B_TCO_V24_M03 = 6 ;ELSE
IF 12 &lt; TCO_V24_M03 &lt;= 15 THEN B_TCO_V24_M03 = 7 ;ELSE
IF 15 &lt; TCO_V24_M03 &lt;= 18 THEN B_TCO_V24_M03 = 8 ;ELSE
IF 18 &lt; TCO_V24_M03 &lt;= 21 THEN B_TCO_V24_M03 = 9 ;ELSE
IF 21 &lt; TCO_V24_M03 &lt;= 24 THEN B_TCO_V24_M03 = 10 ;ELSE
IF 24 &lt; TCO_V24_M03 &lt;= 28 THEN B_TCO_V24_M03 = 11 ;ELSE
IF 28 &lt; TCO_V24_M03 &lt;= 33 THEN B_TCO_V24_M03 = 12 ;ELSE
IF 33 &lt; TCO_V24_M03 &lt;= 38 THEN B_TCO_V24_M03 = 13 ;ELSE
IF 38 &lt; TCO_V24_M03 &lt;= 44 THEN B_TCO_V24_M03 = 14 ;ELSE
IF 44 &lt; TCO_V24_M03 &lt;= 52 THEN B_TCO_V24_M03 = 15 ;ELSE
IF 52 &lt; TCO_V24_M03 &lt;= 62 THEN B_TCO_V24_M03 = 16 ;ELSE
IF 62 &lt; TCO_V24_M03 &lt;= 77 THEN B_TCO_V24_M03 = 17 ;ELSE
IF 77 &lt; TCO_V24_M03 &lt;= 99 THEN B_TCO_V24_M03 = 18 ;ELSE
IF 99 &lt; TCO_V24_M03 &lt;= 142 THEN B_TCO_V24_M03 = 19 ;ELSE
IF 142 &lt; TCO_V24_M03 &lt;= 999999999999 THEN B_TCO_V24_M03 = 20 ;</t>
  </si>
  <si>
    <t>B_TCO_V24_M03</t>
  </si>
  <si>
    <t>IF -999999999999 &lt; TCO_V28_M01 &lt;= 0 THEN B_TCO_V28_M01 = 1 ;ELSE
IF 0 &lt; TCO_V28_M01 &lt;= 2.39 THEN B_TCO_V28_M01 = 2 ;ELSE
IF 2.39 &lt; TCO_V28_M01 &lt;= 2.99 THEN B_TCO_V28_M01 = 3 ;ELSE
IF 2.99 &lt; TCO_V28_M01 &lt;= 3.33 THEN B_TCO_V28_M01 = 4 ;ELSE
IF 3.33 &lt; TCO_V28_M01 &lt;= 3.67 THEN B_TCO_V28_M01 = 5 ;ELSE
IF 3.67 &lt; TCO_V28_M01 &lt;= 3.98 THEN B_TCO_V28_M01 = 6 ;ELSE
IF 3.98 &lt; TCO_V28_M01 &lt;= 4.24 THEN B_TCO_V28_M01 = 7 ;ELSE
IF 4.24 &lt; TCO_V28_M01 &lt;= 4.54 THEN B_TCO_V28_M01 = 8 ;ELSE
IF 4.54 &lt; TCO_V28_M01 &lt;= 4.87 THEN B_TCO_V28_M01 = 9 ;ELSE
IF 4.87 &lt; TCO_V28_M01 &lt;= 5.16 THEN B_TCO_V28_M01 = 10 ;ELSE
IF 5.16 &lt; TCO_V28_M01 &lt;= 5.5 THEN B_TCO_V28_M01 = 11 ;ELSE
IF 5.5 &lt; TCO_V28_M01 &lt;= 5.97 THEN B_TCO_V28_M01 = 12 ;ELSE
IF 5.97 &lt; TCO_V28_M01 &lt;= 6.27 THEN B_TCO_V28_M01 = 13 ;ELSE
IF 6.27 &lt; TCO_V28_M01 &lt;= 6.8 THEN B_TCO_V28_M01 = 14 ;ELSE
IF 6.8 &lt; TCO_V28_M01 &lt;= 7.41 THEN B_TCO_V28_M01 = 15 ;ELSE
IF 7.41 &lt; TCO_V28_M01 &lt;= 8 THEN B_TCO_V28_M01 = 16 ;ELSE
IF 8 &lt; TCO_V28_M01 &lt;= 9.16 THEN B_TCO_V28_M01 = 17 ;ELSE
IF 9.16 &lt; TCO_V28_M01 &lt;= 11.25 THEN B_TCO_V28_M01 = 18 ;ELSE
IF 11.25 &lt; TCO_V28_M01 &lt;= 999999999999 THEN B_TCO_V28_M01 = 19 ;</t>
  </si>
  <si>
    <t>B_TCO_V28_M01</t>
  </si>
  <si>
    <t>IF -999999999999 &lt; TCO_V28_M03 &lt;= 2.18 THEN B_TCO_V28_M03 = 1 ;ELSE
IF 2.18 &lt; TCO_V28_M03 &lt;= 3.84 THEN B_TCO_V28_M03 = 2 ;ELSE
IF 3.84 &lt; TCO_V28_M03 &lt;= 4.36 THEN B_TCO_V28_M03 = 3 ;ELSE
IF 4.36 &lt; TCO_V28_M03 &lt;= 4.88 THEN B_TCO_V28_M03 = 4 ;ELSE
IF 4.88 &lt; TCO_V28_M03 &lt;= 5.27 THEN B_TCO_V28_M03 = 5 ;ELSE
IF 5.27 &lt; TCO_V28_M03 &lt;= 5.64 THEN B_TCO_V28_M03 = 6 ;ELSE
IF 5.64 &lt; TCO_V28_M03 &lt;= 5.99 THEN B_TCO_V28_M03 = 7 ;ELSE
IF 5.99 &lt; TCO_V28_M03 &lt;= 6.32 THEN B_TCO_V28_M03 = 8 ;ELSE
IF 6.32 &lt; TCO_V28_M03 &lt;= 6.65 THEN B_TCO_V28_M03 = 9 ;ELSE
IF 6.65 &lt; TCO_V28_M03 &lt;= 7.07 THEN B_TCO_V28_M03 = 10 ;ELSE
IF 7.07 &lt; TCO_V28_M03 &lt;= 7.55 THEN B_TCO_V28_M03 = 11 ;ELSE
IF 7.55 &lt; TCO_V28_M03 &lt;= 7.95 THEN B_TCO_V28_M03 = 12 ;ELSE
IF 7.95 &lt; TCO_V28_M03 &lt;= 8.36 THEN B_TCO_V28_M03 = 13 ;ELSE
IF 8.36 &lt; TCO_V28_M03 &lt;= 8.91 THEN B_TCO_V28_M03 = 14 ;ELSE
IF 8.91 &lt; TCO_V28_M03 &lt;= 9.66 THEN B_TCO_V28_M03 = 15 ;ELSE
IF 9.66 &lt; TCO_V28_M03 &lt;= 10.44 THEN B_TCO_V28_M03 = 16 ;ELSE
IF 10.44 &lt; TCO_V28_M03 &lt;= 11.49 THEN B_TCO_V28_M03 = 17 ;ELSE
IF 11.49 &lt; TCO_V28_M03 &lt;= 13.14 THEN B_TCO_V28_M03 = 18 ;ELSE
IF 13.14 &lt; TCO_V28_M03 &lt;= 16.08 THEN B_TCO_V28_M03 = 19 ;ELSE
IF 16.08 &lt; TCO_V28_M03 &lt;= 999999999999 THEN B_TCO_V28_M03 = 20 ;</t>
  </si>
  <si>
    <t>B_TCO_V28_M03</t>
  </si>
  <si>
    <t>IF -999999999999 &lt; INS_TAX_I04 &lt;= -999 THEN B_INS_TAX_I04 = 1 ;ELSE
IF -999 &lt; INS_TAX_I04 &lt;= 0 THEN B_INS_TAX_I04 = 2 ;ELSE
IF 0 &lt; INS_TAX_I04 &lt;= 999999999999 THEN B_INS_TAX_I04 = 3 ;</t>
  </si>
  <si>
    <t>B_INS_TAX_I04</t>
  </si>
  <si>
    <t>IF -999999999999 &lt; INS_TAX_I05 &lt;= -999 THEN B_INS_TAX_I05 = 1 ;ELSE
IF -999 &lt; INS_TAX_I05 &lt;= 22 THEN B_INS_TAX_I05 = 2 ;ELSE
IF 22 &lt; INS_TAX_I05 &lt;= 24 THEN B_INS_TAX_I05 = 3 ;ELSE
IF 24 &lt; INS_TAX_I05 &lt;= 26 THEN B_INS_TAX_I05 = 4 ;ELSE
IF 26 &lt; INS_TAX_I05 &lt;= 27 THEN B_INS_TAX_I05 = 5 ;ELSE
IF 27 &lt; INS_TAX_I05 &lt;= 28 THEN B_INS_TAX_I05 = 6 ;ELSE
IF 28 &lt; INS_TAX_I05 &lt;= 29 THEN B_INS_TAX_I05 = 7 ;ELSE
IF 29 &lt; INS_TAX_I05 &lt;= 30 THEN B_INS_TAX_I05 = 8 ;ELSE
IF 30 &lt; INS_TAX_I05 &lt;= 31 THEN B_INS_TAX_I05 = 9 ;ELSE
IF 31 &lt; INS_TAX_I05 &lt;= 32 THEN B_INS_TAX_I05 = 10 ;ELSE
IF 32 &lt; INS_TAX_I05 &lt;= 33 THEN B_INS_TAX_I05 = 11 ;ELSE
IF 33 &lt; INS_TAX_I05 &lt;= 34 THEN B_INS_TAX_I05 = 12 ;ELSE
IF 34 &lt; INS_TAX_I05 &lt;= 35 THEN B_INS_TAX_I05 = 13 ;ELSE
IF 35 &lt; INS_TAX_I05 &lt;= 37 THEN B_INS_TAX_I05 = 14 ;ELSE
IF 37 &lt; INS_TAX_I05 &lt;= 38 THEN B_INS_TAX_I05 = 15 ;ELSE
IF 38 &lt; INS_TAX_I05 &lt;= 40 THEN B_INS_TAX_I05 = 16 ;ELSE
IF 40 &lt; INS_TAX_I05 &lt;= 43 THEN B_INS_TAX_I05 = 17 ;ELSE
IF 43 &lt; INS_TAX_I05 &lt;= 47 THEN B_INS_TAX_I05 = 18 ;ELSE
IF 47 &lt; INS_TAX_I05 &lt;= 999999999999 THEN B_INS_TAX_I05 = 19 ;</t>
  </si>
  <si>
    <t>B_INS_TAX_I05</t>
  </si>
  <si>
    <t xml:space="preserve">5. Rule_Engine for Model Development </t>
  </si>
  <si>
    <t>1. Input and Estimates/Coefficient</t>
  </si>
  <si>
    <t>★ The null value must be defined as follows Before applying</t>
  </si>
  <si>
    <t xml:space="preserve">★ Mapping each value of variable with the corresponding estimates </t>
  </si>
  <si>
    <t xml:space="preserve">Total variables </t>
  </si>
  <si>
    <t>Segment 1</t>
  </si>
  <si>
    <t xml:space="preserve">Variable </t>
  </si>
  <si>
    <t xml:space="preserve">Values </t>
  </si>
  <si>
    <t>Estimates</t>
  </si>
  <si>
    <t xml:space="preserve">Base_Value </t>
  </si>
  <si>
    <t xml:space="preserve">B_TAX_DEP </t>
  </si>
  <si>
    <t>1</t>
  </si>
  <si>
    <t>2</t>
  </si>
  <si>
    <t>3</t>
  </si>
  <si>
    <t>4</t>
  </si>
  <si>
    <t>5</t>
  </si>
  <si>
    <t>6</t>
  </si>
  <si>
    <t xml:space="preserve">B_TAX_I06_Y02 </t>
  </si>
  <si>
    <t xml:space="preserve">B_TAX_I07_Y01 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</si>
  <si>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</si>
  <si>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</si>
  <si>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</si>
  <si>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</si>
  <si>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</si>
  <si>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</si>
  <si>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</si>
  <si>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</si>
  <si>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</si>
  <si>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</si>
  <si>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</si>
  <si>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</si>
  <si>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 xml:space="preserve">B_TAX_I05_Y01 </t>
  </si>
  <si>
    <t xml:space="preserve">B_INS_I03 </t>
  </si>
  <si>
    <t xml:space="preserve">B_INS_I01 </t>
  </si>
  <si>
    <t xml:space="preserve">B_INS_TAX_I04 </t>
  </si>
  <si>
    <t xml:space="preserve">B_TCO_V23_M03 </t>
  </si>
  <si>
    <t xml:space="preserve">B_TAX_C04 </t>
  </si>
  <si>
    <t xml:space="preserve">B_TCO_V04_M03 </t>
  </si>
  <si>
    <t>19</t>
  </si>
  <si>
    <t>20</t>
  </si>
  <si>
    <t xml:space="preserve">B_TCO_V01_M01 </t>
  </si>
  <si>
    <t xml:space="preserve">B_TCO_M01 </t>
  </si>
  <si>
    <t xml:space="preserve">B_TCO_M03 </t>
  </si>
  <si>
    <t xml:space="preserve">B_TCO_V28_M03 </t>
  </si>
  <si>
    <t xml:space="preserve">B_TCO_V04_M01 </t>
  </si>
  <si>
    <t xml:space="preserve">B_TAX_VR1 </t>
  </si>
  <si>
    <t xml:space="preserve">B_TAX_PC2 </t>
  </si>
  <si>
    <t xml:space="preserve">B_INS_TAX_I05 </t>
  </si>
  <si>
    <t>Segment 2</t>
  </si>
  <si>
    <t xml:space="preserve">B_TAX_C02 </t>
  </si>
  <si>
    <t xml:space="preserve">B_TCO_V02_M03 </t>
  </si>
  <si>
    <t xml:space="preserve">B_TAX_C01 </t>
  </si>
  <si>
    <t xml:space="preserve">B_TAX_I08 </t>
  </si>
  <si>
    <t xml:space="preserve">B_TAX_PM3 </t>
  </si>
  <si>
    <t xml:space="preserve">B_TAX_I06_Y01 </t>
  </si>
  <si>
    <t xml:space="preserve">B_TCO_B17_312 </t>
  </si>
  <si>
    <t xml:space="preserve">B_TAX_PM1 </t>
  </si>
  <si>
    <t xml:space="preserve">B_TCO_V31_M03 </t>
  </si>
  <si>
    <t xml:space="preserve">B_TCO_V11_M03 </t>
  </si>
  <si>
    <t xml:space="preserve">B_TCO_V15_M01 </t>
  </si>
  <si>
    <t xml:space="preserve">B_TCO_V08_M03 </t>
  </si>
  <si>
    <t xml:space="preserve">B_TCO_B04_M06 </t>
  </si>
  <si>
    <t xml:space="preserve">B_TCO_V23_M01 </t>
  </si>
  <si>
    <t xml:space="preserve">B_TCO_V28_M01 </t>
  </si>
  <si>
    <t xml:space="preserve">B_TCO_B12_M12 </t>
  </si>
  <si>
    <t xml:space="preserve">B_TCO_R01 </t>
  </si>
  <si>
    <t xml:space="preserve">B_TCO_M04 </t>
  </si>
  <si>
    <t xml:space="preserve">B_TCO_B14_M06 </t>
  </si>
  <si>
    <t xml:space="preserve">B_TAX_VC1 </t>
  </si>
  <si>
    <t>Segment 3</t>
  </si>
  <si>
    <t xml:space="preserve">B_TAX_PC1 </t>
  </si>
  <si>
    <t xml:space="preserve">B_TAX_I07_Y02 </t>
  </si>
  <si>
    <t xml:space="preserve">B_TAX_C03 </t>
  </si>
  <si>
    <t xml:space="preserve">B_TAX_PH2 </t>
  </si>
  <si>
    <t xml:space="preserve">B_TAX_VH2 </t>
  </si>
  <si>
    <t xml:space="preserve">B_TCO_M02 </t>
  </si>
  <si>
    <t xml:space="preserve">B_TCO_V10_M03 </t>
  </si>
  <si>
    <t xml:space="preserve">B_TAX_VC2 </t>
  </si>
  <si>
    <t xml:space="preserve">B_TAX_PC3 </t>
  </si>
  <si>
    <t xml:space="preserve">B_TCO_V22_M01 </t>
  </si>
  <si>
    <t xml:space="preserve">B_TCO_V02_M01 </t>
  </si>
  <si>
    <t xml:space="preserve">B_TCO_B12_M06 </t>
  </si>
  <si>
    <t xml:space="preserve">B_TCO_B08_M12 </t>
  </si>
  <si>
    <t xml:space="preserve">B_TAX_PH1 </t>
  </si>
  <si>
    <t xml:space="preserve">B_TAX_VH1 </t>
  </si>
  <si>
    <t xml:space="preserve">B_TCO_B09_M06 </t>
  </si>
  <si>
    <t xml:space="preserve">B_TCO_V14_M01 </t>
  </si>
  <si>
    <t xml:space="preserve">B_TCO_V09_M01 </t>
  </si>
  <si>
    <t xml:space="preserve">B_TCO_V11_M01 </t>
  </si>
  <si>
    <t>Segment 4</t>
  </si>
  <si>
    <t xml:space="preserve">B_TCO_V14_M03 </t>
  </si>
  <si>
    <t xml:space="preserve">B_TCO_V24_M03 </t>
  </si>
  <si>
    <t xml:space="preserve">B_TCO_V15_M03 </t>
  </si>
  <si>
    <t xml:space="preserve">B_TAX_PM2 </t>
  </si>
  <si>
    <t xml:space="preserve">B_TCO_V30_M01 </t>
  </si>
  <si>
    <t xml:space="preserve">B_TCO_B07_M12 </t>
  </si>
  <si>
    <t xml:space="preserve">B_TCO_B13_M06 </t>
  </si>
  <si>
    <t>6. INCOME SCORE CALCULATION &amp; GRADING</t>
  </si>
  <si>
    <t>1. Income Score Calculation from Estimates</t>
  </si>
  <si>
    <t xml:space="preserve">INCOME = EXP   </t>
  </si>
  <si>
    <t>( Base_Value +</t>
  </si>
  <si>
    <t xml:space="preserve">B_TAX_DEP [Estimate 1] + </t>
  </si>
  <si>
    <t xml:space="preserve">B_TAX_I06_Y02 [Estimate 2]  + </t>
  </si>
  <si>
    <t xml:space="preserve">B_TAX_I07_Y01 [Estimate 3]  + </t>
  </si>
  <si>
    <t xml:space="preserve">B_TAX_I05_Y01 [Estimate 4]  + </t>
  </si>
  <si>
    <t xml:space="preserve">B_INS_I03 [Estimate 5] + </t>
  </si>
  <si>
    <t xml:space="preserve">B_INS_I01 [Estimate 6] + </t>
  </si>
  <si>
    <t xml:space="preserve">B_INS_TAX_I04 [Estimate 7] + </t>
  </si>
  <si>
    <t xml:space="preserve">B_TCO_V23_M03 [Estimate 8]  + </t>
  </si>
  <si>
    <t xml:space="preserve">B_TAX_C04 [Estimate 9]  + </t>
  </si>
  <si>
    <t xml:space="preserve">B_TCO_V04_M03 [Estimate 10] + </t>
  </si>
  <si>
    <t xml:space="preserve">B_TCO_V01_M01 [Estimate 11]  + </t>
  </si>
  <si>
    <t xml:space="preserve">B_TCO_M01 [Estimate 12]  + </t>
  </si>
  <si>
    <t xml:space="preserve">B_TCO_M03 [Estimate 13] + </t>
  </si>
  <si>
    <t xml:space="preserve">B_TCO_V28_M03 [Estimate 14]  + </t>
  </si>
  <si>
    <t xml:space="preserve">B_TCO_V04_M01 [Estimate 15] + </t>
  </si>
  <si>
    <t xml:space="preserve">B_TAX_VR1 [Estimate 16] + </t>
  </si>
  <si>
    <t xml:space="preserve">B_TAX_PC2 [Estimate 17] + </t>
  </si>
  <si>
    <t>B_INS_TAX_I05 [Estimate 18] )</t>
  </si>
  <si>
    <t xml:space="preserve">INCOME = EXP </t>
  </si>
  <si>
    <t>(Base_Value +</t>
  </si>
  <si>
    <t xml:space="preserve">B_TAX_I05_Y01  [Estimate1] + </t>
  </si>
  <si>
    <t xml:space="preserve">B_TAX_I07_Y01  [Estimate2] + </t>
  </si>
  <si>
    <t xml:space="preserve">B_TAX_C02  [Estimate3] + </t>
  </si>
  <si>
    <t xml:space="preserve">B_INS_TAX_I04  [Estimate4] + </t>
  </si>
  <si>
    <t xml:space="preserve">B_TCO_V02_M03  [Estimate5] + </t>
  </si>
  <si>
    <t xml:space="preserve">B_TCO_M01  [Estimate6] + </t>
  </si>
  <si>
    <t xml:space="preserve">B_INS_TAX_I05  [Estimate7] + </t>
  </si>
  <si>
    <t xml:space="preserve">B_TCO_V28_M03  [Estimate8] + </t>
  </si>
  <si>
    <t xml:space="preserve">B_INS_I01  [Estimate9] + </t>
  </si>
  <si>
    <t xml:space="preserve">B_INS_I03  [Estimate10] + </t>
  </si>
  <si>
    <t xml:space="preserve">B_TAX_C01  [Estimate11] + </t>
  </si>
  <si>
    <t xml:space="preserve">B_TAX_I08  [Estimate12] + </t>
  </si>
  <si>
    <t xml:space="preserve">B_TAX_PM3  [Estimate13] + </t>
  </si>
  <si>
    <t xml:space="preserve">B_TAX_I06_Y01  [Estimate14] + </t>
  </si>
  <si>
    <t xml:space="preserve">B_TCO_B17_312  [Estimate15] + </t>
  </si>
  <si>
    <t xml:space="preserve">B_TAX_DEP  [Estimate16] + </t>
  </si>
  <si>
    <t xml:space="preserve">B_TAX_PM1  [Estimate17] + </t>
  </si>
  <si>
    <t xml:space="preserve">B_TCO_V31_M03  [Estimate18] + </t>
  </si>
  <si>
    <t xml:space="preserve">B_TCO_V11_M03  [Estimate19] + </t>
  </si>
  <si>
    <t xml:space="preserve">B_TCO_V15_M01  [Estimate20] + </t>
  </si>
  <si>
    <t xml:space="preserve">B_TCO_V08_M03  [Estimate21] + </t>
  </si>
  <si>
    <t xml:space="preserve">B_TAX_VR1  [Estimate22] + </t>
  </si>
  <si>
    <t xml:space="preserve">B_TCO_V01_M01  [Estimate23] + </t>
  </si>
  <si>
    <t xml:space="preserve">B_TCO_B04_M06  [Estimate24] + </t>
  </si>
  <si>
    <t xml:space="preserve">B_TCO_V23_M01  [Estimate25] + </t>
  </si>
  <si>
    <t xml:space="preserve">B_TCO_V28_M01  [Estimate26] + </t>
  </si>
  <si>
    <t xml:space="preserve">B_TCO_B12_M12  [Estimate27] + </t>
  </si>
  <si>
    <t xml:space="preserve">B_TCO_R01  [Estimate28] + </t>
  </si>
  <si>
    <t xml:space="preserve">B_TCO_M04  [Estimate29] + </t>
  </si>
  <si>
    <t xml:space="preserve">B_TCO_B14_M06  [Estimate30] + </t>
  </si>
  <si>
    <t>B_TAX_VC1  [Estimate31])</t>
  </si>
  <si>
    <t xml:space="preserve">Segment 3 </t>
  </si>
  <si>
    <t xml:space="preserve">(Base_Value </t>
  </si>
  <si>
    <t xml:space="preserve">Base_Value  [Estimate] + </t>
  </si>
  <si>
    <t xml:space="preserve">B_INS_TAX_I04  [Estimate1] + </t>
  </si>
  <si>
    <t xml:space="preserve">B_TCO_M01  [Estimate2] + </t>
  </si>
  <si>
    <t xml:space="preserve">B_TAX_C01  [Estimate3] + </t>
  </si>
  <si>
    <t xml:space="preserve">B_TAX_PC1  [Estimate4] + </t>
  </si>
  <si>
    <t xml:space="preserve">B_TCO_V31_M03  [Estimate5] + </t>
  </si>
  <si>
    <t xml:space="preserve">B_TCO_V28_M03  [Estimate6] + </t>
  </si>
  <si>
    <t xml:space="preserve">B_TAX_I07_Y02  [Estimate7] + </t>
  </si>
  <si>
    <t xml:space="preserve">B_TAX_C03  [Estimate8] + </t>
  </si>
  <si>
    <t xml:space="preserve">B_TCO_V04_M03  [Estimate9] + </t>
  </si>
  <si>
    <t xml:space="preserve">B_TCO_B17_312  [Estimate10] + </t>
  </si>
  <si>
    <t xml:space="preserve">B_TAX_C04  [Estimate11] + </t>
  </si>
  <si>
    <t xml:space="preserve">B_INS_I01  [Estimate12] + </t>
  </si>
  <si>
    <t xml:space="preserve">B_INS_I03  [Estimate13] + </t>
  </si>
  <si>
    <t xml:space="preserve">B_TAX_DEP  [Estimate14] + </t>
  </si>
  <si>
    <t xml:space="preserve">B_TAX_PH2  [Estimate15] + </t>
  </si>
  <si>
    <t xml:space="preserve">B_INS_TAX_I05  [Estimate16] + </t>
  </si>
  <si>
    <t xml:space="preserve">B_TAX_VH2  [Estimate17] + </t>
  </si>
  <si>
    <t xml:space="preserve">B_TAX_I07_Y01  [Estimate18] + </t>
  </si>
  <si>
    <t xml:space="preserve">B_TAX_I05_Y01  [Estimate19] + </t>
  </si>
  <si>
    <t xml:space="preserve">B_TCO_M02  [Estimate20] + </t>
  </si>
  <si>
    <t xml:space="preserve">B_TCO_V10_M03  [Estimate21] + </t>
  </si>
  <si>
    <t xml:space="preserve">B_TAX_VC2  [Estimate22] + </t>
  </si>
  <si>
    <t xml:space="preserve">B_TAX_PC2  [Estimate23] + </t>
  </si>
  <si>
    <t xml:space="preserve">B_TAX_PC3  [Estimate24] + </t>
  </si>
  <si>
    <t xml:space="preserve">B_TAX_C02  [Estimate25] + </t>
  </si>
  <si>
    <t xml:space="preserve">B_TCO_V22_M01  [Estimate26] + </t>
  </si>
  <si>
    <t xml:space="preserve">B_TCO_V01_M01  [Estimate27] + </t>
  </si>
  <si>
    <t xml:space="preserve">B_TCO_V02_M01  [Estimate28] + </t>
  </si>
  <si>
    <t xml:space="preserve">B_TCO_V23_M03  [Estimate29] + </t>
  </si>
  <si>
    <t xml:space="preserve">B_TAX_PM3  [Estimate30] + </t>
  </si>
  <si>
    <t xml:space="preserve">B_TCO_R01  [Estimate31] + </t>
  </si>
  <si>
    <t xml:space="preserve">B_TCO_B12_M06  [Estimate32] + </t>
  </si>
  <si>
    <t xml:space="preserve">B_TCO_B08_M12  [Estimate33] + </t>
  </si>
  <si>
    <t xml:space="preserve">B_TAX_PH1  [Estimate34] + </t>
  </si>
  <si>
    <t xml:space="preserve">B_TAX_VH1  [Estimate35] + </t>
  </si>
  <si>
    <t xml:space="preserve">B_TCO_B09_M06  [Estimate36] + </t>
  </si>
  <si>
    <t xml:space="preserve">B_TAX_I06_Y02  [Estimate37] + </t>
  </si>
  <si>
    <t xml:space="preserve">B_TCO_V14_M01  [Estimate38] + </t>
  </si>
  <si>
    <t xml:space="preserve">B_TCO_V09_M01  [Estimate39] + </t>
  </si>
  <si>
    <t>B_TCO_V11_M01  [Estimate40])</t>
  </si>
  <si>
    <t xml:space="preserve">Segment 4 </t>
  </si>
  <si>
    <t xml:space="preserve">B_TCO_V31_M03  [Estimate1] + </t>
  </si>
  <si>
    <t xml:space="preserve">B_TAX_DEP  [Estimate2] + </t>
  </si>
  <si>
    <t xml:space="preserve">B_TCO_V14_M03  [Estimate3] + </t>
  </si>
  <si>
    <t xml:space="preserve">B_TCO_B17_312  [Estimate4] + </t>
  </si>
  <si>
    <t xml:space="preserve">B_TCO_V04_M03  [Estimate5] + </t>
  </si>
  <si>
    <t xml:space="preserve">B_TCO_V24_M03  [Estimate6] + </t>
  </si>
  <si>
    <t xml:space="preserve">B_TCO_V28_M03  [Estimate7] + </t>
  </si>
  <si>
    <t xml:space="preserve">B_INS_TAX_I05  [Estimate8] + </t>
  </si>
  <si>
    <t xml:space="preserve">B_TAX_PM1  [Estimate9] + </t>
  </si>
  <si>
    <t xml:space="preserve">B_TCO_V23_M01  [Estimate10] + </t>
  </si>
  <si>
    <t xml:space="preserve">B_TCO_V28_M01  [Estimate11] + </t>
  </si>
  <si>
    <t xml:space="preserve">B_TCO_V15_M03  [Estimate12] + </t>
  </si>
  <si>
    <t xml:space="preserve">B_TCO_M02  [Estimate13] + </t>
  </si>
  <si>
    <t xml:space="preserve">B_TCO_M01  [Estimate14] + </t>
  </si>
  <si>
    <t xml:space="preserve">B_TAX_PM2  [Estimate15] + </t>
  </si>
  <si>
    <t xml:space="preserve">B_TAX_PM3  [Estimate16] + </t>
  </si>
  <si>
    <t xml:space="preserve">B_TCO_V30_M01  [Estimate17] + </t>
  </si>
  <si>
    <t xml:space="preserve">B_INS_TAX_I04  [Estimate18] + </t>
  </si>
  <si>
    <t xml:space="preserve">B_TCO_B08_M12  [Estimate19] + </t>
  </si>
  <si>
    <t xml:space="preserve">B_TCO_B07_M12  [Estimate20] + </t>
  </si>
  <si>
    <t>B_TCO_B13_M06  [Estimate21] )</t>
  </si>
  <si>
    <t xml:space="preserve">2. Income and Grade Distribution </t>
  </si>
  <si>
    <t xml:space="preserve">MIN </t>
  </si>
  <si>
    <t>MAX</t>
  </si>
  <si>
    <t>GRADE</t>
  </si>
  <si>
    <t xml:space="preserve">4. Strategy_ML </t>
  </si>
  <si>
    <t>1. ML Final input list</t>
  </si>
  <si>
    <t>★ All about Numeric variable, if value =  999999991 or 999999992 then request for precessing substituting -1</t>
  </si>
  <si>
    <t xml:space="preserve">NULL processing </t>
  </si>
  <si>
    <t>Sex</t>
  </si>
  <si>
    <t>SEX</t>
  </si>
  <si>
    <t>VTC10001</t>
  </si>
  <si>
    <t>VTC10003</t>
  </si>
  <si>
    <t>VTC10010</t>
  </si>
  <si>
    <t>12 MONTHS MEAN TOTAL MONEY</t>
  </si>
  <si>
    <t>VTC10011</t>
  </si>
  <si>
    <t xml:space="preserve"> 6 MONTHS MEAN TOTAL MONEY</t>
  </si>
  <si>
    <t>VTC10012</t>
  </si>
  <si>
    <t xml:space="preserve"> 3 MONTHS MEAN TOTAL MONEY</t>
  </si>
  <si>
    <t>VTC10015</t>
  </si>
  <si>
    <t>12 MONTHS MAX TOTAL MONEY</t>
  </si>
  <si>
    <t>VTC10016</t>
  </si>
  <si>
    <t xml:space="preserve"> 6 MONTHS MAX TOTAL MONEY</t>
  </si>
  <si>
    <t>VTC10017</t>
  </si>
  <si>
    <t xml:space="preserve"> 3 MONTHS MAX TOTAL MONEY</t>
  </si>
  <si>
    <t>VTC10020</t>
  </si>
  <si>
    <t>12 MONTHS MIN TOTAL MONEY</t>
  </si>
  <si>
    <t>VTC10021</t>
  </si>
  <si>
    <t xml:space="preserve"> 6 MONTHS MIN TOTAL MONEY</t>
  </si>
  <si>
    <t>VTC10022</t>
  </si>
  <si>
    <t xml:space="preserve"> 3 MONTHS MIN TOTAL MONEY</t>
  </si>
  <si>
    <t>VTC10023</t>
  </si>
  <si>
    <t>(6 MONTHS MEAN TOTAL MONEY) / (12 MONTHS MEAN TOTAL MONEY)</t>
  </si>
  <si>
    <t>VTC10024</t>
  </si>
  <si>
    <t>(3 MONTHS MEAN TOTAL MONEY) / (12 MONTHS MEAN TOTAL MONEY)</t>
  </si>
  <si>
    <t>VTC10025</t>
  </si>
  <si>
    <t>(3 MONTHS MEAN TOTAL MONEY) / ( 6 MONTHS MEAN TOTAL MONEY)</t>
  </si>
  <si>
    <t>VTC10028</t>
  </si>
  <si>
    <t>12 MONTHS (MAX -MIN )/(MEAN)TOTAL MONEY</t>
  </si>
  <si>
    <t>VTC10029</t>
  </si>
  <si>
    <t>6 MONTHS (MAX -MIN )/(MEAN)TOTAL MONEY</t>
  </si>
  <si>
    <t>VTC10030</t>
  </si>
  <si>
    <t>3 MONTHS (MAX -MIN )/(MEAN)TOTAL MONEY</t>
  </si>
  <si>
    <t>VTC10033</t>
  </si>
  <si>
    <t>12 MONTHS MAX TOTAL MONEY / MIN TOTAL MONEY</t>
  </si>
  <si>
    <t>VTC10034</t>
  </si>
  <si>
    <t xml:space="preserve"> 6 MONTHS MAX TOTAL MONEY / MIN TOTAL MONEY</t>
  </si>
  <si>
    <t>VTC10035</t>
  </si>
  <si>
    <t xml:space="preserve"> 3 MONTHS MAX TOTAL MONEY / MIN TOTAL MONEY</t>
  </si>
  <si>
    <t>VTC10038</t>
  </si>
  <si>
    <t>12 MONTHS NUMBER OF TOTAL MONEY INCREASEMENT</t>
  </si>
  <si>
    <t>VTC10039</t>
  </si>
  <si>
    <t xml:space="preserve"> 6 MONTHS NUMBER OF TOTAL MONEY INCREASEMENT</t>
  </si>
  <si>
    <t>VTC10040</t>
  </si>
  <si>
    <t xml:space="preserve"> 3 MONTHS NUMBER OF TOTAL MONEY INCREASEMENT</t>
  </si>
  <si>
    <t>VTC10043</t>
  </si>
  <si>
    <t>12 MONTHS NUMBER OF TOTAL MONEY INCREASEMENT RATIO</t>
  </si>
  <si>
    <t>VTC10044</t>
  </si>
  <si>
    <t xml:space="preserve"> 6 MONTHS NUMBER OF TOTAL MONEY INCREASEMENT RATIO</t>
  </si>
  <si>
    <t>VTC10045</t>
  </si>
  <si>
    <t xml:space="preserve"> 3 MONTHS NUMBER OF TOTAL MONEY INCREASEMENT RATIO</t>
  </si>
  <si>
    <t>VTC10050</t>
  </si>
  <si>
    <t>3M MEAN DURATION PER CALL</t>
  </si>
  <si>
    <t>VTC10051</t>
  </si>
  <si>
    <t>1M MEAN DURATION PER CALL</t>
  </si>
  <si>
    <t>VTC10056</t>
  </si>
  <si>
    <t>3M MAX DURATION PER CALL</t>
  </si>
  <si>
    <t>VTC10057</t>
  </si>
  <si>
    <t>1M MAX DURATION PER CALL</t>
  </si>
  <si>
    <t>VTC10062</t>
  </si>
  <si>
    <t>3M MIN DURATION PER CALL</t>
  </si>
  <si>
    <t>VTC10074</t>
  </si>
  <si>
    <t>3M (MAX - MIN)/MEAN DURATION PER CALL</t>
  </si>
  <si>
    <t>VTC10075</t>
  </si>
  <si>
    <t>1M (MAX - MIN)/MEAN DURATION PER CALL</t>
  </si>
  <si>
    <t>VTC10080</t>
  </si>
  <si>
    <t>3M MEAN NUMBER OF CALL PER DAY</t>
  </si>
  <si>
    <t>VTC10081</t>
  </si>
  <si>
    <t>1M MEAN NUMBER OF CALL PER DAY</t>
  </si>
  <si>
    <t>VTC10086</t>
  </si>
  <si>
    <t>3M MAX NUMBER OF CALL PER DAY</t>
  </si>
  <si>
    <t>VTC10087</t>
  </si>
  <si>
    <t>1M MAX NUMBER OF CALL PER DAY</t>
  </si>
  <si>
    <t>VTC10092</t>
  </si>
  <si>
    <t>3M MIN NUMBER OF CALL PER DAY</t>
  </si>
  <si>
    <t>VTC10093</t>
  </si>
  <si>
    <t>1M MIN NUMBER OF CALL PER DAY</t>
  </si>
  <si>
    <t>VTC10104</t>
  </si>
  <si>
    <t>3M (MAX - MIN)/MEAN NUMBER OF CALL PER DAY</t>
  </si>
  <si>
    <t>VTC10105</t>
  </si>
  <si>
    <t>1M (MAX - MIN)/MEAN NUMBER OF CALL PER DAY</t>
  </si>
  <si>
    <t>VTC10110</t>
  </si>
  <si>
    <t>3M MEAN DURATION PER CALL AT NIGHT</t>
  </si>
  <si>
    <t>VTC10111</t>
  </si>
  <si>
    <t>1M MEAN DURATION PER CALL AT NIGHT</t>
  </si>
  <si>
    <t>VTC10116</t>
  </si>
  <si>
    <t>3M MAX DURATION PER CALL AT NIGHT</t>
  </si>
  <si>
    <t>VTC10117</t>
  </si>
  <si>
    <t>1M MAX DURATION PER CALL AT NIGHT</t>
  </si>
  <si>
    <t>VTC10122</t>
  </si>
  <si>
    <t>3M MIN DURATION PER CALL AT NIGHT</t>
  </si>
  <si>
    <t>VTC10123</t>
  </si>
  <si>
    <t>1M MIN DURATION PER CALL AT NIGHT</t>
  </si>
  <si>
    <t>VTC10128</t>
  </si>
  <si>
    <t>3M MEAN NUMBER OF CALL AT NIGHT PER DAY</t>
  </si>
  <si>
    <t>VTC10129</t>
  </si>
  <si>
    <t>1M MEAN NUMBER OF CALL AT NIGHT PER DAY</t>
  </si>
  <si>
    <t>VTC10134</t>
  </si>
  <si>
    <t>3M MAX NUMBER OF CALL AT NIGHT PER DAY</t>
  </si>
  <si>
    <t>VTC10135</t>
  </si>
  <si>
    <t>1M MAX NUMBER OF CALL AT NIGHT PER DAY</t>
  </si>
  <si>
    <t>VTC10140</t>
  </si>
  <si>
    <t>3M MIN NUMBER OF CALL AT NIGHT PER DAY</t>
  </si>
  <si>
    <t>VTC10141</t>
  </si>
  <si>
    <t>1M MIN NUMBER OF CALL AT NIGHT PER DAY</t>
  </si>
  <si>
    <t>VTC10176</t>
  </si>
  <si>
    <t>3M SUM_CNT_CALL_NIGHT/ SUM_CNT_CALL</t>
  </si>
  <si>
    <t>VTC10177</t>
  </si>
  <si>
    <t>1M SUM_CNT_CALL_NIGHT/ SUM_CNT_CALL</t>
  </si>
  <si>
    <t>VTC10182</t>
  </si>
  <si>
    <t>3M MEAN OF COUNT DISTINCT RECEIVER PER DAY</t>
  </si>
  <si>
    <t>VTC10183</t>
  </si>
  <si>
    <t>1M MEAN OF COUNT DISTINCT RECEIVER PER DAY</t>
  </si>
  <si>
    <t>VTX10025</t>
  </si>
  <si>
    <t>CURRENT YEAR INCOME</t>
  </si>
  <si>
    <t>VTX10026</t>
  </si>
  <si>
    <t>LATEST YEARLY INCOME</t>
  </si>
  <si>
    <t>VTX10027</t>
  </si>
  <si>
    <t>5 YEAR MEAN INCOME</t>
  </si>
  <si>
    <t>VTX10028</t>
  </si>
  <si>
    <t>3 YEAR MEAN INCOME</t>
  </si>
  <si>
    <t>VTX10029</t>
  </si>
  <si>
    <t>2 YEAR MEAN INCOME</t>
  </si>
  <si>
    <t>VTX10030</t>
  </si>
  <si>
    <t>5 YEAR MAX INCOME</t>
  </si>
  <si>
    <t>VTX10031</t>
  </si>
  <si>
    <t>3 YEAR MAX INCOME</t>
  </si>
  <si>
    <t>VTX10032</t>
  </si>
  <si>
    <t>2 YEAR MAX INCOME</t>
  </si>
  <si>
    <t>VTX10033</t>
  </si>
  <si>
    <t>5 YEAR MIN INCOME</t>
  </si>
  <si>
    <t>VTX10034</t>
  </si>
  <si>
    <t>3 YEAR MIN INCOME</t>
  </si>
  <si>
    <t>VTX10035</t>
  </si>
  <si>
    <t>2 YEAR MIN INCOME</t>
  </si>
  <si>
    <t>VTX10039</t>
  </si>
  <si>
    <t>(3 YEAR MEAN INCOME)/(5 YEAR MEAN INCOME)</t>
  </si>
  <si>
    <t>VTX10040</t>
  </si>
  <si>
    <t>(2 YEAR MEAN INCOME)/(5 YEAR MEAN INCOME)</t>
  </si>
  <si>
    <t>VTX10041</t>
  </si>
  <si>
    <t>(2 YEAR MEAN INCOME)/(3 YEAR MEAN INCOME)</t>
  </si>
  <si>
    <t>VTX10042</t>
  </si>
  <si>
    <t>5 YEARS NUMBER OF INCOME INCREASEMENT</t>
  </si>
  <si>
    <t>VTX10043</t>
  </si>
  <si>
    <t>3 YEARS NUMBER OF INCOME INCREASEMENT</t>
  </si>
  <si>
    <t>VTX10044</t>
  </si>
  <si>
    <t>2 YEARS NUMBER OF INCOME INCREASEMENT</t>
  </si>
  <si>
    <t>VTX10045</t>
  </si>
  <si>
    <t>5 YEARS NUMBER OF INCOME EQUALS TO 0</t>
  </si>
  <si>
    <t>VTX10046</t>
  </si>
  <si>
    <t>3 YEARS NUMBER OF INCOME EQUALS TO 0</t>
  </si>
  <si>
    <t>VTX10047</t>
  </si>
  <si>
    <t>2 YEARS NUMBER OF INCOME EQUALS TO 0</t>
  </si>
  <si>
    <t>VTX10048</t>
  </si>
  <si>
    <t>5 YEARS NUMBER OF INCOME MISSING</t>
  </si>
  <si>
    <t>VTX10049</t>
  </si>
  <si>
    <t>3 YEARS NUMBER OF INCOME MISSING</t>
  </si>
  <si>
    <t>VTX10050</t>
  </si>
  <si>
    <t>2 YEARS NUMBER OF INCOME MISSING</t>
  </si>
  <si>
    <t>VTX10054</t>
  </si>
  <si>
    <t>5 YEAR NUMBER OF DIFFERENT COMPANIES</t>
  </si>
  <si>
    <t>VTX10055</t>
  </si>
  <si>
    <t>3 YEAR NUMBER OF DIFFERENT COMPANIES</t>
  </si>
  <si>
    <t>VTX10056</t>
  </si>
  <si>
    <t>2 YEAR NUMBER OF DIFFERENT COMPANIES</t>
  </si>
  <si>
    <t>2. Probability conversition by model : True</t>
  </si>
  <si>
    <t>Model</t>
  </si>
  <si>
    <t>Probability conversition</t>
  </si>
  <si>
    <t>Logistic Regression</t>
  </si>
  <si>
    <t>Random Forest</t>
  </si>
  <si>
    <t>Gradient Boosting</t>
  </si>
  <si>
    <t>Ensemble</t>
  </si>
  <si>
    <t>3. Summarize Jar file by Model</t>
  </si>
  <si>
    <t xml:space="preserve">(1) Probability value and weights for individual model </t>
  </si>
  <si>
    <t>Result file</t>
  </si>
  <si>
    <t>Outcol</t>
  </si>
  <si>
    <t>Weight</t>
  </si>
  <si>
    <t>GLM_LogisticRegression.jmdl</t>
  </si>
  <si>
    <t>PROB1</t>
  </si>
  <si>
    <t>RANDOMFOREST.jmdl</t>
  </si>
  <si>
    <t>GRADIENTBOOSTING.jmdl</t>
  </si>
  <si>
    <t>(2) Ensemble model probability transformation logic</t>
  </si>
  <si>
    <t>Probability variable</t>
  </si>
  <si>
    <t>Probability transformation logic</t>
  </si>
  <si>
    <t>TOT_PROB=(LOGISTIC.PROB1*0.333)+(RANDOMFOREST.PROB1*0.333)+(GB.PROB1*0.334)</t>
  </si>
  <si>
    <t>(3) Output by model</t>
  </si>
  <si>
    <t>AUROC</t>
  </si>
  <si>
    <t>GINI</t>
  </si>
  <si>
    <t>GLM_LogisticRegression.obj</t>
  </si>
  <si>
    <t>RANDOMFOREST.obj</t>
  </si>
  <si>
    <t>GRADIENTBOOSTING.obj</t>
  </si>
  <si>
    <t>EMSEMBLE.obj</t>
  </si>
  <si>
    <t>4. ML model score transformation(PROB -&gt; SCORE) logic</t>
  </si>
  <si>
    <t>(1) SCORE calculation</t>
  </si>
  <si>
    <t>Final Score</t>
  </si>
  <si>
    <t>SCORE calculation logic</t>
  </si>
  <si>
    <t>TOTAL_SCORE</t>
  </si>
  <si>
    <r>
      <rPr>
        <sz val="9"/>
        <color theme="1"/>
        <rFont val="Calibri"/>
        <charset val="129"/>
        <scheme val="minor"/>
      </rPr>
      <t xml:space="preserve"> </t>
    </r>
    <r>
      <rPr>
        <sz val="9"/>
        <color theme="1"/>
        <rFont val="맑은 고딕"/>
        <charset val="129"/>
      </rPr>
      <t>※</t>
    </r>
    <r>
      <rPr>
        <sz val="7.65"/>
        <color theme="1"/>
        <rFont val="맑은 고딕"/>
        <charset val="129"/>
      </rPr>
      <t xml:space="preserve"> </t>
    </r>
    <r>
      <rPr>
        <sz val="9"/>
        <color theme="1"/>
        <rFont val="Calibri"/>
        <charset val="129"/>
        <scheme val="minor"/>
      </rPr>
      <t>LN(2)=0.693147</t>
    </r>
  </si>
</sst>
</file>

<file path=xl/styles.xml><?xml version="1.0" encoding="utf-8"?>
<styleSheet xmlns="http://schemas.openxmlformats.org/spreadsheetml/2006/main">
  <numFmts count="10">
    <numFmt numFmtId="176" formatCode="_-* #,##0_-;\-* #,##0_-;_-* &quot;-&quot;_-;_-@_-"/>
    <numFmt numFmtId="177" formatCode="_ * #,##0.00_ ;_ * \-#,##0.00_ ;_ * &quot;-&quot;??_ ;_ @_ "/>
    <numFmt numFmtId="178" formatCode="_ * #,##0_ ;_ * \-#,##0_ ;_ * &quot;-&quot;_ ;_ @_ 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_(* #,##0_);_(* \(#,##0\);_(* &quot;-&quot;??_);_(@_)"/>
    <numFmt numFmtId="180" formatCode="0.00000000"/>
    <numFmt numFmtId="181" formatCode="0.0000"/>
    <numFmt numFmtId="182" formatCode="0.0000_ "/>
  </numFmts>
  <fonts count="74">
    <font>
      <sz val="11"/>
      <color theme="1"/>
      <name val="Calibri"/>
      <charset val="129"/>
      <scheme val="minor"/>
    </font>
    <font>
      <b/>
      <sz val="14"/>
      <color theme="1"/>
      <name val="Calibri"/>
      <charset val="129"/>
      <scheme val="minor"/>
    </font>
    <font>
      <b/>
      <sz val="11"/>
      <color theme="1"/>
      <name val="Calibri"/>
      <charset val="129"/>
      <scheme val="minor"/>
    </font>
    <font>
      <b/>
      <sz val="11"/>
      <color rgb="FFFF0000"/>
      <name val="Calibri"/>
      <charset val="129"/>
      <scheme val="minor"/>
    </font>
    <font>
      <sz val="9"/>
      <color theme="1"/>
      <name val="Calibri"/>
      <charset val="129"/>
      <scheme val="minor"/>
    </font>
    <font>
      <b/>
      <u/>
      <sz val="11"/>
      <color theme="1"/>
      <name val="Calibri"/>
      <charset val="134"/>
      <scheme val="minor"/>
    </font>
    <font>
      <b/>
      <u/>
      <sz val="11"/>
      <color theme="1"/>
      <name val="Calibri"/>
      <charset val="129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0"/>
      <color theme="1"/>
      <name val="Calibri"/>
      <charset val="129"/>
      <scheme val="minor"/>
    </font>
    <font>
      <sz val="10"/>
      <color theme="1"/>
      <name val="Calibri"/>
      <charset val="129"/>
      <scheme val="minor"/>
    </font>
    <font>
      <b/>
      <sz val="11"/>
      <name val="Calibri"/>
      <charset val="129"/>
      <scheme val="minor"/>
    </font>
    <font>
      <b/>
      <i/>
      <sz val="11"/>
      <color theme="1"/>
      <name val="Calibri"/>
      <charset val="129"/>
      <scheme val="minor"/>
    </font>
    <font>
      <sz val="11"/>
      <name val="Calibri"/>
      <charset val="129"/>
      <scheme val="minor"/>
    </font>
    <font>
      <b/>
      <sz val="11"/>
      <color theme="1" tint="0.249946592608417"/>
      <name val="Calibri"/>
      <charset val="134"/>
      <scheme val="minor"/>
    </font>
    <font>
      <sz val="11"/>
      <color theme="1" tint="0.249946592608417"/>
      <name val="Calibri"/>
      <charset val="134"/>
      <scheme val="minor"/>
    </font>
    <font>
      <sz val="12"/>
      <name val="Calibri"/>
      <charset val="134"/>
      <scheme val="minor"/>
    </font>
    <font>
      <b/>
      <sz val="22"/>
      <color theme="1" tint="0.249946592608417"/>
      <name val="Calibri"/>
      <charset val="134"/>
      <scheme val="minor"/>
    </font>
    <font>
      <sz val="11"/>
      <color rgb="FF404040"/>
      <name val="Calibri"/>
      <charset val="134"/>
    </font>
    <font>
      <b/>
      <sz val="11"/>
      <color rgb="FF404040"/>
      <name val="Calibri"/>
      <charset val="134"/>
    </font>
    <font>
      <b/>
      <sz val="16"/>
      <color rgb="FF404040"/>
      <name val="Calibri"/>
      <charset val="134"/>
    </font>
    <font>
      <b/>
      <sz val="16"/>
      <color rgb="FFFFFFFF"/>
      <name val="Calibri"/>
      <charset val="134"/>
    </font>
    <font>
      <sz val="16"/>
      <color rgb="FF404040"/>
      <name val="Calibri"/>
      <charset val="134"/>
    </font>
    <font>
      <b/>
      <sz val="16"/>
      <name val="Calibri"/>
      <charset val="134"/>
      <scheme val="minor"/>
    </font>
    <font>
      <b/>
      <sz val="12"/>
      <color theme="1" tint="0.249946592608417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2"/>
      <color theme="1" tint="0.249946592608417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FFFF"/>
      <name val="Calibri"/>
      <charset val="134"/>
    </font>
    <font>
      <sz val="11"/>
      <color rgb="FFFFFFFF"/>
      <name val="Calibri"/>
      <charset val="134"/>
    </font>
    <font>
      <sz val="16"/>
      <color rgb="FFFFFFFF"/>
      <name val="Calibri"/>
      <charset val="134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29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129"/>
      <scheme val="minor"/>
    </font>
    <font>
      <sz val="11"/>
      <color theme="0"/>
      <name val="Calibri"/>
      <charset val="129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name val="돋움"/>
      <charset val="129"/>
    </font>
    <font>
      <sz val="10"/>
      <name val="굴림"/>
      <charset val="129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2"/>
      <name val="돋움체"/>
      <charset val="129"/>
    </font>
    <font>
      <b/>
      <sz val="11"/>
      <color theme="0"/>
      <name val="Calibri"/>
      <charset val="129"/>
      <scheme val="minor"/>
    </font>
    <font>
      <i/>
      <sz val="11"/>
      <color rgb="FF7F7F7F"/>
      <name val="Calibri"/>
      <charset val="129"/>
      <scheme val="minor"/>
    </font>
    <font>
      <sz val="11"/>
      <color rgb="FFFF0000"/>
      <name val="Calibri"/>
      <charset val="129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0"/>
      <name val="MS Sans Serif"/>
      <charset val="134"/>
    </font>
    <font>
      <b/>
      <sz val="11"/>
      <color rgb="FF3F3F3F"/>
      <name val="Calibri"/>
      <charset val="0"/>
      <scheme val="minor"/>
    </font>
    <font>
      <b/>
      <sz val="18"/>
      <color theme="3"/>
      <name val="Cambria"/>
      <charset val="129"/>
      <scheme val="maj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129"/>
      <scheme val="minor"/>
    </font>
    <font>
      <sz val="12"/>
      <name val="바탕체"/>
      <charset val="129"/>
    </font>
    <font>
      <sz val="11"/>
      <color theme="1" tint="0.249946592608417"/>
      <name val="Cambria"/>
      <charset val="134"/>
      <scheme val="major"/>
    </font>
    <font>
      <sz val="11"/>
      <color rgb="FF3F3F76"/>
      <name val="Calibri"/>
      <charset val="129"/>
      <scheme val="minor"/>
    </font>
    <font>
      <sz val="11"/>
      <color rgb="FFFA7D00"/>
      <name val="Calibri"/>
      <charset val="129"/>
      <scheme val="minor"/>
    </font>
    <font>
      <sz val="11"/>
      <color rgb="FF9C0006"/>
      <name val="Calibri"/>
      <charset val="129"/>
      <scheme val="minor"/>
    </font>
    <font>
      <sz val="11"/>
      <color rgb="FF9C6500"/>
      <name val="Calibri"/>
      <charset val="129"/>
      <scheme val="minor"/>
    </font>
    <font>
      <b/>
      <sz val="13"/>
      <color theme="3"/>
      <name val="Calibri"/>
      <charset val="129"/>
      <scheme val="minor"/>
    </font>
    <font>
      <b/>
      <sz val="15"/>
      <color theme="3"/>
      <name val="Calibri"/>
      <charset val="129"/>
      <scheme val="minor"/>
    </font>
    <font>
      <sz val="11"/>
      <color rgb="FF006100"/>
      <name val="Calibri"/>
      <charset val="129"/>
      <scheme val="minor"/>
    </font>
    <font>
      <sz val="9"/>
      <color theme="1"/>
      <name val="맑은 고딕"/>
      <charset val="129"/>
    </font>
    <font>
      <sz val="7.65"/>
      <color theme="1"/>
      <name val="맑은 고딕"/>
      <charset val="129"/>
    </font>
    <font>
      <sz val="11"/>
      <color theme="3" tint="-0.249977111117893"/>
      <name val="Calibri"/>
      <charset val="129"/>
      <scheme val="minor"/>
    </font>
  </fonts>
  <fills count="7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BFD7EC"/>
        <bgColor rgb="FF000000"/>
      </patternFill>
    </fill>
    <fill>
      <patternFill patternType="solid">
        <fgColor rgb="FFDEEBF5"/>
        <bgColor rgb="FF000000"/>
      </patternFill>
    </fill>
    <fill>
      <patternFill patternType="solid">
        <fgColor rgb="FF417A85"/>
        <bgColor rgb="FF000000"/>
      </patternFill>
    </fill>
    <fill>
      <patternFill patternType="solid">
        <fgColor rgb="FF9BC7CE"/>
        <bgColor rgb="FF000000"/>
      </patternFill>
    </fill>
    <fill>
      <patternFill patternType="solid">
        <fgColor rgb="FF3476B1"/>
        <bgColor rgb="FF000000"/>
      </patternFill>
    </fill>
    <fill>
      <patternFill patternType="solid">
        <fgColor rgb="FF234F76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BFBFBF"/>
      </bottom>
      <diagonal/>
    </border>
    <border>
      <left style="hair">
        <color rgb="FF000000"/>
      </left>
      <right/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BFBFBF"/>
      </bottom>
      <diagonal/>
    </border>
    <border>
      <left style="hair">
        <color rgb="FF000000"/>
      </left>
      <right style="hair">
        <color rgb="FF000000"/>
      </right>
      <top style="thin">
        <color rgb="FFBFBFBF"/>
      </top>
      <bottom style="thin">
        <color rgb="FFBFBFBF"/>
      </bottom>
      <diagonal/>
    </border>
    <border>
      <left style="hair">
        <color rgb="FF000000"/>
      </left>
      <right/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hair">
        <color rgb="FF000000"/>
      </right>
      <top style="thin">
        <color rgb="FFBFBFBF"/>
      </top>
      <bottom style="thin">
        <color rgb="FFBFBFBF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BFBFBF"/>
      </bottom>
      <diagonal/>
    </border>
    <border>
      <left style="hair">
        <color rgb="FF000000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thin">
        <color rgb="FFBFBFBF"/>
      </top>
      <bottom style="thin">
        <color rgb="FF000000"/>
      </bottom>
      <diagonal/>
    </border>
    <border>
      <left style="hair">
        <color rgb="FF000000"/>
      </left>
      <right/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BFBFBF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 style="thin">
        <color rgb="FFBFBFBF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</borders>
  <cellStyleXfs count="148">
    <xf numFmtId="0" fontId="0" fillId="0" borderId="0">
      <alignment vertical="center"/>
    </xf>
    <xf numFmtId="0" fontId="35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8" fontId="8" fillId="0" borderId="0" applyFont="0" applyFill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8" fillId="23" borderId="53" applyNumberFormat="0" applyAlignment="0" applyProtection="0">
      <alignment vertical="center"/>
    </xf>
    <xf numFmtId="0" fontId="41" fillId="26" borderId="55" applyNumberFormat="0" applyAlignment="0" applyProtection="0">
      <alignment vertical="center"/>
    </xf>
    <xf numFmtId="0" fontId="47" fillId="0" borderId="56" applyNumberFormat="0" applyFill="0" applyAlignment="0" applyProtection="0">
      <alignment vertical="center"/>
    </xf>
    <xf numFmtId="0" fontId="0" fillId="5" borderId="57" applyNumberFormat="0" applyFont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3" fillId="0" borderId="56" applyNumberFormat="0" applyFill="0" applyAlignment="0" applyProtection="0">
      <alignment vertical="center"/>
    </xf>
    <xf numFmtId="0" fontId="56" fillId="0" borderId="59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2" fillId="19" borderId="53" applyNumberForma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44" fillId="0" borderId="0"/>
    <xf numFmtId="0" fontId="40" fillId="25" borderId="0" applyNumberFormat="0" applyBorder="0" applyAlignment="0" applyProtection="0">
      <alignment vertical="center"/>
    </xf>
    <xf numFmtId="0" fontId="58" fillId="18" borderId="60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1" fillId="18" borderId="53" applyNumberFormat="0" applyAlignment="0" applyProtection="0">
      <alignment vertical="center"/>
    </xf>
    <xf numFmtId="0" fontId="60" fillId="0" borderId="61" applyNumberFormat="0" applyFill="0" applyAlignment="0" applyProtection="0">
      <alignment vertical="center"/>
    </xf>
    <xf numFmtId="0" fontId="43" fillId="0" borderId="54" applyNumberFormat="0" applyFill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5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37" fillId="6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37" fillId="59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6" fillId="0" borderId="58" applyNumberFormat="0" applyFill="0" applyAlignment="0" applyProtection="0">
      <alignment vertical="center"/>
    </xf>
    <xf numFmtId="0" fontId="35" fillId="58" borderId="0" applyNumberFormat="0" applyBorder="0" applyAlignment="0" applyProtection="0">
      <alignment vertical="center"/>
    </xf>
    <xf numFmtId="0" fontId="37" fillId="57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/>
    <xf numFmtId="0" fontId="62" fillId="0" borderId="0"/>
    <xf numFmtId="0" fontId="0" fillId="50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39" fillId="63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39" fillId="63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176" fontId="44" fillId="0" borderId="0" applyFont="0" applyFill="0" applyBorder="0" applyAlignment="0" applyProtection="0"/>
    <xf numFmtId="0" fontId="0" fillId="52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39" fillId="68" borderId="0" applyNumberFormat="0" applyBorder="0" applyAlignment="0" applyProtection="0">
      <alignment vertical="center"/>
    </xf>
    <xf numFmtId="0" fontId="39" fillId="68" borderId="0" applyNumberFormat="0" applyBorder="0" applyAlignment="0" applyProtection="0">
      <alignment vertical="center"/>
    </xf>
    <xf numFmtId="0" fontId="39" fillId="69" borderId="0" applyNumberFormat="0" applyBorder="0" applyAlignment="0" applyProtection="0">
      <alignment vertical="center"/>
    </xf>
    <xf numFmtId="0" fontId="39" fillId="69" borderId="0" applyNumberFormat="0" applyBorder="0" applyAlignment="0" applyProtection="0">
      <alignment vertical="center"/>
    </xf>
    <xf numFmtId="0" fontId="39" fillId="70" borderId="0" applyNumberFormat="0" applyBorder="0" applyAlignment="0" applyProtection="0">
      <alignment vertical="center"/>
    </xf>
    <xf numFmtId="0" fontId="39" fillId="70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71" borderId="0" applyNumberFormat="0" applyBorder="0" applyAlignment="0" applyProtection="0">
      <alignment vertical="center"/>
    </xf>
    <xf numFmtId="0" fontId="39" fillId="71" borderId="0" applyNumberFormat="0" applyBorder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63" fillId="0" borderId="0" applyNumberFormat="0" applyFill="0" applyBorder="0" applyProtection="0">
      <alignment horizontal="center" vertical="center"/>
    </xf>
    <xf numFmtId="0" fontId="8" fillId="0" borderId="0"/>
    <xf numFmtId="0" fontId="8" fillId="0" borderId="0"/>
    <xf numFmtId="0" fontId="39" fillId="4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73" borderId="0" applyNumberFormat="0" applyBorder="0" applyAlignment="0" applyProtection="0">
      <alignment vertical="center"/>
    </xf>
    <xf numFmtId="0" fontId="65" fillId="0" borderId="61" applyNumberFormat="0" applyFill="0" applyAlignment="0" applyProtection="0">
      <alignment vertical="center"/>
    </xf>
    <xf numFmtId="0" fontId="39" fillId="73" borderId="0" applyNumberFormat="0" applyBorder="0" applyAlignment="0" applyProtection="0">
      <alignment vertical="center"/>
    </xf>
    <xf numFmtId="0" fontId="39" fillId="74" borderId="0" applyNumberFormat="0" applyBorder="0" applyAlignment="0" applyProtection="0">
      <alignment vertical="center"/>
    </xf>
    <xf numFmtId="0" fontId="39" fillId="7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8" fillId="23" borderId="53" applyNumberFormat="0" applyAlignment="0" applyProtection="0">
      <alignment vertical="center"/>
    </xf>
    <xf numFmtId="0" fontId="66" fillId="75" borderId="0" applyNumberFormat="0" applyBorder="0" applyAlignment="0" applyProtection="0">
      <alignment vertical="center"/>
    </xf>
    <xf numFmtId="0" fontId="66" fillId="75" borderId="0" applyNumberFormat="0" applyBorder="0" applyAlignment="0" applyProtection="0">
      <alignment vertical="center"/>
    </xf>
    <xf numFmtId="0" fontId="0" fillId="5" borderId="57" applyNumberFormat="0" applyFont="0" applyAlignment="0" applyProtection="0">
      <alignment vertical="center"/>
    </xf>
    <xf numFmtId="0" fontId="0" fillId="5" borderId="57" applyNumberFormat="0" applyFont="0" applyAlignment="0" applyProtection="0">
      <alignment vertical="center"/>
    </xf>
    <xf numFmtId="0" fontId="67" fillId="76" borderId="0" applyNumberFormat="0" applyBorder="0" applyAlignment="0" applyProtection="0">
      <alignment vertical="center"/>
    </xf>
    <xf numFmtId="0" fontId="67" fillId="7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37" borderId="55" applyNumberFormat="0" applyAlignment="0" applyProtection="0">
      <alignment vertical="center"/>
    </xf>
    <xf numFmtId="0" fontId="50" fillId="37" borderId="55" applyNumberFormat="0" applyAlignment="0" applyProtection="0">
      <alignment vertical="center"/>
    </xf>
    <xf numFmtId="0" fontId="62" fillId="0" borderId="0"/>
    <xf numFmtId="0" fontId="65" fillId="0" borderId="61" applyNumberFormat="0" applyFill="0" applyAlignment="0" applyProtection="0">
      <alignment vertical="center"/>
    </xf>
    <xf numFmtId="0" fontId="2" fillId="0" borderId="54" applyNumberFormat="0" applyFill="0" applyAlignment="0" applyProtection="0">
      <alignment vertical="center"/>
    </xf>
    <xf numFmtId="0" fontId="2" fillId="0" borderId="54" applyNumberFormat="0" applyFill="0" applyAlignment="0" applyProtection="0">
      <alignment vertical="center"/>
    </xf>
    <xf numFmtId="0" fontId="64" fillId="72" borderId="53" applyNumberFormat="0" applyAlignment="0" applyProtection="0">
      <alignment vertical="center"/>
    </xf>
    <xf numFmtId="0" fontId="64" fillId="72" borderId="53" applyNumberFormat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9" fillId="0" borderId="63" applyNumberFormat="0" applyFill="0" applyAlignment="0" applyProtection="0">
      <alignment vertical="center"/>
    </xf>
    <xf numFmtId="0" fontId="68" fillId="0" borderId="62" applyNumberFormat="0" applyFill="0" applyAlignment="0" applyProtection="0">
      <alignment vertical="center"/>
    </xf>
    <xf numFmtId="0" fontId="68" fillId="0" borderId="62" applyNumberFormat="0" applyFill="0" applyAlignment="0" applyProtection="0">
      <alignment vertical="center"/>
    </xf>
    <xf numFmtId="0" fontId="36" fillId="0" borderId="58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70" fillId="77" borderId="0" applyNumberFormat="0" applyBorder="0" applyAlignment="0" applyProtection="0">
      <alignment vertical="center"/>
    </xf>
    <xf numFmtId="0" fontId="70" fillId="77" borderId="0" applyNumberFormat="0" applyBorder="0" applyAlignment="0" applyProtection="0">
      <alignment vertical="center"/>
    </xf>
    <xf numFmtId="0" fontId="61" fillId="23" borderId="60" applyNumberFormat="0" applyAlignment="0" applyProtection="0">
      <alignment vertical="center"/>
    </xf>
    <xf numFmtId="0" fontId="61" fillId="23" borderId="60" applyNumberFormat="0" applyAlignment="0" applyProtection="0">
      <alignment vertical="center"/>
    </xf>
    <xf numFmtId="178" fontId="49" fillId="0" borderId="0" applyFont="0" applyFill="0" applyBorder="0" applyAlignment="0" applyProtection="0"/>
    <xf numFmtId="177" fontId="49" fillId="0" borderId="0" applyFont="0" applyFill="0" applyBorder="0" applyAlignment="0" applyProtection="0"/>
    <xf numFmtId="0" fontId="44" fillId="0" borderId="0"/>
    <xf numFmtId="0" fontId="4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6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indent="1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ont="1" applyFill="1" applyBorder="1" applyAlignment="1">
      <alignment horizontal="left" vertical="center" indent="1"/>
    </xf>
    <xf numFmtId="0" fontId="0" fillId="2" borderId="0" xfId="0" applyFill="1" applyAlignment="1">
      <alignment horizontal="left" vertical="center"/>
    </xf>
    <xf numFmtId="0" fontId="0" fillId="2" borderId="0" xfId="0" applyFill="1" applyBorder="1">
      <alignment vertical="center"/>
    </xf>
    <xf numFmtId="0" fontId="3" fillId="2" borderId="0" xfId="0" applyFont="1" applyFill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left" vertical="top" wrapText="1"/>
    </xf>
    <xf numFmtId="0" fontId="6" fillId="2" borderId="0" xfId="0" applyFont="1" applyFill="1">
      <alignment vertical="center"/>
    </xf>
    <xf numFmtId="0" fontId="0" fillId="2" borderId="0" xfId="0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43" fontId="0" fillId="0" borderId="1" xfId="2" applyFont="1" applyBorder="1" applyAlignment="1">
      <alignment vertical="center"/>
    </xf>
    <xf numFmtId="0" fontId="0" fillId="0" borderId="0" xfId="0" applyFill="1">
      <alignment vertic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9" fontId="0" fillId="5" borderId="1" xfId="15" applyNumberFormat="1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0" fillId="0" borderId="1" xfId="0" applyBorder="1" applyAlignment="1"/>
    <xf numFmtId="180" fontId="0" fillId="0" borderId="1" xfId="0" applyNumberFormat="1" applyBorder="1">
      <alignment vertical="center"/>
    </xf>
    <xf numFmtId="180" fontId="8" fillId="0" borderId="1" xfId="0" applyNumberFormat="1" applyFont="1" applyBorder="1">
      <alignment vertical="center"/>
    </xf>
    <xf numFmtId="180" fontId="0" fillId="0" borderId="1" xfId="0" applyNumberFormat="1" applyBorder="1" applyAlignment="1">
      <alignment vertical="center" wrapText="1"/>
    </xf>
    <xf numFmtId="0" fontId="0" fillId="2" borderId="1" xfId="0" applyFill="1" applyBorder="1" applyAlignment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49" fontId="0" fillId="0" borderId="1" xfId="0" applyNumberFormat="1" applyBorder="1">
      <alignment vertical="center"/>
    </xf>
    <xf numFmtId="49" fontId="8" fillId="0" borderId="1" xfId="0" applyNumberFormat="1" applyFont="1" applyBorder="1">
      <alignment vertical="center"/>
    </xf>
    <xf numFmtId="49" fontId="0" fillId="0" borderId="1" xfId="0" applyNumberFormat="1" applyBorder="1" applyAlignment="1">
      <alignment vertical="center" wrapText="1"/>
    </xf>
    <xf numFmtId="49" fontId="0" fillId="2" borderId="1" xfId="0" applyNumberFormat="1" applyFill="1" applyBorder="1">
      <alignment vertical="center"/>
    </xf>
    <xf numFmtId="0" fontId="0" fillId="7" borderId="1" xfId="0" applyFill="1" applyBorder="1">
      <alignment vertical="center"/>
    </xf>
    <xf numFmtId="49" fontId="0" fillId="7" borderId="1" xfId="0" applyNumberFormat="1" applyFill="1" applyBorder="1">
      <alignment vertical="center"/>
    </xf>
    <xf numFmtId="49" fontId="0" fillId="6" borderId="1" xfId="0" applyNumberFormat="1" applyFill="1" applyBorder="1">
      <alignment vertical="center"/>
    </xf>
    <xf numFmtId="0" fontId="7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right" vertical="center"/>
    </xf>
    <xf numFmtId="180" fontId="0" fillId="0" borderId="6" xfId="0" applyNumberFormat="1" applyBorder="1">
      <alignment vertical="center"/>
    </xf>
    <xf numFmtId="180" fontId="8" fillId="0" borderId="6" xfId="0" applyNumberFormat="1" applyFont="1" applyBorder="1">
      <alignment vertical="center"/>
    </xf>
    <xf numFmtId="180" fontId="0" fillId="0" borderId="6" xfId="0" applyNumberFormat="1" applyBorder="1" applyAlignment="1">
      <alignment vertical="center" wrapText="1"/>
    </xf>
    <xf numFmtId="0" fontId="0" fillId="0" borderId="0" xfId="0" applyFont="1">
      <alignment vertical="center"/>
    </xf>
    <xf numFmtId="0" fontId="0" fillId="6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8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1" fillId="3" borderId="0" xfId="0" applyFont="1" applyFill="1">
      <alignment vertical="center"/>
    </xf>
    <xf numFmtId="0" fontId="11" fillId="0" borderId="0" xfId="0" applyFont="1">
      <alignment vertical="center"/>
    </xf>
    <xf numFmtId="0" fontId="2" fillId="0" borderId="0" xfId="0" applyFont="1" applyFill="1" applyBorder="1" applyAlignment="1">
      <alignment horizontal="left" vertical="center"/>
    </xf>
    <xf numFmtId="0" fontId="12" fillId="0" borderId="0" xfId="0" applyFont="1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>
      <alignment vertical="center"/>
    </xf>
    <xf numFmtId="0" fontId="11" fillId="3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7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vertical="center"/>
    </xf>
    <xf numFmtId="0" fontId="13" fillId="0" borderId="7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13" fillId="0" borderId="7" xfId="0" applyFont="1" applyFill="1" applyBorder="1" applyAlignment="1">
      <alignment horizontal="left" vertical="center" wrapText="1"/>
    </xf>
    <xf numFmtId="0" fontId="13" fillId="0" borderId="8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13" fillId="0" borderId="9" xfId="0" applyFont="1" applyFill="1" applyBorder="1" applyAlignment="1">
      <alignment horizontal="left" vertical="center" wrapText="1"/>
    </xf>
    <xf numFmtId="0" fontId="13" fillId="0" borderId="11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/>
    </xf>
    <xf numFmtId="0" fontId="13" fillId="0" borderId="6" xfId="0" applyFont="1" applyFill="1" applyBorder="1" applyAlignment="1">
      <alignment horizontal="left" vertical="center"/>
    </xf>
    <xf numFmtId="0" fontId="13" fillId="0" borderId="6" xfId="0" applyFont="1" applyFill="1" applyBorder="1" applyAlignment="1">
      <alignment horizontal="left" vertical="center" wrapText="1"/>
    </xf>
    <xf numFmtId="0" fontId="13" fillId="0" borderId="10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13" fillId="0" borderId="12" xfId="0" applyFont="1" applyFill="1" applyBorder="1" applyAlignment="1">
      <alignment horizontal="left" vertical="center" wrapText="1"/>
    </xf>
    <xf numFmtId="0" fontId="13" fillId="0" borderId="14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2" fillId="9" borderId="15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>
      <alignment vertical="center"/>
    </xf>
    <xf numFmtId="10" fontId="8" fillId="2" borderId="22" xfId="7" applyNumberFormat="1" applyFont="1" applyFill="1" applyBorder="1">
      <alignment vertical="center"/>
    </xf>
    <xf numFmtId="181" fontId="8" fillId="2" borderId="23" xfId="0" applyNumberFormat="1" applyFont="1" applyFill="1" applyBorder="1">
      <alignment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>
      <alignment vertical="center"/>
    </xf>
    <xf numFmtId="10" fontId="8" fillId="2" borderId="27" xfId="7" applyNumberFormat="1" applyFont="1" applyFill="1" applyBorder="1">
      <alignment vertical="center"/>
    </xf>
    <xf numFmtId="181" fontId="8" fillId="2" borderId="28" xfId="0" applyNumberFormat="1" applyFont="1" applyFill="1" applyBorder="1">
      <alignment vertical="center"/>
    </xf>
    <xf numFmtId="0" fontId="0" fillId="2" borderId="19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>
      <alignment vertical="center"/>
    </xf>
    <xf numFmtId="10" fontId="0" fillId="2" borderId="27" xfId="7" applyNumberFormat="1" applyFont="1" applyFill="1" applyBorder="1">
      <alignment vertical="center"/>
    </xf>
    <xf numFmtId="181" fontId="0" fillId="2" borderId="28" xfId="0" applyNumberFormat="1" applyFill="1" applyBorder="1">
      <alignment vertical="center"/>
    </xf>
    <xf numFmtId="0" fontId="0" fillId="2" borderId="24" xfId="0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vertical="center"/>
    </xf>
    <xf numFmtId="10" fontId="0" fillId="0" borderId="31" xfId="7" applyNumberFormat="1" applyFont="1" applyFill="1" applyBorder="1" applyAlignment="1">
      <alignment vertical="center"/>
    </xf>
    <xf numFmtId="0" fontId="0" fillId="0" borderId="32" xfId="0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vertical="center"/>
    </xf>
    <xf numFmtId="10" fontId="0" fillId="0" borderId="34" xfId="7" applyNumberFormat="1" applyFont="1" applyFill="1" applyBorder="1" applyAlignment="1">
      <alignment vertical="center"/>
    </xf>
    <xf numFmtId="182" fontId="0" fillId="0" borderId="35" xfId="0" applyNumberFormat="1" applyFont="1" applyFill="1" applyBorder="1" applyAlignment="1">
      <alignment vertical="center"/>
    </xf>
    <xf numFmtId="182" fontId="0" fillId="0" borderId="36" xfId="0" applyNumberFormat="1" applyFont="1" applyFill="1" applyBorder="1" applyAlignment="1">
      <alignment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>
      <alignment vertical="center"/>
    </xf>
    <xf numFmtId="10" fontId="0" fillId="2" borderId="40" xfId="7" applyNumberFormat="1" applyFont="1" applyFill="1" applyBorder="1">
      <alignment vertical="center"/>
    </xf>
    <xf numFmtId="181" fontId="0" fillId="2" borderId="41" xfId="0" applyNumberFormat="1" applyFill="1" applyBorder="1">
      <alignment vertical="center"/>
    </xf>
    <xf numFmtId="0" fontId="0" fillId="0" borderId="42" xfId="0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vertical="center"/>
    </xf>
    <xf numFmtId="10" fontId="0" fillId="0" borderId="44" xfId="7" applyNumberFormat="1" applyFont="1" applyFill="1" applyBorder="1" applyAlignment="1">
      <alignment vertical="center"/>
    </xf>
    <xf numFmtId="0" fontId="0" fillId="0" borderId="45" xfId="0" applyFont="1" applyFill="1" applyBorder="1" applyAlignment="1">
      <alignment horizontal="center" vertical="center"/>
    </xf>
    <xf numFmtId="10" fontId="0" fillId="0" borderId="46" xfId="7" applyNumberFormat="1" applyFont="1" applyFill="1" applyBorder="1" applyAlignment="1">
      <alignment vertical="center"/>
    </xf>
    <xf numFmtId="182" fontId="0" fillId="0" borderId="47" xfId="0" applyNumberFormat="1" applyFont="1" applyFill="1" applyBorder="1" applyAlignment="1">
      <alignment vertical="center"/>
    </xf>
    <xf numFmtId="182" fontId="0" fillId="0" borderId="48" xfId="0" applyNumberFormat="1" applyFont="1" applyFill="1" applyBorder="1" applyAlignment="1">
      <alignment vertical="center"/>
    </xf>
    <xf numFmtId="182" fontId="0" fillId="0" borderId="49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14" fillId="0" borderId="0" xfId="97" applyFont="1">
      <alignment horizontal="center" vertical="center"/>
    </xf>
    <xf numFmtId="0" fontId="15" fillId="0" borderId="0" xfId="97" applyFont="1" applyFill="1">
      <alignment horizontal="center" vertical="center"/>
    </xf>
    <xf numFmtId="0" fontId="15" fillId="0" borderId="0" xfId="97" applyFont="1" applyAlignment="1">
      <alignment horizontal="left" vertical="center"/>
    </xf>
    <xf numFmtId="0" fontId="15" fillId="0" borderId="0" xfId="97" applyFont="1">
      <alignment horizontal="center" vertical="center"/>
    </xf>
    <xf numFmtId="0" fontId="16" fillId="0" borderId="0" xfId="97" applyFont="1">
      <alignment horizontal="center" vertical="center"/>
    </xf>
    <xf numFmtId="0" fontId="17" fillId="0" borderId="0" xfId="97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10" borderId="13" xfId="0" applyFont="1" applyFill="1" applyBorder="1" applyAlignment="1">
      <alignment horizontal="center" vertical="center"/>
    </xf>
    <xf numFmtId="17" fontId="19" fillId="11" borderId="1" xfId="0" applyNumberFormat="1" applyFont="1" applyFill="1" applyBorder="1" applyAlignment="1">
      <alignment horizontal="center" vertical="center" textRotation="45"/>
    </xf>
    <xf numFmtId="0" fontId="21" fillId="12" borderId="0" xfId="0" applyFont="1" applyFill="1" applyAlignment="1">
      <alignment horizontal="center" vertical="center" textRotation="90" wrapText="1"/>
    </xf>
    <xf numFmtId="0" fontId="20" fillId="13" borderId="0" xfId="0" applyFont="1" applyFill="1" applyAlignment="1">
      <alignment horizontal="center" vertical="center" wrapText="1"/>
    </xf>
    <xf numFmtId="0" fontId="18" fillId="13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14" borderId="50" xfId="0" applyFont="1" applyFill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/>
    </xf>
    <xf numFmtId="0" fontId="21" fillId="15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97" applyFont="1" applyFill="1" applyAlignment="1">
      <alignment horizontal="left" vertical="center"/>
    </xf>
    <xf numFmtId="0" fontId="24" fillId="0" borderId="0" xfId="97" applyFont="1" applyAlignment="1">
      <alignment horizontal="left" vertical="center"/>
    </xf>
    <xf numFmtId="0" fontId="16" fillId="0" borderId="0" xfId="97" applyFont="1" applyAlignment="1">
      <alignment horizontal="left" vertical="center"/>
    </xf>
    <xf numFmtId="0" fontId="25" fillId="16" borderId="1" xfId="0" applyFont="1" applyFill="1" applyBorder="1" applyAlignment="1">
      <alignment horizontal="center" vertical="center"/>
    </xf>
    <xf numFmtId="0" fontId="25" fillId="16" borderId="3" xfId="0" applyFont="1" applyFill="1" applyBorder="1" applyAlignment="1">
      <alignment horizontal="center" vertical="center"/>
    </xf>
    <xf numFmtId="0" fontId="25" fillId="16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26" fillId="0" borderId="0" xfId="97" applyFont="1" applyAlignment="1">
      <alignment horizontal="left" vertical="center"/>
    </xf>
    <xf numFmtId="0" fontId="27" fillId="17" borderId="1" xfId="0" applyFont="1" applyFill="1" applyBorder="1" applyAlignment="1">
      <alignment horizontal="center" vertical="center"/>
    </xf>
    <xf numFmtId="0" fontId="27" fillId="17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179" fontId="0" fillId="5" borderId="7" xfId="15" applyNumberFormat="1" applyFont="1" applyBorder="1" applyAlignment="1">
      <alignment horizontal="center" vertical="center"/>
    </xf>
    <xf numFmtId="179" fontId="0" fillId="5" borderId="8" xfId="15" applyNumberFormat="1" applyFont="1" applyBorder="1" applyAlignment="1">
      <alignment horizontal="center" vertical="center"/>
    </xf>
    <xf numFmtId="17" fontId="28" fillId="14" borderId="1" xfId="0" applyNumberFormat="1" applyFont="1" applyFill="1" applyBorder="1" applyAlignment="1">
      <alignment horizontal="center" vertical="center" textRotation="45"/>
    </xf>
    <xf numFmtId="0" fontId="18" fillId="14" borderId="51" xfId="0" applyFont="1" applyFill="1" applyBorder="1" applyAlignment="1">
      <alignment horizontal="center" vertical="center"/>
    </xf>
    <xf numFmtId="0" fontId="29" fillId="14" borderId="51" xfId="0" applyFont="1" applyFill="1" applyBorder="1" applyAlignment="1">
      <alignment horizontal="center" vertical="center"/>
    </xf>
    <xf numFmtId="0" fontId="30" fillId="15" borderId="0" xfId="0" applyFont="1" applyFill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179" fontId="0" fillId="5" borderId="6" xfId="15" applyNumberFormat="1" applyFont="1" applyBorder="1" applyAlignment="1">
      <alignment horizontal="center" vertical="center"/>
    </xf>
    <xf numFmtId="179" fontId="27" fillId="17" borderId="1" xfId="2" applyNumberFormat="1" applyFont="1" applyFill="1" applyBorder="1" applyAlignment="1">
      <alignment horizontal="center" vertical="center"/>
    </xf>
    <xf numFmtId="0" fontId="27" fillId="17" borderId="7" xfId="0" applyFont="1" applyFill="1" applyBorder="1" applyAlignment="1">
      <alignment horizontal="center" vertical="center"/>
    </xf>
    <xf numFmtId="0" fontId="27" fillId="17" borderId="8" xfId="0" applyFont="1" applyFill="1" applyBorder="1" applyAlignment="1">
      <alignment horizontal="center" vertical="center"/>
    </xf>
    <xf numFmtId="179" fontId="15" fillId="0" borderId="1" xfId="2" applyNumberFormat="1" applyFont="1" applyBorder="1" applyAlignment="1">
      <alignment horizontal="center" vertical="center"/>
    </xf>
    <xf numFmtId="9" fontId="15" fillId="0" borderId="1" xfId="7" applyFont="1" applyBorder="1" applyAlignment="1">
      <alignment horizontal="right" vertical="center"/>
    </xf>
    <xf numFmtId="0" fontId="15" fillId="0" borderId="6" xfId="0" applyFont="1" applyBorder="1" applyAlignment="1">
      <alignment horizontal="left" vertical="center" wrapText="1"/>
    </xf>
    <xf numFmtId="0" fontId="30" fillId="15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7" fillId="17" borderId="6" xfId="0" applyFont="1" applyFill="1" applyBorder="1" applyAlignment="1">
      <alignment horizontal="center" vertical="center"/>
    </xf>
    <xf numFmtId="17" fontId="18" fillId="0" borderId="0" xfId="0" applyNumberFormat="1" applyFont="1" applyAlignment="1">
      <alignment horizontal="center" vertical="center" textRotation="90"/>
    </xf>
    <xf numFmtId="17" fontId="14" fillId="0" borderId="0" xfId="97" applyNumberFormat="1" applyFont="1" applyAlignment="1">
      <alignment horizontal="center" vertical="center" textRotation="90"/>
    </xf>
    <xf numFmtId="0" fontId="29" fillId="14" borderId="52" xfId="0" applyFont="1" applyFill="1" applyBorder="1" applyAlignment="1">
      <alignment horizontal="center" vertical="center"/>
    </xf>
    <xf numFmtId="0" fontId="25" fillId="17" borderId="1" xfId="97" applyFont="1" applyFill="1" applyBorder="1" applyAlignment="1">
      <alignment horizontal="center" vertical="center"/>
    </xf>
    <xf numFmtId="9" fontId="27" fillId="17" borderId="1" xfId="7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5" xfId="0" applyFill="1" applyBorder="1">
      <alignment vertical="center"/>
    </xf>
    <xf numFmtId="0" fontId="0" fillId="2" borderId="1" xfId="0" applyFill="1" applyBorder="1" applyAlignment="1" quotePrefix="1">
      <alignment vertical="center" wrapText="1"/>
    </xf>
    <xf numFmtId="0" fontId="0" fillId="2" borderId="5" xfId="0" applyFill="1" applyBorder="1" applyAlignment="1" quotePrefix="1">
      <alignment vertical="center" wrapText="1"/>
    </xf>
    <xf numFmtId="0" fontId="0" fillId="0" borderId="1" xfId="0" applyBorder="1" quotePrefix="1">
      <alignment vertical="center"/>
    </xf>
    <xf numFmtId="0" fontId="0" fillId="0" borderId="0" xfId="0" applyFont="1" quotePrefix="1">
      <alignment vertical="center"/>
    </xf>
    <xf numFmtId="0" fontId="0" fillId="0" borderId="7" xfId="0" applyBorder="1" applyAlignment="1" quotePrefix="1">
      <alignment horizontal="left" vertical="center" wrapText="1"/>
    </xf>
    <xf numFmtId="0" fontId="0" fillId="0" borderId="9" xfId="0" applyBorder="1" applyAlignment="1" quotePrefix="1">
      <alignment horizontal="center" vertical="center" wrapText="1"/>
    </xf>
    <xf numFmtId="0" fontId="0" fillId="0" borderId="1" xfId="0" applyBorder="1" applyAlignment="1" quotePrefix="1">
      <alignment horizontal="left" vertical="center" wrapText="1"/>
    </xf>
    <xf numFmtId="0" fontId="0" fillId="0" borderId="7" xfId="0" applyBorder="1" applyAlignment="1" quotePrefix="1">
      <alignment horizontal="center" vertical="center" wrapText="1"/>
    </xf>
    <xf numFmtId="0" fontId="0" fillId="0" borderId="9" xfId="0" applyBorder="1" applyAlignment="1" quotePrefix="1">
      <alignment horizontal="left" vertical="center" wrapText="1"/>
    </xf>
    <xf numFmtId="0" fontId="13" fillId="0" borderId="7" xfId="0" applyFont="1" applyFill="1" applyBorder="1" applyAlignment="1" quotePrefix="1">
      <alignment horizontal="left" vertical="center"/>
    </xf>
    <xf numFmtId="0" fontId="13" fillId="0" borderId="7" xfId="0" applyFont="1" applyFill="1" applyBorder="1" applyAlignment="1" quotePrefix="1">
      <alignment horizontal="left" vertical="center" wrapText="1"/>
    </xf>
    <xf numFmtId="0" fontId="13" fillId="0" borderId="9" xfId="0" applyFont="1" applyFill="1" applyBorder="1" applyAlignment="1" quotePrefix="1">
      <alignment horizontal="left" vertical="center" wrapText="1"/>
    </xf>
    <xf numFmtId="0" fontId="0" fillId="6" borderId="1" xfId="0" applyFill="1" applyBorder="1" applyAlignment="1" quotePrefix="1">
      <alignment horizontal="left" vertical="center" wrapText="1"/>
    </xf>
    <xf numFmtId="0" fontId="0" fillId="2" borderId="0" xfId="0" applyFill="1" applyAlignment="1" quotePrefix="1">
      <alignment horizontal="left" vertical="center"/>
    </xf>
  </cellXfs>
  <cellStyles count="148">
    <cellStyle name="Normal" xfId="0" builtinId="0"/>
    <cellStyle name="40% - Accent1" xfId="1" builtinId="31"/>
    <cellStyle name="Comma" xfId="2" builtinId="3"/>
    <cellStyle name="Comma [0]" xfId="3" builtinId="6"/>
    <cellStyle name="20% - 강조색1 2" xfId="4"/>
    <cellStyle name="Currency [0]" xfId="5" builtinId="7"/>
    <cellStyle name="Currency" xfId="6" builtinId="4"/>
    <cellStyle name="Percent" xfId="7" builtinId="5"/>
    <cellStyle name="20% - 강조색1 3" xfId="8"/>
    <cellStyle name="Hyperlink" xfId="9" builtinId="8"/>
    <cellStyle name="60% - Accent4" xfId="10" builtinId="44"/>
    <cellStyle name="Followed Hyperlink" xfId="11" builtinId="9"/>
    <cellStyle name="계산 2" xfId="12"/>
    <cellStyle name="Check Cell" xfId="13" builtinId="23"/>
    <cellStyle name="Heading 2" xfId="14" builtinId="17"/>
    <cellStyle name="Note" xfId="15" builtinId="10"/>
    <cellStyle name="40% - Accent3" xfId="16" builtinId="39"/>
    <cellStyle name="Warning Text" xfId="17" builtinId="11"/>
    <cellStyle name="40% - Accent2" xfId="18" builtinId="35"/>
    <cellStyle name="Title" xfId="19" builtinId="15"/>
    <cellStyle name="CExplanatory Text" xfId="20" builtinId="53"/>
    <cellStyle name="Heading 1" xfId="21" builtinId="16"/>
    <cellStyle name="Heading 3" xfId="22" builtinId="18"/>
    <cellStyle name="Heading 4" xfId="23" builtinId="19"/>
    <cellStyle name="강조색3 3" xfId="24"/>
    <cellStyle name="Input" xfId="25" builtinId="20"/>
    <cellStyle name="20% - 강조색4 3" xfId="26"/>
    <cellStyle name="60% - Accent3" xfId="27" builtinId="40"/>
    <cellStyle name="표준 148" xfId="28"/>
    <cellStyle name="Good" xfId="29" builtinId="26"/>
    <cellStyle name="Output" xfId="30" builtinId="21"/>
    <cellStyle name="쉼표 [0] 3" xfId="31"/>
    <cellStyle name="40% - 강조색4 3" xfId="32"/>
    <cellStyle name="20% - Accent1" xfId="33" builtinId="30"/>
    <cellStyle name="Calculation" xfId="34" builtinId="22"/>
    <cellStyle name="Linked Cell" xfId="35" builtinId="24"/>
    <cellStyle name="Total" xfId="36" builtinId="25"/>
    <cellStyle name="Bad" xfId="37" builtinId="27"/>
    <cellStyle name="Neutral" xfId="38" builtinId="28"/>
    <cellStyle name="40% - 강조색1 2" xfId="39"/>
    <cellStyle name="Accent1" xfId="40" builtinId="29"/>
    <cellStyle name="20% - Accent5" xfId="41" builtinId="46"/>
    <cellStyle name="60% - Accent1" xfId="42" builtinId="32"/>
    <cellStyle name="Accent2" xfId="43" builtinId="33"/>
    <cellStyle name="20% - Accent2" xfId="44" builtinId="34"/>
    <cellStyle name="20% - 강조색4 2" xfId="45"/>
    <cellStyle name="20% - Accent6" xfId="46" builtinId="50"/>
    <cellStyle name="60% - Accent2" xfId="47" builtinId="36"/>
    <cellStyle name="Accent3" xfId="48" builtinId="37"/>
    <cellStyle name="20% - Accent3" xfId="49" builtinId="38"/>
    <cellStyle name="강조색2 2" xfId="50"/>
    <cellStyle name="20% - 강조색6 2" xfId="51"/>
    <cellStyle name="Accent4" xfId="52" builtinId="41"/>
    <cellStyle name="20% - Accent4" xfId="53" builtinId="42"/>
    <cellStyle name="40% - Accent4" xfId="54" builtinId="43"/>
    <cellStyle name="강조색2 3" xfId="55"/>
    <cellStyle name="20% - 강조색6 3" xfId="56"/>
    <cellStyle name="Accent5" xfId="57" builtinId="45"/>
    <cellStyle name="40% - Accent5" xfId="58" builtinId="47"/>
    <cellStyle name="60% - Accent5" xfId="59" builtinId="48"/>
    <cellStyle name="Accent6" xfId="60" builtinId="49"/>
    <cellStyle name="제목 3 2" xfId="61"/>
    <cellStyle name="40% - Accent6" xfId="62" builtinId="51"/>
    <cellStyle name="60% - Accent6" xfId="63" builtinId="52"/>
    <cellStyle name="20% - 강조색3 2" xfId="64"/>
    <cellStyle name="60% - 강조색6 3" xfId="65"/>
    <cellStyle name="_x000a_386grabber=M" xfId="66"/>
    <cellStyle name="??&amp;O?&amp;H?_x0008__x000f__x0007_?_x0007__x0001__x0001_" xfId="67"/>
    <cellStyle name="20% - 강조색2 2" xfId="68"/>
    <cellStyle name="20% - 강조색2 3" xfId="69"/>
    <cellStyle name="20% - 강조색3 3" xfId="70"/>
    <cellStyle name="강조색1 2" xfId="71"/>
    <cellStyle name="20% - 강조색5 2" xfId="72"/>
    <cellStyle name="강조색1 3" xfId="73"/>
    <cellStyle name="20% - 강조색5 3" xfId="74"/>
    <cellStyle name="40% - 강조색1 3" xfId="75"/>
    <cellStyle name="40% - 강조색2 2" xfId="76"/>
    <cellStyle name="40% - 강조색2 3" xfId="77"/>
    <cellStyle name="40% - 강조색3 2" xfId="78"/>
    <cellStyle name="40% - 강조색3 3" xfId="79"/>
    <cellStyle name="쉼표 [0] 2" xfId="80"/>
    <cellStyle name="40% - 강조색4 2" xfId="81"/>
    <cellStyle name="40% - 강조색5 2" xfId="82"/>
    <cellStyle name="40% - 강조색5 3" xfId="83"/>
    <cellStyle name="40% - 강조색6 2" xfId="84"/>
    <cellStyle name="40% - 강조색6 3" xfId="85"/>
    <cellStyle name="60% - 강조색1 2" xfId="86"/>
    <cellStyle name="60% - 강조색1 3" xfId="87"/>
    <cellStyle name="60% - 강조색2 2" xfId="88"/>
    <cellStyle name="60% - 강조색2 3" xfId="89"/>
    <cellStyle name="60% - 강조색3 2" xfId="90"/>
    <cellStyle name="60% - 강조색3 3" xfId="91"/>
    <cellStyle name="60% - 강조색4 2" xfId="92"/>
    <cellStyle name="60% - 강조색4 3" xfId="93"/>
    <cellStyle name="60% - 강조색5 2" xfId="94"/>
    <cellStyle name="60% - 강조색5 3" xfId="95"/>
    <cellStyle name="60% - 강조색6 2" xfId="96"/>
    <cellStyle name="Normal 2" xfId="97"/>
    <cellStyle name="Normal 3 2" xfId="98"/>
    <cellStyle name="Normal 3 2 2" xfId="99"/>
    <cellStyle name="강조색3 2" xfId="100"/>
    <cellStyle name="강조색4 2" xfId="101"/>
    <cellStyle name="강조색4 3" xfId="102"/>
    <cellStyle name="강조색5 2" xfId="103"/>
    <cellStyle name="연결된 셀 2" xfId="104"/>
    <cellStyle name="강조색5 3" xfId="105"/>
    <cellStyle name="강조색6 2" xfId="106"/>
    <cellStyle name="강조색6 3" xfId="107"/>
    <cellStyle name="경고문 2" xfId="108"/>
    <cellStyle name="경고문 3" xfId="109"/>
    <cellStyle name="계산 3" xfId="110"/>
    <cellStyle name="나쁨 2" xfId="111"/>
    <cellStyle name="나쁨 3" xfId="112"/>
    <cellStyle name="메모 2" xfId="113"/>
    <cellStyle name="메모 3" xfId="114"/>
    <cellStyle name="보통 2" xfId="115"/>
    <cellStyle name="보통 3" xfId="116"/>
    <cellStyle name="설명 텍스트 2" xfId="117"/>
    <cellStyle name="설명 텍스트 3" xfId="118"/>
    <cellStyle name="셀 확인 2" xfId="119"/>
    <cellStyle name="셀 확인 3" xfId="120"/>
    <cellStyle name="스타일 1" xfId="121"/>
    <cellStyle name="연결된 셀 3" xfId="122"/>
    <cellStyle name="요약 2" xfId="123"/>
    <cellStyle name="요약 3" xfId="124"/>
    <cellStyle name="입력 2" xfId="125"/>
    <cellStyle name="입력 3" xfId="126"/>
    <cellStyle name="제목 1 2" xfId="127"/>
    <cellStyle name="제목 1 3" xfId="128"/>
    <cellStyle name="제목 2 2" xfId="129"/>
    <cellStyle name="제목 2 3" xfId="130"/>
    <cellStyle name="제목 3 3" xfId="131"/>
    <cellStyle name="제목 4 2" xfId="132"/>
    <cellStyle name="제목 4 3" xfId="133"/>
    <cellStyle name="제목 5" xfId="134"/>
    <cellStyle name="제목 6" xfId="135"/>
    <cellStyle name="좋음 2" xfId="136"/>
    <cellStyle name="좋음 3" xfId="137"/>
    <cellStyle name="출력 2" xfId="138"/>
    <cellStyle name="출력 3" xfId="139"/>
    <cellStyle name="콤마 [0]_3-1 물류비" xfId="140"/>
    <cellStyle name="콤마_3-1 물류비" xfId="141"/>
    <cellStyle name="표준 2" xfId="142"/>
    <cellStyle name="표준 3" xfId="143"/>
    <cellStyle name="표준 4" xfId="144"/>
    <cellStyle name="표준 5" xfId="145"/>
    <cellStyle name="표준 6" xfId="146"/>
    <cellStyle name="표준 7" xfId="147"/>
  </cellStyles>
  <tableStyles count="0" defaultTableStyle="TableStyleMedium2" defaultPivotStyle="PivotStyleLight16"/>
  <colors>
    <mruColors>
      <color rgb="00366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2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9525</xdr:colOff>
      <xdr:row>6</xdr:row>
      <xdr:rowOff>247650</xdr:rowOff>
    </xdr:from>
    <xdr:to>
      <xdr:col>20</xdr:col>
      <xdr:colOff>9525</xdr:colOff>
      <xdr:row>6</xdr:row>
      <xdr:rowOff>247650</xdr:rowOff>
    </xdr:to>
    <xdr:cxnSp>
      <xdr:nvCxnSpPr>
        <xdr:cNvPr id="29" name="Straight Arrow Connector 28"/>
        <xdr:cNvCxnSpPr/>
      </xdr:nvCxnSpPr>
      <xdr:spPr>
        <a:xfrm>
          <a:off x="5429250" y="2117090"/>
          <a:ext cx="742950" cy="0"/>
        </a:xfrm>
        <a:prstGeom prst="straightConnector1">
          <a:avLst/>
        </a:prstGeom>
        <a:noFill/>
        <a:ln w="28575" cap="flat" cmpd="sng" algn="ctr">
          <a:solidFill>
            <a:srgbClr val="FF0000"/>
          </a:solidFill>
          <a:prstDash val="solid"/>
          <a:headEnd type="triangle"/>
          <a:tailEnd type="triangle"/>
        </a:ln>
        <a:effectLst/>
      </xdr:spPr>
    </xdr:cxnSp>
    <xdr:clientData/>
  </xdr:twoCellAnchor>
  <xdr:twoCellAnchor>
    <xdr:from>
      <xdr:col>25</xdr:col>
      <xdr:colOff>9525</xdr:colOff>
      <xdr:row>6</xdr:row>
      <xdr:rowOff>257175</xdr:rowOff>
    </xdr:from>
    <xdr:to>
      <xdr:col>28</xdr:col>
      <xdr:colOff>9525</xdr:colOff>
      <xdr:row>6</xdr:row>
      <xdr:rowOff>257175</xdr:rowOff>
    </xdr:to>
    <xdr:cxnSp>
      <xdr:nvCxnSpPr>
        <xdr:cNvPr id="30" name="Straight Arrow Connector 29"/>
        <xdr:cNvCxnSpPr/>
      </xdr:nvCxnSpPr>
      <xdr:spPr>
        <a:xfrm>
          <a:off x="7410450" y="2126615"/>
          <a:ext cx="742950" cy="0"/>
        </a:xfrm>
        <a:prstGeom prst="straightConnector1">
          <a:avLst/>
        </a:prstGeom>
        <a:noFill/>
        <a:ln w="28575" cap="flat" cmpd="sng" algn="ctr">
          <a:solidFill>
            <a:srgbClr val="FF0000"/>
          </a:solidFill>
          <a:prstDash val="solid"/>
          <a:headEnd type="triangle"/>
          <a:tailEnd type="triangle"/>
        </a:ln>
        <a:effectLst/>
      </xdr:spPr>
    </xdr:cxnSp>
    <xdr:clientData/>
  </xdr:twoCellAnchor>
  <xdr:twoCellAnchor>
    <xdr:from>
      <xdr:col>8</xdr:col>
      <xdr:colOff>19050</xdr:colOff>
      <xdr:row>5</xdr:row>
      <xdr:rowOff>104775</xdr:rowOff>
    </xdr:from>
    <xdr:to>
      <xdr:col>19</xdr:col>
      <xdr:colOff>304800</xdr:colOff>
      <xdr:row>5</xdr:row>
      <xdr:rowOff>104775</xdr:rowOff>
    </xdr:to>
    <xdr:cxnSp>
      <xdr:nvCxnSpPr>
        <xdr:cNvPr id="31" name="Straight Arrow Connector 30"/>
        <xdr:cNvCxnSpPr/>
      </xdr:nvCxnSpPr>
      <xdr:spPr>
        <a:xfrm>
          <a:off x="3209925" y="1517015"/>
          <a:ext cx="2952750" cy="0"/>
        </a:xfrm>
        <a:prstGeom prst="straightConnector1">
          <a:avLst/>
        </a:prstGeom>
        <a:noFill/>
        <a:ln w="28575" cap="flat" cmpd="sng" algn="ctr">
          <a:solidFill>
            <a:srgbClr val="FF0000"/>
          </a:solidFill>
          <a:prstDash val="solid"/>
          <a:headEnd type="triangle"/>
          <a:tailEnd type="triangle"/>
        </a:ln>
        <a:effectLst/>
      </xdr:spPr>
    </xdr:cxnSp>
    <xdr:clientData/>
  </xdr:twoCellAnchor>
  <xdr:twoCellAnchor>
    <xdr:from>
      <xdr:col>16</xdr:col>
      <xdr:colOff>295275</xdr:colOff>
      <xdr:row>5</xdr:row>
      <xdr:rowOff>57150</xdr:rowOff>
    </xdr:from>
    <xdr:to>
      <xdr:col>28</xdr:col>
      <xdr:colOff>266700</xdr:colOff>
      <xdr:row>5</xdr:row>
      <xdr:rowOff>57150</xdr:rowOff>
    </xdr:to>
    <xdr:cxnSp>
      <xdr:nvCxnSpPr>
        <xdr:cNvPr id="32" name="Straight Arrow Connector 31"/>
        <xdr:cNvCxnSpPr/>
      </xdr:nvCxnSpPr>
      <xdr:spPr>
        <a:xfrm>
          <a:off x="5419725" y="1469390"/>
          <a:ext cx="2971800" cy="0"/>
        </a:xfrm>
        <a:prstGeom prst="straightConnector1">
          <a:avLst/>
        </a:prstGeom>
        <a:noFill/>
        <a:ln w="28575" cap="flat" cmpd="sng" algn="ctr">
          <a:solidFill>
            <a:srgbClr val="FF0000"/>
          </a:solidFill>
          <a:prstDash val="solid"/>
          <a:headEnd type="triangle"/>
          <a:tailEnd type="triangle"/>
        </a:ln>
        <a:effectLst/>
      </xdr:spPr>
    </xdr:cxnSp>
    <xdr:clientData/>
  </xdr:twoCellAnchor>
  <xdr:oneCellAnchor>
    <xdr:from>
      <xdr:col>17</xdr:col>
      <xdr:colOff>180975</xdr:colOff>
      <xdr:row>1</xdr:row>
      <xdr:rowOff>0</xdr:rowOff>
    </xdr:from>
    <xdr:ext cx="1015919" cy="280147"/>
    <xdr:sp>
      <xdr:nvSpPr>
        <xdr:cNvPr id="33" name="TextBox 32"/>
        <xdr:cNvSpPr txBox="1"/>
      </xdr:nvSpPr>
      <xdr:spPr>
        <a:xfrm>
          <a:off x="5600700" y="361950"/>
          <a:ext cx="1015365" cy="280035"/>
        </a:xfrm>
        <a:prstGeom prst="rect">
          <a:avLst/>
        </a:prstGeom>
        <a:solidFill>
          <a:srgbClr val="5AA2AE">
            <a:lumMod val="20000"/>
            <a:lumOff val="80000"/>
          </a:srgbClr>
        </a:solidFill>
        <a:ln>
          <a:noFill/>
        </a:ln>
        <a:effectLst/>
      </xdr:spPr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Missing values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twoCellAnchor>
    <xdr:from>
      <xdr:col>18</xdr:col>
      <xdr:colOff>223275</xdr:colOff>
      <xdr:row>2</xdr:row>
      <xdr:rowOff>89647</xdr:rowOff>
    </xdr:from>
    <xdr:to>
      <xdr:col>19</xdr:col>
      <xdr:colOff>195876</xdr:colOff>
      <xdr:row>6</xdr:row>
      <xdr:rowOff>0</xdr:rowOff>
    </xdr:to>
    <xdr:cxnSp>
      <xdr:nvCxnSpPr>
        <xdr:cNvPr id="34" name="Straight Arrow Connector 33"/>
        <xdr:cNvCxnSpPr>
          <a:stCxn id="33" idx="2"/>
          <a:endCxn id="41" idx="0"/>
        </xdr:cNvCxnSpPr>
      </xdr:nvCxnSpPr>
      <xdr:spPr>
        <a:xfrm flipH="1">
          <a:off x="5890260" y="641985"/>
          <a:ext cx="220345" cy="1227455"/>
        </a:xfrm>
        <a:prstGeom prst="straightConnector1">
          <a:avLst/>
        </a:prstGeom>
        <a:noFill/>
        <a:ln w="3175" cap="flat" cmpd="sng" algn="ctr">
          <a:solidFill>
            <a:sysClr val="window" lastClr="FFFFFF">
              <a:lumMod val="50000"/>
            </a:sysClr>
          </a:solidFill>
          <a:prstDash val="lgDash"/>
          <a:tailEnd type="triangle"/>
        </a:ln>
        <a:effectLst/>
      </xdr:spPr>
    </xdr:cxnSp>
    <xdr:clientData/>
  </xdr:twoCellAnchor>
  <xdr:twoCellAnchor>
    <xdr:from>
      <xdr:col>19</xdr:col>
      <xdr:colOff>195876</xdr:colOff>
      <xdr:row>2</xdr:row>
      <xdr:rowOff>89647</xdr:rowOff>
    </xdr:from>
    <xdr:to>
      <xdr:col>21</xdr:col>
      <xdr:colOff>201706</xdr:colOff>
      <xdr:row>4</xdr:row>
      <xdr:rowOff>470647</xdr:rowOff>
    </xdr:to>
    <xdr:cxnSp>
      <xdr:nvCxnSpPr>
        <xdr:cNvPr id="35" name="Straight Arrow Connector 34"/>
        <xdr:cNvCxnSpPr>
          <a:stCxn id="33" idx="2"/>
        </xdr:cNvCxnSpPr>
      </xdr:nvCxnSpPr>
      <xdr:spPr>
        <a:xfrm>
          <a:off x="6110605" y="641985"/>
          <a:ext cx="501015" cy="762000"/>
        </a:xfrm>
        <a:prstGeom prst="straightConnector1">
          <a:avLst/>
        </a:prstGeom>
        <a:noFill/>
        <a:ln w="3175" cap="flat" cmpd="sng" algn="ctr">
          <a:solidFill>
            <a:sysClr val="window" lastClr="FFFFFF">
              <a:lumMod val="50000"/>
            </a:sysClr>
          </a:solidFill>
          <a:prstDash val="lgDash"/>
          <a:tailEnd type="triangle"/>
        </a:ln>
        <a:effectLst/>
      </xdr:spPr>
    </xdr:cxnSp>
    <xdr:clientData/>
  </xdr:twoCellAnchor>
  <xdr:twoCellAnchor>
    <xdr:from>
      <xdr:col>10</xdr:col>
      <xdr:colOff>134471</xdr:colOff>
      <xdr:row>2</xdr:row>
      <xdr:rowOff>89647</xdr:rowOff>
    </xdr:from>
    <xdr:to>
      <xdr:col>19</xdr:col>
      <xdr:colOff>195876</xdr:colOff>
      <xdr:row>5</xdr:row>
      <xdr:rowOff>78441</xdr:rowOff>
    </xdr:to>
    <xdr:cxnSp>
      <xdr:nvCxnSpPr>
        <xdr:cNvPr id="36" name="Straight Arrow Connector 35"/>
        <xdr:cNvCxnSpPr>
          <a:stCxn id="33" idx="2"/>
        </xdr:cNvCxnSpPr>
      </xdr:nvCxnSpPr>
      <xdr:spPr>
        <a:xfrm flipH="1">
          <a:off x="3820160" y="641985"/>
          <a:ext cx="2290445" cy="848360"/>
        </a:xfrm>
        <a:prstGeom prst="straightConnector1">
          <a:avLst/>
        </a:prstGeom>
        <a:noFill/>
        <a:ln w="3175" cap="flat" cmpd="sng" algn="ctr">
          <a:solidFill>
            <a:sysClr val="window" lastClr="FFFFFF">
              <a:lumMod val="50000"/>
            </a:sysClr>
          </a:solidFill>
          <a:prstDash val="lgDash"/>
          <a:tailEnd type="triangle"/>
        </a:ln>
        <a:effectLst/>
      </xdr:spPr>
    </xdr:cxnSp>
    <xdr:clientData/>
  </xdr:twoCellAnchor>
  <xdr:twoCellAnchor>
    <xdr:from>
      <xdr:col>19</xdr:col>
      <xdr:colOff>195876</xdr:colOff>
      <xdr:row>2</xdr:row>
      <xdr:rowOff>89647</xdr:rowOff>
    </xdr:from>
    <xdr:to>
      <xdr:col>25</xdr:col>
      <xdr:colOff>224117</xdr:colOff>
      <xdr:row>6</xdr:row>
      <xdr:rowOff>11206</xdr:rowOff>
    </xdr:to>
    <xdr:cxnSp>
      <xdr:nvCxnSpPr>
        <xdr:cNvPr id="37" name="Straight Arrow Connector 36"/>
        <xdr:cNvCxnSpPr>
          <a:stCxn id="33" idx="2"/>
        </xdr:cNvCxnSpPr>
      </xdr:nvCxnSpPr>
      <xdr:spPr>
        <a:xfrm>
          <a:off x="6110605" y="641985"/>
          <a:ext cx="1513840" cy="1238250"/>
        </a:xfrm>
        <a:prstGeom prst="straightConnector1">
          <a:avLst/>
        </a:prstGeom>
        <a:noFill/>
        <a:ln w="3175" cap="flat" cmpd="sng" algn="ctr">
          <a:solidFill>
            <a:sysClr val="window" lastClr="FFFFFF">
              <a:lumMod val="50000"/>
            </a:sysClr>
          </a:solidFill>
          <a:prstDash val="lgDash"/>
          <a:tailEnd type="triangle"/>
        </a:ln>
        <a:effectLst/>
      </xdr:spPr>
    </xdr:cxnSp>
    <xdr:clientData/>
  </xdr:twoCellAnchor>
  <xdr:oneCellAnchor>
    <xdr:from>
      <xdr:col>10</xdr:col>
      <xdr:colOff>66675</xdr:colOff>
      <xdr:row>5</xdr:row>
      <xdr:rowOff>95250</xdr:rowOff>
    </xdr:from>
    <xdr:ext cx="1315428" cy="280205"/>
    <xdr:sp>
      <xdr:nvSpPr>
        <xdr:cNvPr id="38" name="TextBox 37"/>
        <xdr:cNvSpPr txBox="1"/>
      </xdr:nvSpPr>
      <xdr:spPr>
        <a:xfrm>
          <a:off x="3752850" y="1507490"/>
          <a:ext cx="1315085" cy="280035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Maximum 12M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23</xdr:col>
      <xdr:colOff>1119</xdr:colOff>
      <xdr:row>5</xdr:row>
      <xdr:rowOff>47625</xdr:rowOff>
    </xdr:from>
    <xdr:ext cx="1283605" cy="280205"/>
    <xdr:sp>
      <xdr:nvSpPr>
        <xdr:cNvPr id="39" name="TextBox 38"/>
        <xdr:cNvSpPr txBox="1"/>
      </xdr:nvSpPr>
      <xdr:spPr>
        <a:xfrm>
          <a:off x="6906260" y="1459865"/>
          <a:ext cx="1283970" cy="280035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Maximum 12M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24</xdr:col>
      <xdr:colOff>164725</xdr:colOff>
      <xdr:row>6</xdr:row>
      <xdr:rowOff>19050</xdr:rowOff>
    </xdr:from>
    <xdr:ext cx="1144681" cy="280205"/>
    <xdr:sp>
      <xdr:nvSpPr>
        <xdr:cNvPr id="40" name="TextBox 39"/>
        <xdr:cNvSpPr txBox="1"/>
      </xdr:nvSpPr>
      <xdr:spPr>
        <a:xfrm>
          <a:off x="7317740" y="1888490"/>
          <a:ext cx="1144905" cy="280035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Maximum 3M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16</xdr:col>
      <xdr:colOff>143993</xdr:colOff>
      <xdr:row>6</xdr:row>
      <xdr:rowOff>0</xdr:rowOff>
    </xdr:from>
    <xdr:ext cx="1144681" cy="280205"/>
    <xdr:sp>
      <xdr:nvSpPr>
        <xdr:cNvPr id="41" name="TextBox 40"/>
        <xdr:cNvSpPr txBox="1"/>
      </xdr:nvSpPr>
      <xdr:spPr>
        <a:xfrm>
          <a:off x="5315585" y="1869440"/>
          <a:ext cx="1144905" cy="280035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Maximum 3M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twoCellAnchor editAs="oneCell">
    <xdr:from>
      <xdr:col>2</xdr:col>
      <xdr:colOff>0</xdr:colOff>
      <xdr:row>29</xdr:row>
      <xdr:rowOff>0</xdr:rowOff>
    </xdr:from>
    <xdr:to>
      <xdr:col>27</xdr:col>
      <xdr:colOff>32657</xdr:colOff>
      <xdr:row>55</xdr:row>
      <xdr:rowOff>156883</xdr:rowOff>
    </xdr:to>
    <xdr:pic>
      <xdr:nvPicPr>
        <xdr:cNvPr id="50" name="Picture 49" descr="Histogram for income_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4850" y="7651115"/>
          <a:ext cx="7223760" cy="53574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439270</xdr:colOff>
      <xdr:row>104</xdr:row>
      <xdr:rowOff>0</xdr:rowOff>
    </xdr:from>
    <xdr:ext cx="3527612" cy="264560"/>
    <xdr:sp>
      <xdr:nvSpPr>
        <xdr:cNvPr id="2" name="TextBox 1"/>
        <xdr:cNvSpPr txBox="1"/>
      </xdr:nvSpPr>
      <xdr:spPr>
        <a:xfrm>
          <a:off x="2991485" y="19728815"/>
          <a:ext cx="352806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439270</xdr:colOff>
      <xdr:row>382</xdr:row>
      <xdr:rowOff>0</xdr:rowOff>
    </xdr:from>
    <xdr:ext cx="3527612" cy="264560"/>
    <xdr:sp>
      <xdr:nvSpPr>
        <xdr:cNvPr id="2" name="TextBox 1"/>
        <xdr:cNvSpPr txBox="1"/>
      </xdr:nvSpPr>
      <xdr:spPr>
        <a:xfrm>
          <a:off x="2991485" y="72687815"/>
          <a:ext cx="352806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439270</xdr:colOff>
      <xdr:row>487</xdr:row>
      <xdr:rowOff>0</xdr:rowOff>
    </xdr:from>
    <xdr:ext cx="3527612" cy="264560"/>
    <xdr:sp>
      <xdr:nvSpPr>
        <xdr:cNvPr id="2" name="TextBox 1"/>
        <xdr:cNvSpPr txBox="1"/>
      </xdr:nvSpPr>
      <xdr:spPr>
        <a:xfrm>
          <a:off x="2991485" y="92690315"/>
          <a:ext cx="352806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439270</xdr:colOff>
      <xdr:row>287</xdr:row>
      <xdr:rowOff>0</xdr:rowOff>
    </xdr:from>
    <xdr:ext cx="3527612" cy="264560"/>
    <xdr:sp>
      <xdr:nvSpPr>
        <xdr:cNvPr id="2" name="TextBox 1"/>
        <xdr:cNvSpPr txBox="1"/>
      </xdr:nvSpPr>
      <xdr:spPr>
        <a:xfrm>
          <a:off x="2991485" y="54590315"/>
          <a:ext cx="352806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439270</xdr:colOff>
      <xdr:row>123</xdr:row>
      <xdr:rowOff>35860</xdr:rowOff>
    </xdr:from>
    <xdr:ext cx="3527612" cy="738728"/>
    <xdr:sp>
      <xdr:nvSpPr>
        <xdr:cNvPr id="2" name="TextBox 1"/>
        <xdr:cNvSpPr txBox="1"/>
      </xdr:nvSpPr>
      <xdr:spPr>
        <a:xfrm>
          <a:off x="3153410" y="23907750"/>
          <a:ext cx="3528060" cy="7385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100" b="0" i="0">
              <a:latin typeface="Cambria Math" panose="02040503050406030204"/>
            </a:rPr>
            <a:t>𝑆𝐶𝑂𝑅𝐸=40∗𝐿𝑁</a:t>
          </a:r>
          <a:r>
            <a:rPr lang="en-US" altLang="ko-KR" sz="1100" b="0" i="0">
              <a:latin typeface="Cambria Math" panose="02040503050406030204" pitchFamily="18" charset="0"/>
            </a:rPr>
            <a:t>((</a:t>
          </a:r>
          <a:r>
            <a:rPr lang="en-US" altLang="ko-KR" sz="1100" b="0" i="0">
              <a:latin typeface="Cambria Math" panose="02040503050406030204"/>
            </a:rPr>
            <a:t>1−𝑇𝑂𝑇_𝑃𝑅𝑂𝐵</a:t>
          </a:r>
          <a:r>
            <a:rPr lang="en-US" altLang="ko-KR" sz="1100" b="0" i="0">
              <a:latin typeface="Cambria Math" panose="02040503050406030204" pitchFamily="18" charset="0"/>
            </a:rPr>
            <a:t>)/(</a:t>
          </a:r>
          <a:r>
            <a:rPr lang="en-US" altLang="ko-KR" sz="1100" b="0" i="0">
              <a:latin typeface="Cambria Math" panose="02040503050406030204"/>
            </a:rPr>
            <a:t>𝑇𝑂𝑇_𝑃𝑅𝑂𝐵</a:t>
          </a:r>
          <a:r>
            <a:rPr lang="en-US" altLang="ko-KR" sz="1100" b="0" i="0">
              <a:latin typeface="Cambria Math" panose="02040503050406030204" pitchFamily="18" charset="0"/>
            </a:rPr>
            <a:t>))/(</a:t>
          </a:r>
          <a:r>
            <a:rPr lang="en-US" altLang="ko-KR" sz="1100" b="0" i="0">
              <a:latin typeface="Cambria Math" panose="02040503050406030204"/>
            </a:rPr>
            <a:t>𝐿𝑁(2)</a:t>
          </a:r>
          <a:r>
            <a:rPr lang="en-US" altLang="ko-KR" sz="1100" b="0" i="0">
              <a:latin typeface="Cambria Math" panose="02040503050406030204" pitchFamily="18" charset="0"/>
            </a:rPr>
            <a:t>)</a:t>
          </a:r>
          <a:r>
            <a:rPr lang="en-US" altLang="ko-KR" sz="1100" b="0" i="0">
              <a:latin typeface="Cambria Math" panose="02040503050406030204"/>
            </a:rPr>
            <a:t>+</a:t>
          </a:r>
          <a:r>
            <a:rPr lang="en-US" altLang="ko-KR" sz="1100" b="1" i="0">
              <a:solidFill>
                <a:srgbClr val="FF0000"/>
              </a:solidFill>
              <a:latin typeface="Cambria Math" panose="02040503050406030204"/>
            </a:rPr>
            <a:t>𝟓𝟎𝟎</a:t>
          </a:r>
          <a:endParaRPr lang="en-US" altLang="ko-KR" sz="1100" b="1">
            <a:solidFill>
              <a:srgbClr val="FF0000"/>
            </a:solidFill>
          </a:endParaRPr>
        </a:p>
        <a:p>
          <a:endParaRPr lang="ko-KR" altLang="en-US" sz="1100"/>
        </a:p>
      </xdr:txBody>
    </xdr:sp>
    <xdr:clientData/>
  </xdr:oneCellAnchor>
  <xdr:oneCellAnchor>
    <xdr:from>
      <xdr:col>4</xdr:col>
      <xdr:colOff>439270</xdr:colOff>
      <xdr:row>126</xdr:row>
      <xdr:rowOff>0</xdr:rowOff>
    </xdr:from>
    <xdr:ext cx="3527612" cy="264560"/>
    <xdr:sp>
      <xdr:nvSpPr>
        <xdr:cNvPr id="3" name="TextBox 2"/>
        <xdr:cNvSpPr txBox="1"/>
      </xdr:nvSpPr>
      <xdr:spPr>
        <a:xfrm>
          <a:off x="3153410" y="24443690"/>
          <a:ext cx="352806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5.%20TU%20ANH\2.%20Income%20estimation%20Development\2.%20Target%20=%20Verified%20Income\V0001_Income%20Model%20v2_2021062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:\&#54028;&#51068;%20&#50724;&#54536;%20&#50857;\&#49888;&#54620;&#52852;&#46300;\&#49328;&#52636;&#47932;_BSS\&#50641;&#49472;&#51088;&#47308;\CPS&#54637;&#47785;&#50696;&#52769;&#47141;&#48516;&#49437;_&#52572;&#51333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ject Plan"/>
      <sheetName val="Version History"/>
      <sheetName val="0.1. MAFC Verified Income"/>
      <sheetName val="0.2 Modeling period"/>
      <sheetName val="1. Infile"/>
      <sheetName val="2. Inclusion and exclusion rule"/>
      <sheetName val="3. Variable dictionary"/>
      <sheetName val="4.0 Filtering_All"/>
      <sheetName val="4.1 Filtering by R2_Seg 1"/>
      <sheetName val="4.2 Filtering by R2_Seg 2"/>
      <sheetName val="4.3 Filtering by R2_Seg 3"/>
      <sheetName val="4.4. Filtering by COR_S1"/>
      <sheetName val="4.5. Filtering by COR_S2"/>
      <sheetName val="4.6. Filtering by COR_S3"/>
      <sheetName val="5.1 Coarse classing_S1"/>
      <sheetName val="5.2 Coarse classing_S2"/>
      <sheetName val="5.3 Coarse classing_S3"/>
      <sheetName val="6. Model performance (1)"/>
      <sheetName val="6. Model performance (2)"/>
      <sheetName val="6.1 Target"/>
      <sheetName val="6.2 Variable selection"/>
      <sheetName val="6.3 Model estimates"/>
      <sheetName val="6. Model performance (3)"/>
      <sheetName val="6. Model performance (4)"/>
      <sheetName val="7. Model performance"/>
      <sheetName val="7. Swap analysis (3)"/>
      <sheetName val="7. Swap analysis (4)"/>
      <sheetName val="Type 0 Variables"/>
      <sheetName val="Legend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.결과요약"/>
      <sheetName val="2.항목분석요약"/>
      <sheetName val="3.상세항목분석"/>
      <sheetName val="Sheet1"/>
      <sheetName val="2.모집단 선정(캐피탈)"/>
      <sheetName val="1.0 모형적합 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2:G33"/>
  <sheetViews>
    <sheetView showGridLines="0" view="pageBreakPreview" zoomScale="90" zoomScaleNormal="100" workbookViewId="0">
      <selection activeCell="F10" sqref="F10"/>
    </sheetView>
  </sheetViews>
  <sheetFormatPr defaultColWidth="8.85714285714286" defaultRowHeight="15" outlineLevelCol="6"/>
  <cols>
    <col min="1" max="3" width="1.57142857142857" customWidth="1"/>
    <col min="5" max="5" width="14.5714285714286" customWidth="1"/>
    <col min="6" max="6" width="100" customWidth="1"/>
    <col min="7" max="7" width="2.85714285714286" customWidth="1"/>
  </cols>
  <sheetData>
    <row r="2" ht="18.75" spans="1:7">
      <c r="A2" s="68" t="s">
        <v>0</v>
      </c>
      <c r="B2" s="68"/>
      <c r="C2" s="68"/>
      <c r="D2" s="68"/>
      <c r="E2" s="68"/>
      <c r="F2" s="68"/>
      <c r="G2" s="68"/>
    </row>
    <row r="5" ht="16.5" customHeight="1" spans="4:6">
      <c r="D5" s="264" t="s">
        <v>1</v>
      </c>
      <c r="E5" s="264" t="s">
        <v>2</v>
      </c>
      <c r="F5" s="264" t="s">
        <v>3</v>
      </c>
    </row>
    <row r="6" spans="4:6">
      <c r="D6" s="265">
        <v>1</v>
      </c>
      <c r="E6" s="6" t="s">
        <v>4</v>
      </c>
      <c r="F6" s="9" t="s">
        <v>5</v>
      </c>
    </row>
    <row r="7" ht="60" spans="4:6">
      <c r="D7" s="265">
        <v>2</v>
      </c>
      <c r="E7" s="6" t="s">
        <v>6</v>
      </c>
      <c r="F7" s="269" t="s">
        <v>7</v>
      </c>
    </row>
    <row r="8" ht="30" spans="4:6">
      <c r="D8" s="265">
        <v>3</v>
      </c>
      <c r="E8" s="6" t="s">
        <v>8</v>
      </c>
      <c r="F8" s="270" t="s">
        <v>9</v>
      </c>
    </row>
    <row r="9" ht="30" spans="4:6">
      <c r="D9" s="204">
        <v>4</v>
      </c>
      <c r="E9" s="23" t="s">
        <v>10</v>
      </c>
      <c r="F9" s="270" t="s">
        <v>11</v>
      </c>
    </row>
    <row r="10" spans="4:6">
      <c r="D10" s="265"/>
      <c r="E10" s="6"/>
      <c r="F10" s="268"/>
    </row>
    <row r="11" spans="4:6">
      <c r="D11" s="204"/>
      <c r="E11" s="23"/>
      <c r="F11" s="268"/>
    </row>
    <row r="12" spans="4:6">
      <c r="D12" s="204"/>
      <c r="E12" s="23"/>
      <c r="F12" s="268"/>
    </row>
    <row r="13" spans="4:6">
      <c r="D13" s="204"/>
      <c r="E13" s="23"/>
      <c r="F13" s="267"/>
    </row>
    <row r="14" spans="4:6">
      <c r="D14" s="204"/>
      <c r="E14" s="23"/>
      <c r="F14" s="9"/>
    </row>
    <row r="15" spans="4:6">
      <c r="D15" s="204"/>
      <c r="E15" s="23"/>
      <c r="F15" s="9"/>
    </row>
    <row r="16" spans="4:6">
      <c r="D16" s="204"/>
      <c r="E16" s="23"/>
      <c r="F16" s="268"/>
    </row>
    <row r="17" spans="4:6">
      <c r="D17" s="204"/>
      <c r="E17" s="23"/>
      <c r="F17" s="9"/>
    </row>
    <row r="18" spans="4:6">
      <c r="D18" s="204"/>
      <c r="E18" s="23"/>
      <c r="F18" s="268"/>
    </row>
    <row r="19" spans="4:6">
      <c r="D19" s="204"/>
      <c r="E19" s="23"/>
      <c r="F19" s="9"/>
    </row>
    <row r="20" spans="4:6">
      <c r="D20" s="204"/>
      <c r="E20" s="23"/>
      <c r="F20" s="9"/>
    </row>
    <row r="21" spans="4:6">
      <c r="D21" s="204"/>
      <c r="E21" s="23"/>
      <c r="F21" s="9"/>
    </row>
    <row r="22" spans="4:6">
      <c r="D22" s="204"/>
      <c r="E22" s="23"/>
      <c r="F22" s="268"/>
    </row>
    <row r="23" spans="4:6">
      <c r="D23" s="204"/>
      <c r="E23" s="23"/>
      <c r="F23" s="268"/>
    </row>
    <row r="24" spans="4:6">
      <c r="D24" s="204"/>
      <c r="E24" s="23"/>
      <c r="F24" s="268"/>
    </row>
    <row r="25" spans="4:6">
      <c r="D25" s="204"/>
      <c r="E25" s="23"/>
      <c r="F25" s="268"/>
    </row>
    <row r="26" spans="4:6">
      <c r="D26" s="204"/>
      <c r="E26" s="23"/>
      <c r="F26" s="268"/>
    </row>
    <row r="27" spans="4:6">
      <c r="D27" s="204"/>
      <c r="E27" s="23"/>
      <c r="F27" s="267"/>
    </row>
    <row r="28" spans="4:6">
      <c r="D28" s="204"/>
      <c r="E28" s="23"/>
      <c r="F28" s="267"/>
    </row>
    <row r="29" spans="4:6">
      <c r="D29" s="204"/>
      <c r="E29" s="23"/>
      <c r="F29" s="268"/>
    </row>
    <row r="30" spans="4:6">
      <c r="D30" s="204"/>
      <c r="E30" s="23"/>
      <c r="F30" s="267"/>
    </row>
    <row r="31" spans="4:6">
      <c r="D31" s="204"/>
      <c r="E31" s="23"/>
      <c r="F31" s="267"/>
    </row>
    <row r="32" spans="4:6">
      <c r="D32" s="204"/>
      <c r="E32" s="23"/>
      <c r="F32" s="267"/>
    </row>
    <row r="33" spans="4:6">
      <c r="D33" s="204"/>
      <c r="E33" s="23"/>
      <c r="F33" s="267"/>
    </row>
  </sheetData>
  <mergeCells count="1">
    <mergeCell ref="A2:G2"/>
  </mergeCells>
  <pageMargins left="0.7" right="0.7" top="0.75" bottom="0.75" header="0.3" footer="0.3"/>
  <pageSetup paperSize="9" scale="66" fitToHeight="0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2:H288"/>
  <sheetViews>
    <sheetView view="pageBreakPreview" zoomScaleNormal="55" topLeftCell="A175" workbookViewId="0">
      <selection activeCell="D181" sqref="D181"/>
    </sheetView>
  </sheetViews>
  <sheetFormatPr defaultColWidth="9" defaultRowHeight="15" outlineLevelCol="7"/>
  <cols>
    <col min="1" max="2" width="1.57142857142857" style="1" customWidth="1"/>
    <col min="3" max="3" width="4.42857142857143" style="2" customWidth="1"/>
    <col min="4" max="6" width="30.7142857142857" style="1" customWidth="1"/>
    <col min="7" max="7" width="9" style="1"/>
    <col min="8" max="9" width="3.57142857142857" style="1" customWidth="1"/>
    <col min="10" max="16384" width="9" style="1"/>
  </cols>
  <sheetData>
    <row r="2" ht="18.75" spans="1:8">
      <c r="A2" s="35" t="s">
        <v>1421</v>
      </c>
      <c r="B2" s="35"/>
      <c r="C2" s="35"/>
      <c r="D2" s="35"/>
      <c r="E2" s="35"/>
      <c r="F2" s="35"/>
      <c r="G2" s="35"/>
      <c r="H2" s="35"/>
    </row>
    <row r="3" s="34" customFormat="1" ht="18.75" spans="1:8">
      <c r="A3" s="36"/>
      <c r="B3" s="36"/>
      <c r="C3" s="36"/>
      <c r="D3" s="36"/>
      <c r="E3" s="36"/>
      <c r="F3" s="36"/>
      <c r="G3" s="36"/>
      <c r="H3" s="36"/>
    </row>
    <row r="4" spans="2:2">
      <c r="B4" s="4" t="s">
        <v>1422</v>
      </c>
    </row>
    <row r="5" spans="3:3">
      <c r="C5" s="1" t="s">
        <v>1423</v>
      </c>
    </row>
    <row r="6" spans="3:3">
      <c r="C6" s="1" t="s">
        <v>1424</v>
      </c>
    </row>
    <row r="7" spans="3:5">
      <c r="C7" s="25" t="s">
        <v>1425</v>
      </c>
      <c r="E7" s="37">
        <v>21</v>
      </c>
    </row>
    <row r="8" spans="3:3">
      <c r="C8" s="1"/>
    </row>
    <row r="9" spans="3:3">
      <c r="C9" s="25" t="s">
        <v>1510</v>
      </c>
    </row>
    <row r="10" s="18" customFormat="1" spans="3:3">
      <c r="C10" s="14"/>
    </row>
    <row r="11" spans="3:6">
      <c r="C11" s="38" t="s">
        <v>22</v>
      </c>
      <c r="D11" s="38" t="s">
        <v>1427</v>
      </c>
      <c r="E11" s="38" t="s">
        <v>1428</v>
      </c>
      <c r="F11" s="38" t="s">
        <v>1429</v>
      </c>
    </row>
    <row r="12" spans="3:6">
      <c r="C12" s="39">
        <v>0</v>
      </c>
      <c r="D12" s="40" t="s">
        <v>1430</v>
      </c>
      <c r="E12" s="41"/>
      <c r="F12" s="42">
        <v>16.41988</v>
      </c>
    </row>
    <row r="13" spans="3:6">
      <c r="C13" s="6">
        <f>IF(E13="1",C12+1,C12)</f>
        <v>1</v>
      </c>
      <c r="D13" s="43" t="s">
        <v>1478</v>
      </c>
      <c r="E13" s="44" t="s">
        <v>1432</v>
      </c>
      <c r="F13" s="9">
        <v>-0.31666443</v>
      </c>
    </row>
    <row r="14" spans="3:6">
      <c r="C14" s="6">
        <f t="shared" ref="C14:C77" si="0">IF(E14="1",C13+1,C13)</f>
        <v>1</v>
      </c>
      <c r="D14" s="43" t="s">
        <v>1478</v>
      </c>
      <c r="E14" s="44" t="s">
        <v>1433</v>
      </c>
      <c r="F14" s="9">
        <v>-0.38833417</v>
      </c>
    </row>
    <row r="15" spans="3:6">
      <c r="C15" s="6">
        <f t="shared" si="0"/>
        <v>1</v>
      </c>
      <c r="D15" s="43" t="s">
        <v>1478</v>
      </c>
      <c r="E15" s="44" t="s">
        <v>1434</v>
      </c>
      <c r="F15" s="9">
        <v>-0.310279</v>
      </c>
    </row>
    <row r="16" spans="3:6">
      <c r="C16" s="6">
        <f t="shared" si="0"/>
        <v>1</v>
      </c>
      <c r="D16" s="43" t="s">
        <v>1478</v>
      </c>
      <c r="E16" s="45" t="s">
        <v>1435</v>
      </c>
      <c r="F16" s="9">
        <v>-0.30460481</v>
      </c>
    </row>
    <row r="17" spans="3:6">
      <c r="C17" s="6">
        <f t="shared" si="0"/>
        <v>1</v>
      </c>
      <c r="D17" s="43" t="s">
        <v>1478</v>
      </c>
      <c r="E17" s="44" t="s">
        <v>1436</v>
      </c>
      <c r="F17" s="9">
        <v>-0.25899531</v>
      </c>
    </row>
    <row r="18" spans="3:6">
      <c r="C18" s="6">
        <f t="shared" si="0"/>
        <v>1</v>
      </c>
      <c r="D18" s="43" t="s">
        <v>1478</v>
      </c>
      <c r="E18" s="44" t="s">
        <v>1437</v>
      </c>
      <c r="F18" s="9">
        <v>-0.27979686</v>
      </c>
    </row>
    <row r="19" spans="3:6">
      <c r="C19" s="6">
        <f t="shared" si="0"/>
        <v>1</v>
      </c>
      <c r="D19" s="43" t="s">
        <v>1478</v>
      </c>
      <c r="E19" s="44" t="s">
        <v>1440</v>
      </c>
      <c r="F19" s="9">
        <v>-0.23707236</v>
      </c>
    </row>
    <row r="20" spans="3:6">
      <c r="C20" s="6">
        <f t="shared" si="0"/>
        <v>1</v>
      </c>
      <c r="D20" s="43" t="s">
        <v>1478</v>
      </c>
      <c r="E20" s="44" t="s">
        <v>1441</v>
      </c>
      <c r="F20" s="9">
        <v>-0.24697185</v>
      </c>
    </row>
    <row r="21" spans="3:6">
      <c r="C21" s="6">
        <f t="shared" si="0"/>
        <v>1</v>
      </c>
      <c r="D21" s="43" t="s">
        <v>1478</v>
      </c>
      <c r="E21" s="46" t="s">
        <v>1442</v>
      </c>
      <c r="F21" s="9">
        <v>-0.23641457</v>
      </c>
    </row>
    <row r="22" spans="3:6">
      <c r="C22" s="6">
        <f t="shared" si="0"/>
        <v>1</v>
      </c>
      <c r="D22" s="43" t="s">
        <v>1478</v>
      </c>
      <c r="E22" s="44" t="s">
        <v>1443</v>
      </c>
      <c r="F22" s="9">
        <v>-0.21807507</v>
      </c>
    </row>
    <row r="23" spans="3:6">
      <c r="C23" s="6">
        <f t="shared" si="0"/>
        <v>1</v>
      </c>
      <c r="D23" s="43" t="s">
        <v>1478</v>
      </c>
      <c r="E23" s="44" t="s">
        <v>1444</v>
      </c>
      <c r="F23" s="9">
        <v>-0.22481041</v>
      </c>
    </row>
    <row r="24" spans="3:6">
      <c r="C24" s="6">
        <f t="shared" si="0"/>
        <v>1</v>
      </c>
      <c r="D24" s="43" t="s">
        <v>1478</v>
      </c>
      <c r="E24" s="44" t="s">
        <v>1445</v>
      </c>
      <c r="F24" s="9">
        <v>-0.19428497</v>
      </c>
    </row>
    <row r="25" spans="3:6">
      <c r="C25" s="6">
        <f t="shared" si="0"/>
        <v>1</v>
      </c>
      <c r="D25" s="43" t="s">
        <v>1478</v>
      </c>
      <c r="E25" s="44" t="s">
        <v>1446</v>
      </c>
      <c r="F25" s="9">
        <v>-0.1813561</v>
      </c>
    </row>
    <row r="26" spans="3:6">
      <c r="C26" s="6">
        <f t="shared" si="0"/>
        <v>1</v>
      </c>
      <c r="D26" s="43" t="s">
        <v>1478</v>
      </c>
      <c r="E26" s="46" t="s">
        <v>1447</v>
      </c>
      <c r="F26" s="9">
        <v>-0.16917117</v>
      </c>
    </row>
    <row r="27" spans="3:6">
      <c r="C27" s="6">
        <f t="shared" si="0"/>
        <v>1</v>
      </c>
      <c r="D27" s="43" t="s">
        <v>1478</v>
      </c>
      <c r="E27" s="46" t="s">
        <v>1448</v>
      </c>
      <c r="F27" s="9">
        <v>-0.11215382</v>
      </c>
    </row>
    <row r="28" spans="3:6">
      <c r="C28" s="6">
        <f t="shared" si="0"/>
        <v>1</v>
      </c>
      <c r="D28" s="43" t="s">
        <v>1478</v>
      </c>
      <c r="E28" s="46" t="s">
        <v>1449</v>
      </c>
      <c r="F28" s="9">
        <v>-0.11736863</v>
      </c>
    </row>
    <row r="29" spans="3:6">
      <c r="C29" s="6">
        <f t="shared" si="0"/>
        <v>1</v>
      </c>
      <c r="D29" s="43" t="s">
        <v>1478</v>
      </c>
      <c r="E29" s="44" t="s">
        <v>1450</v>
      </c>
      <c r="F29" s="9">
        <v>-0.07382533</v>
      </c>
    </row>
    <row r="30" spans="3:6">
      <c r="C30" s="6">
        <f t="shared" si="0"/>
        <v>1</v>
      </c>
      <c r="D30" s="43" t="s">
        <v>1478</v>
      </c>
      <c r="E30" s="44" t="s">
        <v>1451</v>
      </c>
      <c r="F30" s="9">
        <v>-0.06778905</v>
      </c>
    </row>
    <row r="31" spans="3:6">
      <c r="C31" s="6">
        <f t="shared" si="0"/>
        <v>1</v>
      </c>
      <c r="D31" s="47" t="s">
        <v>1478</v>
      </c>
      <c r="E31" s="9" t="s">
        <v>1459</v>
      </c>
      <c r="F31" s="9">
        <v>-0.01526935</v>
      </c>
    </row>
    <row r="32" spans="3:6">
      <c r="C32" s="6">
        <f t="shared" si="0"/>
        <v>1</v>
      </c>
      <c r="D32" s="9" t="s">
        <v>1478</v>
      </c>
      <c r="E32" s="9" t="s">
        <v>1460</v>
      </c>
      <c r="F32" s="9">
        <v>0</v>
      </c>
    </row>
    <row r="33" spans="3:6">
      <c r="C33" s="6">
        <f t="shared" si="0"/>
        <v>2</v>
      </c>
      <c r="D33" s="9" t="s">
        <v>1431</v>
      </c>
      <c r="E33" s="9" t="s">
        <v>1432</v>
      </c>
      <c r="F33" s="9">
        <v>-0.06976204</v>
      </c>
    </row>
    <row r="34" spans="2:6">
      <c r="B34" s="18"/>
      <c r="C34" s="6">
        <f t="shared" si="0"/>
        <v>2</v>
      </c>
      <c r="D34" s="9" t="s">
        <v>1431</v>
      </c>
      <c r="E34" s="9" t="s">
        <v>1433</v>
      </c>
      <c r="F34" s="9">
        <v>-0.19351608</v>
      </c>
    </row>
    <row r="35" spans="3:6">
      <c r="C35" s="6">
        <f t="shared" si="0"/>
        <v>2</v>
      </c>
      <c r="D35" s="9" t="s">
        <v>1431</v>
      </c>
      <c r="E35" s="9" t="s">
        <v>1434</v>
      </c>
      <c r="F35" s="9">
        <v>0</v>
      </c>
    </row>
    <row r="36" spans="3:6">
      <c r="C36" s="6">
        <f t="shared" si="0"/>
        <v>3</v>
      </c>
      <c r="D36" s="9" t="s">
        <v>1511</v>
      </c>
      <c r="E36" s="9" t="s">
        <v>1432</v>
      </c>
      <c r="F36" s="9">
        <v>0.06268456</v>
      </c>
    </row>
    <row r="37" spans="3:6">
      <c r="C37" s="6">
        <f t="shared" si="0"/>
        <v>3</v>
      </c>
      <c r="D37" s="9" t="s">
        <v>1511</v>
      </c>
      <c r="E37" s="9" t="s">
        <v>1433</v>
      </c>
      <c r="F37" s="9">
        <v>0.04643089</v>
      </c>
    </row>
    <row r="38" spans="3:6">
      <c r="C38" s="6">
        <f t="shared" si="0"/>
        <v>3</v>
      </c>
      <c r="D38" s="9" t="s">
        <v>1511</v>
      </c>
      <c r="E38" s="9" t="s">
        <v>1434</v>
      </c>
      <c r="F38" s="9">
        <v>0.00665415</v>
      </c>
    </row>
    <row r="39" spans="3:6">
      <c r="C39" s="6">
        <f t="shared" si="0"/>
        <v>3</v>
      </c>
      <c r="D39" s="9" t="s">
        <v>1511</v>
      </c>
      <c r="E39" s="9" t="s">
        <v>1435</v>
      </c>
      <c r="F39" s="9">
        <v>0.0257415</v>
      </c>
    </row>
    <row r="40" spans="3:6">
      <c r="C40" s="6">
        <f t="shared" si="0"/>
        <v>3</v>
      </c>
      <c r="D40" s="9" t="s">
        <v>1511</v>
      </c>
      <c r="E40" s="9" t="s">
        <v>1436</v>
      </c>
      <c r="F40" s="9">
        <v>0.00907724</v>
      </c>
    </row>
    <row r="41" spans="3:6">
      <c r="C41" s="6">
        <f t="shared" si="0"/>
        <v>3</v>
      </c>
      <c r="D41" s="9" t="s">
        <v>1511</v>
      </c>
      <c r="E41" s="9" t="s">
        <v>1437</v>
      </c>
      <c r="F41" s="9">
        <v>-0.00135647</v>
      </c>
    </row>
    <row r="42" spans="3:6">
      <c r="C42" s="6">
        <f t="shared" si="0"/>
        <v>3</v>
      </c>
      <c r="D42" s="9" t="s">
        <v>1511</v>
      </c>
      <c r="E42" s="9" t="s">
        <v>1440</v>
      </c>
      <c r="F42" s="9">
        <v>0.01043539</v>
      </c>
    </row>
    <row r="43" spans="3:6">
      <c r="C43" s="6">
        <f t="shared" si="0"/>
        <v>3</v>
      </c>
      <c r="D43" s="9" t="s">
        <v>1511</v>
      </c>
      <c r="E43" s="9" t="s">
        <v>1441</v>
      </c>
      <c r="F43" s="9">
        <v>0.03520796</v>
      </c>
    </row>
    <row r="44" spans="3:6">
      <c r="C44" s="6">
        <f t="shared" si="0"/>
        <v>3</v>
      </c>
      <c r="D44" s="9" t="s">
        <v>1511</v>
      </c>
      <c r="E44" s="9" t="s">
        <v>1442</v>
      </c>
      <c r="F44" s="9">
        <v>-0.01489666</v>
      </c>
    </row>
    <row r="45" spans="3:6">
      <c r="C45" s="6">
        <f t="shared" si="0"/>
        <v>3</v>
      </c>
      <c r="D45" s="9" t="s">
        <v>1511</v>
      </c>
      <c r="E45" s="9" t="s">
        <v>1443</v>
      </c>
      <c r="F45" s="9">
        <v>0.00378629</v>
      </c>
    </row>
    <row r="46" spans="3:6">
      <c r="C46" s="6">
        <f t="shared" si="0"/>
        <v>3</v>
      </c>
      <c r="D46" s="9" t="s">
        <v>1511</v>
      </c>
      <c r="E46" s="9" t="s">
        <v>1444</v>
      </c>
      <c r="F46" s="9">
        <v>-0.00762491</v>
      </c>
    </row>
    <row r="47" spans="3:6">
      <c r="C47" s="6">
        <f t="shared" si="0"/>
        <v>3</v>
      </c>
      <c r="D47" s="9" t="s">
        <v>1511</v>
      </c>
      <c r="E47" s="9" t="s">
        <v>1445</v>
      </c>
      <c r="F47" s="9">
        <v>0.00318504</v>
      </c>
    </row>
    <row r="48" spans="3:6">
      <c r="C48" s="6">
        <f t="shared" si="0"/>
        <v>3</v>
      </c>
      <c r="D48" s="9" t="s">
        <v>1511</v>
      </c>
      <c r="E48" s="9" t="s">
        <v>1446</v>
      </c>
      <c r="F48" s="9">
        <v>0.01450917</v>
      </c>
    </row>
    <row r="49" spans="3:6">
      <c r="C49" s="6">
        <f t="shared" si="0"/>
        <v>3</v>
      </c>
      <c r="D49" s="9" t="s">
        <v>1511</v>
      </c>
      <c r="E49" s="9" t="s">
        <v>1447</v>
      </c>
      <c r="F49" s="9">
        <v>0.02999554</v>
      </c>
    </row>
    <row r="50" spans="3:6">
      <c r="C50" s="6">
        <f t="shared" si="0"/>
        <v>3</v>
      </c>
      <c r="D50" s="9" t="s">
        <v>1511</v>
      </c>
      <c r="E50" s="9" t="s">
        <v>1448</v>
      </c>
      <c r="F50" s="9">
        <v>0.00607618</v>
      </c>
    </row>
    <row r="51" spans="3:6">
      <c r="C51" s="6">
        <f t="shared" si="0"/>
        <v>3</v>
      </c>
      <c r="D51" s="9" t="s">
        <v>1511</v>
      </c>
      <c r="E51" s="9" t="s">
        <v>1449</v>
      </c>
      <c r="F51" s="9">
        <v>-0.01461249</v>
      </c>
    </row>
    <row r="52" spans="3:6">
      <c r="C52" s="6">
        <f t="shared" si="0"/>
        <v>3</v>
      </c>
      <c r="D52" s="9" t="s">
        <v>1511</v>
      </c>
      <c r="E52" s="9" t="s">
        <v>1450</v>
      </c>
      <c r="F52" s="9">
        <v>0.01362702</v>
      </c>
    </row>
    <row r="53" spans="3:6">
      <c r="C53" s="6">
        <f t="shared" si="0"/>
        <v>3</v>
      </c>
      <c r="D53" s="9" t="s">
        <v>1511</v>
      </c>
      <c r="E53" s="9" t="s">
        <v>1451</v>
      </c>
      <c r="F53" s="9">
        <v>0.00054155</v>
      </c>
    </row>
    <row r="54" spans="3:6">
      <c r="C54" s="6">
        <f t="shared" si="0"/>
        <v>3</v>
      </c>
      <c r="D54" s="9" t="s">
        <v>1511</v>
      </c>
      <c r="E54" s="9" t="s">
        <v>1459</v>
      </c>
      <c r="F54" s="9">
        <v>-0.01043888</v>
      </c>
    </row>
    <row r="55" spans="3:6">
      <c r="C55" s="6">
        <f t="shared" si="0"/>
        <v>3</v>
      </c>
      <c r="D55" s="9" t="s">
        <v>1511</v>
      </c>
      <c r="E55" s="9" t="s">
        <v>1460</v>
      </c>
      <c r="F55" s="9">
        <v>0</v>
      </c>
    </row>
    <row r="56" spans="3:6">
      <c r="C56" s="6">
        <f t="shared" si="0"/>
        <v>4</v>
      </c>
      <c r="D56" s="9" t="s">
        <v>1476</v>
      </c>
      <c r="E56" s="9" t="s">
        <v>1432</v>
      </c>
      <c r="F56" s="9">
        <v>0.06333065</v>
      </c>
    </row>
    <row r="57" spans="3:6">
      <c r="C57" s="6">
        <f t="shared" si="0"/>
        <v>4</v>
      </c>
      <c r="D57" s="9" t="s">
        <v>1476</v>
      </c>
      <c r="E57" s="9" t="s">
        <v>1433</v>
      </c>
      <c r="F57" s="9">
        <v>0.0417239</v>
      </c>
    </row>
    <row r="58" spans="3:6">
      <c r="C58" s="6">
        <f t="shared" si="0"/>
        <v>4</v>
      </c>
      <c r="D58" s="9" t="s">
        <v>1476</v>
      </c>
      <c r="E58" s="9" t="s">
        <v>1434</v>
      </c>
      <c r="F58" s="9">
        <v>0.05601331</v>
      </c>
    </row>
    <row r="59" spans="3:6">
      <c r="C59" s="6">
        <f t="shared" si="0"/>
        <v>4</v>
      </c>
      <c r="D59" s="9" t="s">
        <v>1476</v>
      </c>
      <c r="E59" s="9" t="s">
        <v>1435</v>
      </c>
      <c r="F59" s="9">
        <v>0.02838862</v>
      </c>
    </row>
    <row r="60" spans="3:6">
      <c r="C60" s="6">
        <f t="shared" si="0"/>
        <v>4</v>
      </c>
      <c r="D60" s="9" t="s">
        <v>1476</v>
      </c>
      <c r="E60" s="9" t="s">
        <v>1436</v>
      </c>
      <c r="F60" s="9">
        <v>0.01517292</v>
      </c>
    </row>
    <row r="61" spans="3:6">
      <c r="C61" s="6">
        <f t="shared" si="0"/>
        <v>4</v>
      </c>
      <c r="D61" s="9" t="s">
        <v>1476</v>
      </c>
      <c r="E61" s="9" t="s">
        <v>1437</v>
      </c>
      <c r="F61" s="9">
        <v>0.00686902</v>
      </c>
    </row>
    <row r="62" spans="3:6">
      <c r="C62" s="6">
        <f t="shared" si="0"/>
        <v>4</v>
      </c>
      <c r="D62" s="9" t="s">
        <v>1476</v>
      </c>
      <c r="E62" s="9" t="s">
        <v>1440</v>
      </c>
      <c r="F62" s="9">
        <v>0.03751577</v>
      </c>
    </row>
    <row r="63" spans="3:6">
      <c r="C63" s="6">
        <f t="shared" si="0"/>
        <v>4</v>
      </c>
      <c r="D63" s="9" t="s">
        <v>1476</v>
      </c>
      <c r="E63" s="9" t="s">
        <v>1441</v>
      </c>
      <c r="F63" s="9">
        <v>0.0578536</v>
      </c>
    </row>
    <row r="64" spans="3:6">
      <c r="C64" s="6">
        <f t="shared" si="0"/>
        <v>4</v>
      </c>
      <c r="D64" s="9" t="s">
        <v>1476</v>
      </c>
      <c r="E64" s="9" t="s">
        <v>1442</v>
      </c>
      <c r="F64" s="9">
        <v>-0.00874627</v>
      </c>
    </row>
    <row r="65" spans="3:6">
      <c r="C65" s="6">
        <f t="shared" si="0"/>
        <v>4</v>
      </c>
      <c r="D65" s="9" t="s">
        <v>1476</v>
      </c>
      <c r="E65" s="9" t="s">
        <v>1443</v>
      </c>
      <c r="F65" s="9">
        <v>0.02891223</v>
      </c>
    </row>
    <row r="66" spans="3:6">
      <c r="C66" s="6">
        <f t="shared" si="0"/>
        <v>4</v>
      </c>
      <c r="D66" s="9" t="s">
        <v>1476</v>
      </c>
      <c r="E66" s="9" t="s">
        <v>1444</v>
      </c>
      <c r="F66" s="9">
        <v>0.02509722</v>
      </c>
    </row>
    <row r="67" spans="3:6">
      <c r="C67" s="6">
        <f t="shared" si="0"/>
        <v>4</v>
      </c>
      <c r="D67" s="9" t="s">
        <v>1476</v>
      </c>
      <c r="E67" s="9" t="s">
        <v>1445</v>
      </c>
      <c r="F67" s="9">
        <v>0.0470438</v>
      </c>
    </row>
    <row r="68" spans="3:6">
      <c r="C68" s="6">
        <f t="shared" si="0"/>
        <v>4</v>
      </c>
      <c r="D68" s="9" t="s">
        <v>1476</v>
      </c>
      <c r="E68" s="9" t="s">
        <v>1446</v>
      </c>
      <c r="F68" s="9">
        <v>0.02319322</v>
      </c>
    </row>
    <row r="69" spans="2:6">
      <c r="B69" s="4"/>
      <c r="C69" s="6">
        <f t="shared" si="0"/>
        <v>4</v>
      </c>
      <c r="D69" s="9" t="s">
        <v>1476</v>
      </c>
      <c r="E69" s="9" t="s">
        <v>1447</v>
      </c>
      <c r="F69" s="9">
        <v>-0.00578668</v>
      </c>
    </row>
    <row r="70" spans="2:6">
      <c r="B70" s="4"/>
      <c r="C70" s="6">
        <f t="shared" si="0"/>
        <v>4</v>
      </c>
      <c r="D70" s="9" t="s">
        <v>1476</v>
      </c>
      <c r="E70" s="9" t="s">
        <v>1448</v>
      </c>
      <c r="F70" s="9">
        <v>0.00526175</v>
      </c>
    </row>
    <row r="71" spans="2:6">
      <c r="B71" s="4"/>
      <c r="C71" s="6">
        <f t="shared" si="0"/>
        <v>4</v>
      </c>
      <c r="D71" s="9" t="s">
        <v>1476</v>
      </c>
      <c r="E71" s="9" t="s">
        <v>1449</v>
      </c>
      <c r="F71" s="9">
        <v>0.00752132</v>
      </c>
    </row>
    <row r="72" spans="2:6">
      <c r="B72" s="4"/>
      <c r="C72" s="6">
        <f t="shared" si="0"/>
        <v>4</v>
      </c>
      <c r="D72" s="9" t="s">
        <v>1476</v>
      </c>
      <c r="E72" s="9" t="s">
        <v>1450</v>
      </c>
      <c r="F72" s="9">
        <v>0.02542231</v>
      </c>
    </row>
    <row r="73" spans="2:6">
      <c r="B73" s="4"/>
      <c r="C73" s="6">
        <f t="shared" si="0"/>
        <v>4</v>
      </c>
      <c r="D73" s="9" t="s">
        <v>1476</v>
      </c>
      <c r="E73" s="9" t="s">
        <v>1451</v>
      </c>
      <c r="F73" s="9">
        <v>0.04361197</v>
      </c>
    </row>
    <row r="74" spans="2:6">
      <c r="B74" s="4"/>
      <c r="C74" s="6">
        <f t="shared" si="0"/>
        <v>4</v>
      </c>
      <c r="D74" s="9" t="s">
        <v>1476</v>
      </c>
      <c r="E74" s="9" t="s">
        <v>1459</v>
      </c>
      <c r="F74" s="9">
        <v>0.01983974</v>
      </c>
    </row>
    <row r="75" spans="2:6">
      <c r="B75" s="4"/>
      <c r="C75" s="6">
        <f t="shared" si="0"/>
        <v>4</v>
      </c>
      <c r="D75" s="9" t="s">
        <v>1476</v>
      </c>
      <c r="E75" s="9" t="s">
        <v>1460</v>
      </c>
      <c r="F75" s="9">
        <v>0</v>
      </c>
    </row>
    <row r="76" spans="2:6">
      <c r="B76" s="4"/>
      <c r="C76" s="6">
        <f t="shared" si="0"/>
        <v>5</v>
      </c>
      <c r="D76" s="9" t="s">
        <v>1458</v>
      </c>
      <c r="E76" s="9" t="s">
        <v>1432</v>
      </c>
      <c r="F76" s="9">
        <v>-0.06332615</v>
      </c>
    </row>
    <row r="77" spans="2:6">
      <c r="B77" s="4"/>
      <c r="C77" s="6">
        <f t="shared" si="0"/>
        <v>5</v>
      </c>
      <c r="D77" s="9" t="s">
        <v>1458</v>
      </c>
      <c r="E77" s="9" t="s">
        <v>1433</v>
      </c>
      <c r="F77" s="9">
        <v>-0.09349066</v>
      </c>
    </row>
    <row r="78" spans="3:6">
      <c r="C78" s="6">
        <f t="shared" ref="C78:C141" si="1">IF(E78="1",C77+1,C77)</f>
        <v>5</v>
      </c>
      <c r="D78" s="9" t="s">
        <v>1458</v>
      </c>
      <c r="E78" s="9" t="s">
        <v>1434</v>
      </c>
      <c r="F78" s="9">
        <v>-0.06934079</v>
      </c>
    </row>
    <row r="79" ht="0.95" customHeight="1" spans="3:6">
      <c r="C79" s="6">
        <f t="shared" si="1"/>
        <v>5</v>
      </c>
      <c r="D79" s="9" t="s">
        <v>1458</v>
      </c>
      <c r="E79" s="9" t="s">
        <v>1435</v>
      </c>
      <c r="F79" s="9">
        <v>-0.09733529</v>
      </c>
    </row>
    <row r="80" spans="3:6">
      <c r="C80" s="6">
        <f t="shared" si="1"/>
        <v>5</v>
      </c>
      <c r="D80" s="9" t="s">
        <v>1458</v>
      </c>
      <c r="E80" s="9" t="s">
        <v>1436</v>
      </c>
      <c r="F80" s="9">
        <v>-0.05155214</v>
      </c>
    </row>
    <row r="81" spans="3:6">
      <c r="C81" s="6">
        <f t="shared" si="1"/>
        <v>5</v>
      </c>
      <c r="D81" s="9" t="s">
        <v>1458</v>
      </c>
      <c r="E81" s="9" t="s">
        <v>1437</v>
      </c>
      <c r="F81" s="9">
        <v>-0.03687217</v>
      </c>
    </row>
    <row r="82" spans="3:6">
      <c r="C82" s="6">
        <f t="shared" si="1"/>
        <v>5</v>
      </c>
      <c r="D82" s="9" t="s">
        <v>1458</v>
      </c>
      <c r="E82" s="9" t="s">
        <v>1440</v>
      </c>
      <c r="F82" s="9">
        <v>-0.05031132</v>
      </c>
    </row>
    <row r="83" spans="3:6">
      <c r="C83" s="6">
        <f t="shared" si="1"/>
        <v>5</v>
      </c>
      <c r="D83" s="9" t="s">
        <v>1458</v>
      </c>
      <c r="E83" s="9" t="s">
        <v>1441</v>
      </c>
      <c r="F83" s="9">
        <v>-0.05917116</v>
      </c>
    </row>
    <row r="84" spans="3:6">
      <c r="C84" s="6">
        <f t="shared" si="1"/>
        <v>5</v>
      </c>
      <c r="D84" s="9" t="s">
        <v>1458</v>
      </c>
      <c r="E84" s="9" t="s">
        <v>1442</v>
      </c>
      <c r="F84" s="9">
        <v>-0.03999666</v>
      </c>
    </row>
    <row r="85" spans="3:6">
      <c r="C85" s="6">
        <f t="shared" si="1"/>
        <v>5</v>
      </c>
      <c r="D85" s="9" t="s">
        <v>1458</v>
      </c>
      <c r="E85" s="9" t="s">
        <v>1443</v>
      </c>
      <c r="F85" s="9">
        <v>-0.07148914</v>
      </c>
    </row>
    <row r="86" spans="3:6">
      <c r="C86" s="6">
        <f t="shared" si="1"/>
        <v>5</v>
      </c>
      <c r="D86" s="9" t="s">
        <v>1458</v>
      </c>
      <c r="E86" s="9" t="s">
        <v>1444</v>
      </c>
      <c r="F86" s="9">
        <v>-0.05837382</v>
      </c>
    </row>
    <row r="87" spans="3:6">
      <c r="C87" s="6">
        <f t="shared" si="1"/>
        <v>5</v>
      </c>
      <c r="D87" s="9" t="s">
        <v>1458</v>
      </c>
      <c r="E87" s="9" t="s">
        <v>1445</v>
      </c>
      <c r="F87" s="9">
        <v>-0.01003036</v>
      </c>
    </row>
    <row r="88" spans="3:6">
      <c r="C88" s="6">
        <f t="shared" si="1"/>
        <v>5</v>
      </c>
      <c r="D88" s="9" t="s">
        <v>1458</v>
      </c>
      <c r="E88" s="9" t="s">
        <v>1446</v>
      </c>
      <c r="F88" s="9">
        <v>-0.04641538</v>
      </c>
    </row>
    <row r="89" spans="3:6">
      <c r="C89" s="6">
        <f t="shared" si="1"/>
        <v>5</v>
      </c>
      <c r="D89" s="9" t="s">
        <v>1458</v>
      </c>
      <c r="E89" s="9" t="s">
        <v>1447</v>
      </c>
      <c r="F89" s="9">
        <v>-0.08053921</v>
      </c>
    </row>
    <row r="90" spans="3:6">
      <c r="C90" s="6">
        <f t="shared" si="1"/>
        <v>5</v>
      </c>
      <c r="D90" s="9" t="s">
        <v>1458</v>
      </c>
      <c r="E90" s="9" t="s">
        <v>1448</v>
      </c>
      <c r="F90" s="9">
        <v>0.00124724</v>
      </c>
    </row>
    <row r="91" spans="3:6">
      <c r="C91" s="6">
        <f t="shared" si="1"/>
        <v>5</v>
      </c>
      <c r="D91" s="9" t="s">
        <v>1458</v>
      </c>
      <c r="E91" s="9" t="s">
        <v>1449</v>
      </c>
      <c r="F91" s="9">
        <v>0.00145432</v>
      </c>
    </row>
    <row r="92" spans="3:6">
      <c r="C92" s="6">
        <f t="shared" si="1"/>
        <v>5</v>
      </c>
      <c r="D92" s="9" t="s">
        <v>1458</v>
      </c>
      <c r="E92" s="9" t="s">
        <v>1450</v>
      </c>
      <c r="F92" s="9">
        <v>-0.01685745</v>
      </c>
    </row>
    <row r="93" spans="3:6">
      <c r="C93" s="6">
        <f t="shared" si="1"/>
        <v>5</v>
      </c>
      <c r="D93" s="9" t="s">
        <v>1458</v>
      </c>
      <c r="E93" s="9" t="s">
        <v>1451</v>
      </c>
      <c r="F93" s="9">
        <v>0.01859308</v>
      </c>
    </row>
    <row r="94" spans="3:6">
      <c r="C94" s="6">
        <f t="shared" si="1"/>
        <v>5</v>
      </c>
      <c r="D94" s="9" t="s">
        <v>1458</v>
      </c>
      <c r="E94" s="9" t="s">
        <v>1459</v>
      </c>
      <c r="F94" s="9">
        <v>0.00587267</v>
      </c>
    </row>
    <row r="95" spans="3:6">
      <c r="C95" s="6">
        <f t="shared" si="1"/>
        <v>5</v>
      </c>
      <c r="D95" s="9" t="s">
        <v>1458</v>
      </c>
      <c r="E95" s="9" t="s">
        <v>1460</v>
      </c>
      <c r="F95" s="9">
        <v>0</v>
      </c>
    </row>
    <row r="96" spans="3:6">
      <c r="C96" s="6">
        <f t="shared" si="1"/>
        <v>6</v>
      </c>
      <c r="D96" s="9" t="s">
        <v>1512</v>
      </c>
      <c r="E96" s="9" t="s">
        <v>1432</v>
      </c>
      <c r="F96" s="9">
        <v>0.3360794</v>
      </c>
    </row>
    <row r="97" spans="3:6">
      <c r="C97" s="6">
        <f t="shared" si="1"/>
        <v>6</v>
      </c>
      <c r="D97" s="9" t="s">
        <v>1512</v>
      </c>
      <c r="E97" s="9" t="s">
        <v>1433</v>
      </c>
      <c r="F97" s="9">
        <v>0.18883706</v>
      </c>
    </row>
    <row r="98" spans="3:6">
      <c r="C98" s="6">
        <f t="shared" si="1"/>
        <v>6</v>
      </c>
      <c r="D98" s="9" t="s">
        <v>1512</v>
      </c>
      <c r="E98" s="9" t="s">
        <v>1434</v>
      </c>
      <c r="F98" s="9">
        <v>0.17543087</v>
      </c>
    </row>
    <row r="99" spans="3:6">
      <c r="C99" s="6">
        <f t="shared" si="1"/>
        <v>6</v>
      </c>
      <c r="D99" s="9" t="s">
        <v>1512</v>
      </c>
      <c r="E99" s="9" t="s">
        <v>1435</v>
      </c>
      <c r="F99" s="9">
        <v>0.16036486</v>
      </c>
    </row>
    <row r="100" spans="3:6">
      <c r="C100" s="6">
        <f t="shared" si="1"/>
        <v>6</v>
      </c>
      <c r="D100" s="9" t="s">
        <v>1512</v>
      </c>
      <c r="E100" s="9" t="s">
        <v>1436</v>
      </c>
      <c r="F100" s="9">
        <v>0.11534791</v>
      </c>
    </row>
    <row r="101" spans="3:6">
      <c r="C101" s="6">
        <f t="shared" si="1"/>
        <v>6</v>
      </c>
      <c r="D101" s="9" t="s">
        <v>1512</v>
      </c>
      <c r="E101" s="9" t="s">
        <v>1437</v>
      </c>
      <c r="F101" s="9">
        <v>0.1191713</v>
      </c>
    </row>
    <row r="102" spans="3:6">
      <c r="C102" s="6">
        <f t="shared" si="1"/>
        <v>6</v>
      </c>
      <c r="D102" s="9" t="s">
        <v>1512</v>
      </c>
      <c r="E102" s="9" t="s">
        <v>1440</v>
      </c>
      <c r="F102" s="9">
        <v>0.09505623</v>
      </c>
    </row>
    <row r="103" spans="3:6">
      <c r="C103" s="6">
        <f t="shared" si="1"/>
        <v>6</v>
      </c>
      <c r="D103" s="9" t="s">
        <v>1512</v>
      </c>
      <c r="E103" s="9" t="s">
        <v>1441</v>
      </c>
      <c r="F103" s="9">
        <v>0.09652224</v>
      </c>
    </row>
    <row r="104" spans="3:6">
      <c r="C104" s="6">
        <f t="shared" si="1"/>
        <v>6</v>
      </c>
      <c r="D104" s="9" t="s">
        <v>1512</v>
      </c>
      <c r="E104" s="9" t="s">
        <v>1442</v>
      </c>
      <c r="F104" s="9">
        <v>0.10830027</v>
      </c>
    </row>
    <row r="105" spans="3:6">
      <c r="C105" s="6">
        <f t="shared" si="1"/>
        <v>6</v>
      </c>
      <c r="D105" s="9" t="s">
        <v>1512</v>
      </c>
      <c r="E105" s="9" t="s">
        <v>1443</v>
      </c>
      <c r="F105" s="9">
        <v>0.05724403</v>
      </c>
    </row>
    <row r="106" spans="3:6">
      <c r="C106" s="6">
        <f t="shared" si="1"/>
        <v>6</v>
      </c>
      <c r="D106" s="9" t="s">
        <v>1512</v>
      </c>
      <c r="E106" s="9" t="s">
        <v>1444</v>
      </c>
      <c r="F106" s="9">
        <v>0.1076729</v>
      </c>
    </row>
    <row r="107" spans="3:6">
      <c r="C107" s="6">
        <f t="shared" si="1"/>
        <v>6</v>
      </c>
      <c r="D107" s="9" t="s">
        <v>1512</v>
      </c>
      <c r="E107" s="9" t="s">
        <v>1445</v>
      </c>
      <c r="F107" s="9">
        <v>0.0382809</v>
      </c>
    </row>
    <row r="108" spans="3:6">
      <c r="C108" s="6">
        <f t="shared" si="1"/>
        <v>6</v>
      </c>
      <c r="D108" s="9" t="s">
        <v>1512</v>
      </c>
      <c r="E108" s="9" t="s">
        <v>1446</v>
      </c>
      <c r="F108" s="9">
        <v>0.09087742</v>
      </c>
    </row>
    <row r="109" spans="3:6">
      <c r="C109" s="6">
        <f t="shared" si="1"/>
        <v>6</v>
      </c>
      <c r="D109" s="9" t="s">
        <v>1512</v>
      </c>
      <c r="E109" s="9" t="s">
        <v>1447</v>
      </c>
      <c r="F109" s="9">
        <v>0.03743503</v>
      </c>
    </row>
    <row r="110" spans="3:6">
      <c r="C110" s="6">
        <f t="shared" si="1"/>
        <v>6</v>
      </c>
      <c r="D110" s="9" t="s">
        <v>1512</v>
      </c>
      <c r="E110" s="9" t="s">
        <v>1448</v>
      </c>
      <c r="F110" s="9">
        <v>0.04008565</v>
      </c>
    </row>
    <row r="111" spans="3:6">
      <c r="C111" s="6">
        <f t="shared" si="1"/>
        <v>6</v>
      </c>
      <c r="D111" s="9" t="s">
        <v>1512</v>
      </c>
      <c r="E111" s="9" t="s">
        <v>1449</v>
      </c>
      <c r="F111" s="9">
        <v>0.00815797</v>
      </c>
    </row>
    <row r="112" spans="3:6">
      <c r="C112" s="6">
        <f t="shared" si="1"/>
        <v>6</v>
      </c>
      <c r="D112" s="9" t="s">
        <v>1512</v>
      </c>
      <c r="E112" s="9" t="s">
        <v>1450</v>
      </c>
      <c r="F112" s="9">
        <v>0.01433123</v>
      </c>
    </row>
    <row r="113" spans="3:6">
      <c r="C113" s="6">
        <f t="shared" si="1"/>
        <v>6</v>
      </c>
      <c r="D113" s="9" t="s">
        <v>1512</v>
      </c>
      <c r="E113" s="9" t="s">
        <v>1451</v>
      </c>
      <c r="F113" s="9">
        <v>-0.01633485</v>
      </c>
    </row>
    <row r="114" spans="3:6">
      <c r="C114" s="6">
        <f t="shared" si="1"/>
        <v>6</v>
      </c>
      <c r="D114" s="9" t="s">
        <v>1512</v>
      </c>
      <c r="E114" s="9" t="s">
        <v>1459</v>
      </c>
      <c r="F114" s="9">
        <v>0.00402987</v>
      </c>
    </row>
    <row r="115" spans="3:6">
      <c r="C115" s="6">
        <f t="shared" si="1"/>
        <v>6</v>
      </c>
      <c r="D115" s="9" t="s">
        <v>1512</v>
      </c>
      <c r="E115" s="9" t="s">
        <v>1460</v>
      </c>
      <c r="F115" s="9">
        <v>0</v>
      </c>
    </row>
    <row r="116" spans="3:6">
      <c r="C116" s="6">
        <f t="shared" si="1"/>
        <v>7</v>
      </c>
      <c r="D116" s="9" t="s">
        <v>1464</v>
      </c>
      <c r="E116" s="9" t="s">
        <v>1432</v>
      </c>
      <c r="F116" s="9">
        <v>-0.0439434</v>
      </c>
    </row>
    <row r="117" spans="3:6">
      <c r="C117" s="6">
        <f t="shared" si="1"/>
        <v>7</v>
      </c>
      <c r="D117" s="9" t="s">
        <v>1464</v>
      </c>
      <c r="E117" s="9" t="s">
        <v>1433</v>
      </c>
      <c r="F117" s="9">
        <v>0.02707075</v>
      </c>
    </row>
    <row r="118" spans="3:6">
      <c r="C118" s="6">
        <f t="shared" si="1"/>
        <v>7</v>
      </c>
      <c r="D118" s="9" t="s">
        <v>1464</v>
      </c>
      <c r="E118" s="9" t="s">
        <v>1434</v>
      </c>
      <c r="F118" s="9">
        <v>0.05893773</v>
      </c>
    </row>
    <row r="119" spans="3:6">
      <c r="C119" s="6">
        <f t="shared" si="1"/>
        <v>7</v>
      </c>
      <c r="D119" s="9" t="s">
        <v>1464</v>
      </c>
      <c r="E119" s="9" t="s">
        <v>1435</v>
      </c>
      <c r="F119" s="9">
        <v>0.03715801</v>
      </c>
    </row>
    <row r="120" spans="3:6">
      <c r="C120" s="6">
        <f t="shared" si="1"/>
        <v>7</v>
      </c>
      <c r="D120" s="9" t="s">
        <v>1464</v>
      </c>
      <c r="E120" s="9" t="s">
        <v>1436</v>
      </c>
      <c r="F120" s="9">
        <v>0.02017601</v>
      </c>
    </row>
    <row r="121" spans="3:6">
      <c r="C121" s="6">
        <f t="shared" si="1"/>
        <v>7</v>
      </c>
      <c r="D121" s="9" t="s">
        <v>1464</v>
      </c>
      <c r="E121" s="9" t="s">
        <v>1437</v>
      </c>
      <c r="F121" s="9">
        <v>0.02706518</v>
      </c>
    </row>
    <row r="122" spans="3:6">
      <c r="C122" s="6">
        <f t="shared" si="1"/>
        <v>7</v>
      </c>
      <c r="D122" s="9" t="s">
        <v>1464</v>
      </c>
      <c r="E122" s="9" t="s">
        <v>1440</v>
      </c>
      <c r="F122" s="9">
        <v>0.03653555</v>
      </c>
    </row>
    <row r="123" spans="3:6">
      <c r="C123" s="6">
        <f t="shared" si="1"/>
        <v>7</v>
      </c>
      <c r="D123" s="9" t="s">
        <v>1464</v>
      </c>
      <c r="E123" s="9" t="s">
        <v>1441</v>
      </c>
      <c r="F123" s="9">
        <v>0.06060337</v>
      </c>
    </row>
    <row r="124" spans="3:6">
      <c r="C124" s="6">
        <f t="shared" si="1"/>
        <v>7</v>
      </c>
      <c r="D124" s="9" t="s">
        <v>1464</v>
      </c>
      <c r="E124" s="9" t="s">
        <v>1442</v>
      </c>
      <c r="F124" s="9">
        <v>0.04259673</v>
      </c>
    </row>
    <row r="125" spans="3:6">
      <c r="C125" s="6">
        <f t="shared" si="1"/>
        <v>7</v>
      </c>
      <c r="D125" s="9" t="s">
        <v>1464</v>
      </c>
      <c r="E125" s="9" t="s">
        <v>1443</v>
      </c>
      <c r="F125" s="9">
        <v>0.02757807</v>
      </c>
    </row>
    <row r="126" spans="3:6">
      <c r="C126" s="6">
        <f t="shared" si="1"/>
        <v>7</v>
      </c>
      <c r="D126" s="9" t="s">
        <v>1464</v>
      </c>
      <c r="E126" s="9" t="s">
        <v>1444</v>
      </c>
      <c r="F126" s="9">
        <v>0.02751239</v>
      </c>
    </row>
    <row r="127" spans="3:6">
      <c r="C127" s="6">
        <f t="shared" si="1"/>
        <v>7</v>
      </c>
      <c r="D127" s="9" t="s">
        <v>1464</v>
      </c>
      <c r="E127" s="9" t="s">
        <v>1445</v>
      </c>
      <c r="F127" s="9">
        <v>0.06215663</v>
      </c>
    </row>
    <row r="128" spans="3:6">
      <c r="C128" s="6">
        <f t="shared" si="1"/>
        <v>7</v>
      </c>
      <c r="D128" s="9" t="s">
        <v>1464</v>
      </c>
      <c r="E128" s="9" t="s">
        <v>1446</v>
      </c>
      <c r="F128" s="9">
        <v>-0.035715</v>
      </c>
    </row>
    <row r="129" spans="3:6">
      <c r="C129" s="6">
        <f t="shared" si="1"/>
        <v>7</v>
      </c>
      <c r="D129" s="9" t="s">
        <v>1464</v>
      </c>
      <c r="E129" s="9" t="s">
        <v>1447</v>
      </c>
      <c r="F129" s="9">
        <v>0.03493116</v>
      </c>
    </row>
    <row r="130" spans="3:6">
      <c r="C130" s="6">
        <f t="shared" si="1"/>
        <v>7</v>
      </c>
      <c r="D130" s="9" t="s">
        <v>1464</v>
      </c>
      <c r="E130" s="9" t="s">
        <v>1448</v>
      </c>
      <c r="F130" s="9">
        <v>0.03825293</v>
      </c>
    </row>
    <row r="131" spans="3:6">
      <c r="C131" s="6">
        <f t="shared" si="1"/>
        <v>7</v>
      </c>
      <c r="D131" s="9" t="s">
        <v>1464</v>
      </c>
      <c r="E131" s="9" t="s">
        <v>1449</v>
      </c>
      <c r="F131" s="9">
        <v>0.03530115</v>
      </c>
    </row>
    <row r="132" spans="3:6">
      <c r="C132" s="6">
        <f t="shared" si="1"/>
        <v>7</v>
      </c>
      <c r="D132" s="9" t="s">
        <v>1464</v>
      </c>
      <c r="E132" s="9" t="s">
        <v>1450</v>
      </c>
      <c r="F132" s="9">
        <v>0.01604327</v>
      </c>
    </row>
    <row r="133" spans="3:6">
      <c r="C133" s="6">
        <f t="shared" si="1"/>
        <v>7</v>
      </c>
      <c r="D133" s="9" t="s">
        <v>1464</v>
      </c>
      <c r="E133" s="9" t="s">
        <v>1451</v>
      </c>
      <c r="F133" s="9">
        <v>0.03708963</v>
      </c>
    </row>
    <row r="134" spans="3:6">
      <c r="C134" s="6">
        <f t="shared" si="1"/>
        <v>7</v>
      </c>
      <c r="D134" s="9" t="s">
        <v>1464</v>
      </c>
      <c r="E134" s="9" t="s">
        <v>1459</v>
      </c>
      <c r="F134" s="9">
        <v>0.03940853</v>
      </c>
    </row>
    <row r="135" spans="3:6">
      <c r="C135" s="6">
        <f t="shared" si="1"/>
        <v>7</v>
      </c>
      <c r="D135" s="9" t="s">
        <v>1464</v>
      </c>
      <c r="E135" s="9" t="s">
        <v>1460</v>
      </c>
      <c r="F135" s="9">
        <v>0</v>
      </c>
    </row>
    <row r="136" spans="3:6">
      <c r="C136" s="6">
        <f t="shared" si="1"/>
        <v>8</v>
      </c>
      <c r="D136" s="9" t="s">
        <v>1468</v>
      </c>
      <c r="E136" s="9" t="s">
        <v>1432</v>
      </c>
      <c r="F136" s="9">
        <v>-0.12303178</v>
      </c>
    </row>
    <row r="137" spans="3:6">
      <c r="C137" s="6">
        <f t="shared" si="1"/>
        <v>8</v>
      </c>
      <c r="D137" s="9" t="s">
        <v>1468</v>
      </c>
      <c r="E137" s="9" t="s">
        <v>1433</v>
      </c>
      <c r="F137" s="9">
        <v>-0.07077861</v>
      </c>
    </row>
    <row r="138" spans="3:6">
      <c r="C138" s="6">
        <f t="shared" si="1"/>
        <v>8</v>
      </c>
      <c r="D138" s="9" t="s">
        <v>1468</v>
      </c>
      <c r="E138" s="9" t="s">
        <v>1434</v>
      </c>
      <c r="F138" s="9">
        <v>-0.08642458</v>
      </c>
    </row>
    <row r="139" spans="3:6">
      <c r="C139" s="6">
        <f t="shared" si="1"/>
        <v>8</v>
      </c>
      <c r="D139" s="9" t="s">
        <v>1468</v>
      </c>
      <c r="E139" s="9" t="s">
        <v>1435</v>
      </c>
      <c r="F139" s="9">
        <v>-0.0644412</v>
      </c>
    </row>
    <row r="140" spans="3:6">
      <c r="C140" s="6">
        <f t="shared" si="1"/>
        <v>8</v>
      </c>
      <c r="D140" s="9" t="s">
        <v>1468</v>
      </c>
      <c r="E140" s="9" t="s">
        <v>1436</v>
      </c>
      <c r="F140" s="9">
        <v>-0.04705233</v>
      </c>
    </row>
    <row r="141" spans="3:6">
      <c r="C141" s="6">
        <f t="shared" si="1"/>
        <v>8</v>
      </c>
      <c r="D141" s="9" t="s">
        <v>1468</v>
      </c>
      <c r="E141" s="9" t="s">
        <v>1437</v>
      </c>
      <c r="F141" s="9">
        <v>0</v>
      </c>
    </row>
    <row r="142" spans="3:6">
      <c r="C142" s="6">
        <f t="shared" ref="C142:C205" si="2">IF(E142="1",C141+1,C141)</f>
        <v>9</v>
      </c>
      <c r="D142" s="9" t="s">
        <v>1477</v>
      </c>
      <c r="E142" s="9" t="s">
        <v>1432</v>
      </c>
      <c r="F142" s="9">
        <v>0.24004751</v>
      </c>
    </row>
    <row r="143" spans="3:6">
      <c r="C143" s="6">
        <f t="shared" si="2"/>
        <v>9</v>
      </c>
      <c r="D143" s="9" t="s">
        <v>1477</v>
      </c>
      <c r="E143" s="9" t="s">
        <v>1433</v>
      </c>
      <c r="F143" s="9">
        <v>0.18633854</v>
      </c>
    </row>
    <row r="144" spans="3:6">
      <c r="C144" s="6">
        <f t="shared" si="2"/>
        <v>9</v>
      </c>
      <c r="D144" s="9" t="s">
        <v>1477</v>
      </c>
      <c r="E144" s="9" t="s">
        <v>1434</v>
      </c>
      <c r="F144" s="9">
        <v>0</v>
      </c>
    </row>
    <row r="145" spans="3:6">
      <c r="C145" s="6">
        <f t="shared" si="2"/>
        <v>10</v>
      </c>
      <c r="D145" s="9" t="s">
        <v>1483</v>
      </c>
      <c r="E145" s="9" t="s">
        <v>1432</v>
      </c>
      <c r="F145" s="9">
        <v>-0.17605757</v>
      </c>
    </row>
    <row r="146" spans="3:6">
      <c r="C146" s="6">
        <f t="shared" si="2"/>
        <v>10</v>
      </c>
      <c r="D146" s="9" t="s">
        <v>1483</v>
      </c>
      <c r="E146" s="9" t="s">
        <v>1433</v>
      </c>
      <c r="F146" s="9">
        <v>-0.15001901</v>
      </c>
    </row>
    <row r="147" spans="3:6">
      <c r="C147" s="6">
        <f t="shared" si="2"/>
        <v>10</v>
      </c>
      <c r="D147" s="9" t="s">
        <v>1483</v>
      </c>
      <c r="E147" s="9" t="s">
        <v>1434</v>
      </c>
      <c r="F147" s="9">
        <v>-0.13593824</v>
      </c>
    </row>
    <row r="148" spans="3:6">
      <c r="C148" s="6">
        <f t="shared" si="2"/>
        <v>10</v>
      </c>
      <c r="D148" s="9" t="s">
        <v>1483</v>
      </c>
      <c r="E148" s="9" t="s">
        <v>1435</v>
      </c>
      <c r="F148" s="9">
        <v>-0.11138525</v>
      </c>
    </row>
    <row r="149" spans="3:6">
      <c r="C149" s="6">
        <f t="shared" si="2"/>
        <v>10</v>
      </c>
      <c r="D149" s="9" t="s">
        <v>1483</v>
      </c>
      <c r="E149" s="9" t="s">
        <v>1436</v>
      </c>
      <c r="F149" s="9">
        <v>-0.09180145</v>
      </c>
    </row>
    <row r="150" spans="3:6">
      <c r="C150" s="6">
        <f t="shared" si="2"/>
        <v>10</v>
      </c>
      <c r="D150" s="9" t="s">
        <v>1483</v>
      </c>
      <c r="E150" s="9" t="s">
        <v>1437</v>
      </c>
      <c r="F150" s="9">
        <v>-0.07072963</v>
      </c>
    </row>
    <row r="151" spans="3:6">
      <c r="C151" s="6">
        <f t="shared" si="2"/>
        <v>10</v>
      </c>
      <c r="D151" s="9" t="s">
        <v>1483</v>
      </c>
      <c r="E151" s="9" t="s">
        <v>1440</v>
      </c>
      <c r="F151" s="9">
        <v>-0.03545936</v>
      </c>
    </row>
    <row r="152" spans="3:6">
      <c r="C152" s="6">
        <f t="shared" si="2"/>
        <v>10</v>
      </c>
      <c r="D152" s="9" t="s">
        <v>1483</v>
      </c>
      <c r="E152" s="9" t="s">
        <v>1441</v>
      </c>
      <c r="F152" s="9">
        <v>-0.06586118</v>
      </c>
    </row>
    <row r="153" spans="3:6">
      <c r="C153" s="6">
        <f t="shared" si="2"/>
        <v>10</v>
      </c>
      <c r="D153" s="9" t="s">
        <v>1483</v>
      </c>
      <c r="E153" s="9" t="s">
        <v>1442</v>
      </c>
      <c r="F153" s="9">
        <v>-0.06601808</v>
      </c>
    </row>
    <row r="154" spans="3:6">
      <c r="C154" s="6">
        <f t="shared" si="2"/>
        <v>10</v>
      </c>
      <c r="D154" s="9" t="s">
        <v>1483</v>
      </c>
      <c r="E154" s="9" t="s">
        <v>1443</v>
      </c>
      <c r="F154" s="9">
        <v>-0.05124863</v>
      </c>
    </row>
    <row r="155" spans="3:6">
      <c r="C155" s="6">
        <f t="shared" si="2"/>
        <v>10</v>
      </c>
      <c r="D155" s="9" t="s">
        <v>1483</v>
      </c>
      <c r="E155" s="9" t="s">
        <v>1444</v>
      </c>
      <c r="F155" s="9">
        <v>0</v>
      </c>
    </row>
    <row r="156" spans="3:6">
      <c r="C156" s="6">
        <f t="shared" si="2"/>
        <v>11</v>
      </c>
      <c r="D156" s="9" t="s">
        <v>1484</v>
      </c>
      <c r="E156" s="9" t="s">
        <v>1432</v>
      </c>
      <c r="F156" s="9">
        <v>0.03678075</v>
      </c>
    </row>
    <row r="157" spans="3:6">
      <c r="C157" s="6">
        <f t="shared" si="2"/>
        <v>11</v>
      </c>
      <c r="D157" s="9" t="s">
        <v>1484</v>
      </c>
      <c r="E157" s="9" t="s">
        <v>1433</v>
      </c>
      <c r="F157" s="9">
        <v>0.07445616</v>
      </c>
    </row>
    <row r="158" spans="3:6">
      <c r="C158" s="6">
        <f t="shared" si="2"/>
        <v>11</v>
      </c>
      <c r="D158" s="9" t="s">
        <v>1484</v>
      </c>
      <c r="E158" s="9" t="s">
        <v>1434</v>
      </c>
      <c r="F158" s="9">
        <v>0.04528913</v>
      </c>
    </row>
    <row r="159" spans="3:6">
      <c r="C159" s="6">
        <f t="shared" si="2"/>
        <v>11</v>
      </c>
      <c r="D159" s="9" t="s">
        <v>1484</v>
      </c>
      <c r="E159" s="9" t="s">
        <v>1435</v>
      </c>
      <c r="F159" s="9">
        <v>0.02434476</v>
      </c>
    </row>
    <row r="160" spans="3:6">
      <c r="C160" s="6">
        <f t="shared" si="2"/>
        <v>11</v>
      </c>
      <c r="D160" s="9" t="s">
        <v>1484</v>
      </c>
      <c r="E160" s="9" t="s">
        <v>1436</v>
      </c>
      <c r="F160" s="9">
        <v>0.05876125</v>
      </c>
    </row>
    <row r="161" spans="3:6">
      <c r="C161" s="6">
        <f t="shared" si="2"/>
        <v>11</v>
      </c>
      <c r="D161" s="9" t="s">
        <v>1484</v>
      </c>
      <c r="E161" s="9" t="s">
        <v>1437</v>
      </c>
      <c r="F161" s="9">
        <v>0.03962044</v>
      </c>
    </row>
    <row r="162" spans="3:6">
      <c r="C162" s="6">
        <f t="shared" si="2"/>
        <v>11</v>
      </c>
      <c r="D162" s="9" t="s">
        <v>1484</v>
      </c>
      <c r="E162" s="9" t="s">
        <v>1440</v>
      </c>
      <c r="F162" s="9">
        <v>0.05076604</v>
      </c>
    </row>
    <row r="163" spans="3:6">
      <c r="C163" s="6">
        <f t="shared" si="2"/>
        <v>11</v>
      </c>
      <c r="D163" s="9" t="s">
        <v>1484</v>
      </c>
      <c r="E163" s="9" t="s">
        <v>1441</v>
      </c>
      <c r="F163" s="9">
        <v>-0.00784029</v>
      </c>
    </row>
    <row r="164" spans="3:6">
      <c r="C164" s="6">
        <f t="shared" si="2"/>
        <v>11</v>
      </c>
      <c r="D164" s="9" t="s">
        <v>1484</v>
      </c>
      <c r="E164" s="9" t="s">
        <v>1442</v>
      </c>
      <c r="F164" s="9">
        <v>0.03890771</v>
      </c>
    </row>
    <row r="165" spans="3:6">
      <c r="C165" s="6">
        <f t="shared" si="2"/>
        <v>11</v>
      </c>
      <c r="D165" s="9" t="s">
        <v>1484</v>
      </c>
      <c r="E165" s="9" t="s">
        <v>1443</v>
      </c>
      <c r="F165" s="9">
        <v>0.01507655</v>
      </c>
    </row>
    <row r="166" spans="3:6">
      <c r="C166" s="6">
        <f t="shared" si="2"/>
        <v>11</v>
      </c>
      <c r="D166" s="9" t="s">
        <v>1484</v>
      </c>
      <c r="E166" s="9" t="s">
        <v>1444</v>
      </c>
      <c r="F166" s="9">
        <v>0.04129509</v>
      </c>
    </row>
    <row r="167" spans="3:6">
      <c r="C167" s="6">
        <f t="shared" si="2"/>
        <v>11</v>
      </c>
      <c r="D167" s="9" t="s">
        <v>1484</v>
      </c>
      <c r="E167" s="9" t="s">
        <v>1445</v>
      </c>
      <c r="F167" s="9">
        <v>6.482e-5</v>
      </c>
    </row>
    <row r="168" spans="3:6">
      <c r="C168" s="6">
        <f t="shared" si="2"/>
        <v>11</v>
      </c>
      <c r="D168" s="9" t="s">
        <v>1484</v>
      </c>
      <c r="E168" s="9" t="s">
        <v>1446</v>
      </c>
      <c r="F168" s="9">
        <v>0.01815083</v>
      </c>
    </row>
    <row r="169" spans="3:6">
      <c r="C169" s="6">
        <f t="shared" si="2"/>
        <v>11</v>
      </c>
      <c r="D169" s="9" t="s">
        <v>1484</v>
      </c>
      <c r="E169" s="9" t="s">
        <v>1447</v>
      </c>
      <c r="F169" s="9">
        <v>0.01964557</v>
      </c>
    </row>
    <row r="170" spans="3:6">
      <c r="C170" s="6">
        <f t="shared" si="2"/>
        <v>11</v>
      </c>
      <c r="D170" s="9" t="s">
        <v>1484</v>
      </c>
      <c r="E170" s="9" t="s">
        <v>1448</v>
      </c>
      <c r="F170" s="9">
        <v>0.023937</v>
      </c>
    </row>
    <row r="171" spans="3:6">
      <c r="C171" s="6">
        <f t="shared" si="2"/>
        <v>11</v>
      </c>
      <c r="D171" s="9" t="s">
        <v>1484</v>
      </c>
      <c r="E171" s="9" t="s">
        <v>1449</v>
      </c>
      <c r="F171" s="9">
        <v>0.02979086</v>
      </c>
    </row>
    <row r="172" spans="3:6">
      <c r="C172" s="6">
        <f t="shared" si="2"/>
        <v>11</v>
      </c>
      <c r="D172" s="9" t="s">
        <v>1484</v>
      </c>
      <c r="E172" s="9" t="s">
        <v>1450</v>
      </c>
      <c r="F172" s="9">
        <v>0.01147486</v>
      </c>
    </row>
    <row r="173" spans="3:6">
      <c r="C173" s="6">
        <f t="shared" si="2"/>
        <v>11</v>
      </c>
      <c r="D173" s="9" t="s">
        <v>1484</v>
      </c>
      <c r="E173" s="9" t="s">
        <v>1451</v>
      </c>
      <c r="F173" s="9">
        <v>0.00379717</v>
      </c>
    </row>
    <row r="174" spans="3:6">
      <c r="C174" s="6">
        <f t="shared" si="2"/>
        <v>11</v>
      </c>
      <c r="D174" s="9" t="s">
        <v>1484</v>
      </c>
      <c r="E174" s="9" t="s">
        <v>1459</v>
      </c>
      <c r="F174" s="9">
        <v>0</v>
      </c>
    </row>
    <row r="175" spans="3:6">
      <c r="C175" s="6">
        <f t="shared" si="2"/>
        <v>12</v>
      </c>
      <c r="D175" s="9" t="s">
        <v>1513</v>
      </c>
      <c r="E175" s="9" t="s">
        <v>1432</v>
      </c>
      <c r="F175" s="9">
        <v>-0.28591506</v>
      </c>
    </row>
    <row r="176" spans="3:6">
      <c r="C176" s="6">
        <f t="shared" si="2"/>
        <v>12</v>
      </c>
      <c r="D176" s="9" t="s">
        <v>1513</v>
      </c>
      <c r="E176" s="9" t="s">
        <v>1433</v>
      </c>
      <c r="F176" s="9">
        <v>-0.25165673</v>
      </c>
    </row>
    <row r="177" spans="3:6">
      <c r="C177" s="6">
        <f t="shared" si="2"/>
        <v>12</v>
      </c>
      <c r="D177" s="9" t="s">
        <v>1513</v>
      </c>
      <c r="E177" s="9" t="s">
        <v>1434</v>
      </c>
      <c r="F177" s="9">
        <v>0</v>
      </c>
    </row>
    <row r="178" spans="3:6">
      <c r="C178" s="6">
        <f t="shared" si="2"/>
        <v>13</v>
      </c>
      <c r="D178" s="9" t="s">
        <v>1496</v>
      </c>
      <c r="E178" s="9" t="s">
        <v>1432</v>
      </c>
      <c r="F178" s="9">
        <v>-0.02785701</v>
      </c>
    </row>
    <row r="179" spans="3:6">
      <c r="C179" s="6">
        <f t="shared" si="2"/>
        <v>13</v>
      </c>
      <c r="D179" s="9" t="s">
        <v>1496</v>
      </c>
      <c r="E179" s="9" t="s">
        <v>1433</v>
      </c>
      <c r="F179" s="9">
        <v>-0.02651236</v>
      </c>
    </row>
    <row r="180" spans="3:6">
      <c r="C180" s="6">
        <f t="shared" si="2"/>
        <v>13</v>
      </c>
      <c r="D180" s="9" t="s">
        <v>1496</v>
      </c>
      <c r="E180" s="9" t="s">
        <v>1434</v>
      </c>
      <c r="F180" s="9">
        <v>0</v>
      </c>
    </row>
    <row r="181" spans="3:6">
      <c r="C181" s="6">
        <f t="shared" si="2"/>
        <v>14</v>
      </c>
      <c r="D181" s="9" t="s">
        <v>1462</v>
      </c>
      <c r="E181" s="9" t="s">
        <v>1432</v>
      </c>
      <c r="F181" s="9">
        <v>-0.0271047</v>
      </c>
    </row>
    <row r="182" spans="3:6">
      <c r="C182" s="6">
        <f t="shared" si="2"/>
        <v>14</v>
      </c>
      <c r="D182" s="9" t="s">
        <v>1462</v>
      </c>
      <c r="E182" s="9" t="s">
        <v>1433</v>
      </c>
      <c r="F182" s="9">
        <v>0</v>
      </c>
    </row>
    <row r="183" spans="3:6">
      <c r="C183" s="6">
        <f t="shared" si="2"/>
        <v>15</v>
      </c>
      <c r="D183" s="9" t="s">
        <v>1514</v>
      </c>
      <c r="E183" s="9" t="s">
        <v>1432</v>
      </c>
      <c r="F183" s="9">
        <v>0.25136665</v>
      </c>
    </row>
    <row r="184" spans="3:6">
      <c r="C184" s="6">
        <f t="shared" si="2"/>
        <v>15</v>
      </c>
      <c r="D184" s="9" t="s">
        <v>1514</v>
      </c>
      <c r="E184" s="9" t="s">
        <v>1433</v>
      </c>
      <c r="F184" s="9">
        <v>0.21060583</v>
      </c>
    </row>
    <row r="185" spans="3:6">
      <c r="C185" s="6">
        <f t="shared" si="2"/>
        <v>15</v>
      </c>
      <c r="D185" s="9" t="s">
        <v>1514</v>
      </c>
      <c r="E185" s="9" t="s">
        <v>1434</v>
      </c>
      <c r="F185" s="9">
        <v>0.36830618</v>
      </c>
    </row>
    <row r="186" spans="3:6">
      <c r="C186" s="6">
        <f t="shared" si="2"/>
        <v>15</v>
      </c>
      <c r="D186" s="9" t="s">
        <v>1514</v>
      </c>
      <c r="E186" s="9" t="s">
        <v>1435</v>
      </c>
      <c r="F186" s="9">
        <v>0</v>
      </c>
    </row>
    <row r="187" spans="3:6">
      <c r="C187" s="6">
        <f t="shared" si="2"/>
        <v>16</v>
      </c>
      <c r="D187" s="9" t="s">
        <v>1474</v>
      </c>
      <c r="E187" s="9" t="s">
        <v>1432</v>
      </c>
      <c r="F187" s="9">
        <v>-0.21399595</v>
      </c>
    </row>
    <row r="188" spans="3:6">
      <c r="C188" s="6">
        <f t="shared" si="2"/>
        <v>16</v>
      </c>
      <c r="D188" s="9" t="s">
        <v>1474</v>
      </c>
      <c r="E188" s="9" t="s">
        <v>1433</v>
      </c>
      <c r="F188" s="9">
        <v>0</v>
      </c>
    </row>
    <row r="189" spans="3:6">
      <c r="C189" s="6">
        <f t="shared" si="2"/>
        <v>17</v>
      </c>
      <c r="D189" s="9" t="s">
        <v>1515</v>
      </c>
      <c r="E189" s="9" t="s">
        <v>1432</v>
      </c>
      <c r="F189" s="9">
        <v>0</v>
      </c>
    </row>
    <row r="190" spans="3:6">
      <c r="C190" s="6">
        <f t="shared" si="2"/>
        <v>17</v>
      </c>
      <c r="D190" s="9" t="s">
        <v>1515</v>
      </c>
      <c r="E190" s="9" t="s">
        <v>1433</v>
      </c>
      <c r="F190" s="9">
        <v>-0.04178848</v>
      </c>
    </row>
    <row r="191" spans="3:6">
      <c r="C191" s="6">
        <f t="shared" si="2"/>
        <v>17</v>
      </c>
      <c r="D191" s="9" t="s">
        <v>1515</v>
      </c>
      <c r="E191" s="9" t="s">
        <v>1434</v>
      </c>
      <c r="F191" s="9">
        <v>-0.01621957</v>
      </c>
    </row>
    <row r="192" spans="3:6">
      <c r="C192" s="6">
        <f t="shared" si="2"/>
        <v>17</v>
      </c>
      <c r="D192" s="9" t="s">
        <v>1515</v>
      </c>
      <c r="E192" s="9" t="s">
        <v>1435</v>
      </c>
      <c r="F192" s="9">
        <v>-0.07072556</v>
      </c>
    </row>
    <row r="193" spans="3:6">
      <c r="C193" s="6">
        <f t="shared" si="2"/>
        <v>17</v>
      </c>
      <c r="D193" s="9" t="s">
        <v>1515</v>
      </c>
      <c r="E193" s="9" t="s">
        <v>1436</v>
      </c>
      <c r="F193" s="9">
        <v>-0.00861</v>
      </c>
    </row>
    <row r="194" spans="3:6">
      <c r="C194" s="6">
        <f t="shared" si="2"/>
        <v>17</v>
      </c>
      <c r="D194" s="9" t="s">
        <v>1515</v>
      </c>
      <c r="E194" s="9" t="s">
        <v>1437</v>
      </c>
      <c r="F194" s="9">
        <v>-0.01797051</v>
      </c>
    </row>
    <row r="195" spans="3:6">
      <c r="C195" s="6">
        <f t="shared" si="2"/>
        <v>17</v>
      </c>
      <c r="D195" s="9" t="s">
        <v>1515</v>
      </c>
      <c r="E195" s="9" t="s">
        <v>1440</v>
      </c>
      <c r="F195" s="9">
        <v>-0.0364772</v>
      </c>
    </row>
    <row r="196" spans="3:6">
      <c r="C196" s="6">
        <f t="shared" si="2"/>
        <v>17</v>
      </c>
      <c r="D196" s="9" t="s">
        <v>1515</v>
      </c>
      <c r="E196" s="9" t="s">
        <v>1441</v>
      </c>
      <c r="F196" s="9">
        <v>-0.00364553</v>
      </c>
    </row>
    <row r="197" spans="3:6">
      <c r="C197" s="6">
        <f t="shared" si="2"/>
        <v>17</v>
      </c>
      <c r="D197" s="9" t="s">
        <v>1515</v>
      </c>
      <c r="E197" s="9" t="s">
        <v>1442</v>
      </c>
      <c r="F197" s="9">
        <v>-0.05118042</v>
      </c>
    </row>
    <row r="198" spans="3:6">
      <c r="C198" s="6">
        <f t="shared" si="2"/>
        <v>17</v>
      </c>
      <c r="D198" s="9" t="s">
        <v>1515</v>
      </c>
      <c r="E198" s="9" t="s">
        <v>1443</v>
      </c>
      <c r="F198" s="9">
        <v>-0.02242608</v>
      </c>
    </row>
    <row r="199" spans="3:6">
      <c r="C199" s="6">
        <f t="shared" si="2"/>
        <v>17</v>
      </c>
      <c r="D199" s="9" t="s">
        <v>1515</v>
      </c>
      <c r="E199" s="9" t="s">
        <v>1444</v>
      </c>
      <c r="F199" s="9">
        <v>-0.05944748</v>
      </c>
    </row>
    <row r="200" spans="3:6">
      <c r="C200" s="6">
        <f t="shared" si="2"/>
        <v>17</v>
      </c>
      <c r="D200" s="9" t="s">
        <v>1515</v>
      </c>
      <c r="E200" s="9" t="s">
        <v>1445</v>
      </c>
      <c r="F200" s="9">
        <v>-0.04994109</v>
      </c>
    </row>
    <row r="201" spans="3:6">
      <c r="C201" s="6">
        <f t="shared" si="2"/>
        <v>17</v>
      </c>
      <c r="D201" s="9" t="s">
        <v>1515</v>
      </c>
      <c r="E201" s="9" t="s">
        <v>1446</v>
      </c>
      <c r="F201" s="9">
        <v>-0.03278277</v>
      </c>
    </row>
    <row r="202" spans="3:6">
      <c r="C202" s="6">
        <f t="shared" si="2"/>
        <v>17</v>
      </c>
      <c r="D202" s="9" t="s">
        <v>1515</v>
      </c>
      <c r="E202" s="9" t="s">
        <v>1447</v>
      </c>
      <c r="F202" s="9">
        <v>-0.05014456</v>
      </c>
    </row>
    <row r="203" spans="3:6">
      <c r="C203" s="6">
        <f t="shared" si="2"/>
        <v>17</v>
      </c>
      <c r="D203" s="9" t="s">
        <v>1515</v>
      </c>
      <c r="E203" s="9" t="s">
        <v>1448</v>
      </c>
      <c r="F203" s="9">
        <v>-0.07549665</v>
      </c>
    </row>
    <row r="204" spans="3:6">
      <c r="C204" s="6">
        <f t="shared" si="2"/>
        <v>17</v>
      </c>
      <c r="D204" s="9" t="s">
        <v>1515</v>
      </c>
      <c r="E204" s="9" t="s">
        <v>1449</v>
      </c>
      <c r="F204" s="9">
        <v>-0.0454072</v>
      </c>
    </row>
    <row r="205" spans="3:6">
      <c r="C205" s="6">
        <f t="shared" si="2"/>
        <v>17</v>
      </c>
      <c r="D205" s="9" t="s">
        <v>1515</v>
      </c>
      <c r="E205" s="9" t="s">
        <v>1450</v>
      </c>
      <c r="F205" s="9">
        <v>-0.07050184</v>
      </c>
    </row>
    <row r="206" spans="3:6">
      <c r="C206" s="6">
        <f t="shared" ref="C206:C268" si="3">IF(E206="1",C205+1,C205)</f>
        <v>17</v>
      </c>
      <c r="D206" s="9" t="s">
        <v>1515</v>
      </c>
      <c r="E206" s="9" t="s">
        <v>1451</v>
      </c>
      <c r="F206" s="9">
        <v>-0.02409508</v>
      </c>
    </row>
    <row r="207" spans="3:6">
      <c r="C207" s="6">
        <f t="shared" si="3"/>
        <v>17</v>
      </c>
      <c r="D207" s="9" t="s">
        <v>1515</v>
      </c>
      <c r="E207" s="9" t="s">
        <v>1459</v>
      </c>
      <c r="F207" s="9">
        <v>0</v>
      </c>
    </row>
    <row r="208" spans="3:6">
      <c r="C208" s="6">
        <f t="shared" si="3"/>
        <v>18</v>
      </c>
      <c r="D208" s="9" t="s">
        <v>1455</v>
      </c>
      <c r="E208" s="9" t="s">
        <v>1432</v>
      </c>
      <c r="F208" s="9">
        <v>-0.02302308</v>
      </c>
    </row>
    <row r="209" spans="3:6">
      <c r="C209" s="6">
        <f t="shared" si="3"/>
        <v>18</v>
      </c>
      <c r="D209" s="9" t="s">
        <v>1455</v>
      </c>
      <c r="E209" s="9" t="s">
        <v>1433</v>
      </c>
      <c r="F209" s="9">
        <v>-0.08197546</v>
      </c>
    </row>
    <row r="210" spans="3:6">
      <c r="C210" s="6">
        <f t="shared" si="3"/>
        <v>18</v>
      </c>
      <c r="D210" s="9" t="s">
        <v>1455</v>
      </c>
      <c r="E210" s="9" t="s">
        <v>1434</v>
      </c>
      <c r="F210" s="9">
        <v>0</v>
      </c>
    </row>
    <row r="211" spans="3:6">
      <c r="C211" s="6">
        <f t="shared" si="3"/>
        <v>19</v>
      </c>
      <c r="D211" s="9" t="s">
        <v>1503</v>
      </c>
      <c r="E211" s="9" t="s">
        <v>1432</v>
      </c>
      <c r="F211" s="9">
        <v>-0.1322428</v>
      </c>
    </row>
    <row r="212" spans="3:6">
      <c r="C212" s="6">
        <f t="shared" si="3"/>
        <v>19</v>
      </c>
      <c r="D212" s="9" t="s">
        <v>1503</v>
      </c>
      <c r="E212" s="9" t="s">
        <v>1433</v>
      </c>
      <c r="F212" s="9">
        <v>-0.0866337</v>
      </c>
    </row>
    <row r="213" spans="3:6">
      <c r="C213" s="6">
        <f t="shared" si="3"/>
        <v>19</v>
      </c>
      <c r="D213" s="9" t="s">
        <v>1503</v>
      </c>
      <c r="E213" s="9" t="s">
        <v>1434</v>
      </c>
      <c r="F213" s="9">
        <v>-0.13931717</v>
      </c>
    </row>
    <row r="214" spans="3:6">
      <c r="C214" s="6">
        <f t="shared" si="3"/>
        <v>19</v>
      </c>
      <c r="D214" s="9" t="s">
        <v>1503</v>
      </c>
      <c r="E214" s="9" t="s">
        <v>1435</v>
      </c>
      <c r="F214" s="9">
        <v>-0.09397196</v>
      </c>
    </row>
    <row r="215" spans="3:6">
      <c r="C215" s="6">
        <f t="shared" si="3"/>
        <v>19</v>
      </c>
      <c r="D215" s="9" t="s">
        <v>1503</v>
      </c>
      <c r="E215" s="9" t="s">
        <v>1436</v>
      </c>
      <c r="F215" s="9">
        <v>-0.14301079</v>
      </c>
    </row>
    <row r="216" spans="3:6">
      <c r="C216" s="6">
        <f t="shared" si="3"/>
        <v>19</v>
      </c>
      <c r="D216" s="9" t="s">
        <v>1503</v>
      </c>
      <c r="E216" s="9" t="s">
        <v>1437</v>
      </c>
      <c r="F216" s="9">
        <v>-0.09728208</v>
      </c>
    </row>
    <row r="217" spans="3:6">
      <c r="C217" s="6">
        <f t="shared" si="3"/>
        <v>19</v>
      </c>
      <c r="D217" s="9" t="s">
        <v>1503</v>
      </c>
      <c r="E217" s="9" t="s">
        <v>1440</v>
      </c>
      <c r="F217" s="9">
        <v>-0.0888218</v>
      </c>
    </row>
    <row r="218" spans="3:6">
      <c r="C218" s="6">
        <f t="shared" si="3"/>
        <v>19</v>
      </c>
      <c r="D218" s="9" t="s">
        <v>1503</v>
      </c>
      <c r="E218" s="9" t="s">
        <v>1441</v>
      </c>
      <c r="F218" s="9">
        <v>-0.08352979</v>
      </c>
    </row>
    <row r="219" spans="3:6">
      <c r="C219" s="6">
        <f t="shared" si="3"/>
        <v>19</v>
      </c>
      <c r="D219" s="9" t="s">
        <v>1503</v>
      </c>
      <c r="E219" s="9" t="s">
        <v>1442</v>
      </c>
      <c r="F219" s="9">
        <v>-0.09653375</v>
      </c>
    </row>
    <row r="220" spans="3:6">
      <c r="C220" s="6">
        <f t="shared" si="3"/>
        <v>19</v>
      </c>
      <c r="D220" s="9" t="s">
        <v>1503</v>
      </c>
      <c r="E220" s="9" t="s">
        <v>1443</v>
      </c>
      <c r="F220" s="9">
        <v>-0.1299469</v>
      </c>
    </row>
    <row r="221" spans="3:6">
      <c r="C221" s="6">
        <f t="shared" si="3"/>
        <v>19</v>
      </c>
      <c r="D221" s="9" t="s">
        <v>1503</v>
      </c>
      <c r="E221" s="9" t="s">
        <v>1444</v>
      </c>
      <c r="F221" s="9">
        <v>-0.08908704</v>
      </c>
    </row>
    <row r="222" spans="3:6">
      <c r="C222" s="6">
        <f t="shared" si="3"/>
        <v>19</v>
      </c>
      <c r="D222" s="9" t="s">
        <v>1503</v>
      </c>
      <c r="E222" s="9" t="s">
        <v>1445</v>
      </c>
      <c r="F222" s="9">
        <v>-0.08501107</v>
      </c>
    </row>
    <row r="223" spans="3:6">
      <c r="C223" s="6">
        <f t="shared" si="3"/>
        <v>19</v>
      </c>
      <c r="D223" s="9" t="s">
        <v>1503</v>
      </c>
      <c r="E223" s="9" t="s">
        <v>1446</v>
      </c>
      <c r="F223" s="9">
        <v>-0.02947326</v>
      </c>
    </row>
    <row r="224" spans="3:6">
      <c r="C224" s="6">
        <f t="shared" si="3"/>
        <v>19</v>
      </c>
      <c r="D224" s="9" t="s">
        <v>1503</v>
      </c>
      <c r="E224" s="9" t="s">
        <v>1447</v>
      </c>
      <c r="F224" s="9">
        <v>-0.08210645</v>
      </c>
    </row>
    <row r="225" spans="3:6">
      <c r="C225" s="6">
        <f t="shared" si="3"/>
        <v>19</v>
      </c>
      <c r="D225" s="9" t="s">
        <v>1503</v>
      </c>
      <c r="E225" s="9" t="s">
        <v>1448</v>
      </c>
      <c r="F225" s="9">
        <v>-0.03291876</v>
      </c>
    </row>
    <row r="226" spans="3:6">
      <c r="C226" s="6">
        <f t="shared" si="3"/>
        <v>19</v>
      </c>
      <c r="D226" s="9" t="s">
        <v>1503</v>
      </c>
      <c r="E226" s="9" t="s">
        <v>1449</v>
      </c>
      <c r="F226" s="9">
        <v>-0.06320713</v>
      </c>
    </row>
    <row r="227" spans="3:6">
      <c r="C227" s="6">
        <f t="shared" si="3"/>
        <v>19</v>
      </c>
      <c r="D227" s="9" t="s">
        <v>1503</v>
      </c>
      <c r="E227" s="9" t="s">
        <v>1450</v>
      </c>
      <c r="F227" s="9">
        <v>-0.03360936</v>
      </c>
    </row>
    <row r="228" spans="3:6">
      <c r="C228" s="6">
        <f t="shared" si="3"/>
        <v>19</v>
      </c>
      <c r="D228" s="9" t="s">
        <v>1503</v>
      </c>
      <c r="E228" s="9" t="s">
        <v>1451</v>
      </c>
      <c r="F228" s="9">
        <v>-0.0675319</v>
      </c>
    </row>
    <row r="229" spans="3:6">
      <c r="C229" s="6">
        <f t="shared" si="3"/>
        <v>19</v>
      </c>
      <c r="D229" s="9" t="s">
        <v>1503</v>
      </c>
      <c r="E229" s="9" t="s">
        <v>1459</v>
      </c>
      <c r="F229" s="9">
        <v>-0.05315447</v>
      </c>
    </row>
    <row r="230" spans="3:6">
      <c r="C230" s="6">
        <f t="shared" si="3"/>
        <v>19</v>
      </c>
      <c r="D230" s="9" t="s">
        <v>1503</v>
      </c>
      <c r="E230" s="9" t="s">
        <v>1460</v>
      </c>
      <c r="F230" s="9">
        <v>0</v>
      </c>
    </row>
    <row r="231" spans="3:6">
      <c r="C231" s="48">
        <f t="shared" si="3"/>
        <v>20</v>
      </c>
      <c r="D231" s="49" t="s">
        <v>1516</v>
      </c>
      <c r="E231" s="49" t="s">
        <v>1432</v>
      </c>
      <c r="F231" s="49">
        <v>0.07017164</v>
      </c>
    </row>
    <row r="232" spans="3:6">
      <c r="C232" s="48">
        <f t="shared" si="3"/>
        <v>20</v>
      </c>
      <c r="D232" s="49" t="s">
        <v>1516</v>
      </c>
      <c r="E232" s="49" t="s">
        <v>1433</v>
      </c>
      <c r="F232" s="49">
        <v>0.12938569</v>
      </c>
    </row>
    <row r="233" spans="3:6">
      <c r="C233" s="48">
        <f t="shared" si="3"/>
        <v>20</v>
      </c>
      <c r="D233" s="49" t="s">
        <v>1516</v>
      </c>
      <c r="E233" s="49" t="s">
        <v>1434</v>
      </c>
      <c r="F233" s="49">
        <v>0.09750684</v>
      </c>
    </row>
    <row r="234" spans="3:6">
      <c r="C234" s="48">
        <f t="shared" si="3"/>
        <v>20</v>
      </c>
      <c r="D234" s="49" t="s">
        <v>1516</v>
      </c>
      <c r="E234" s="49" t="s">
        <v>1435</v>
      </c>
      <c r="F234" s="49">
        <v>0.05448662</v>
      </c>
    </row>
    <row r="235" spans="3:6">
      <c r="C235" s="48">
        <f t="shared" si="3"/>
        <v>20</v>
      </c>
      <c r="D235" s="49" t="s">
        <v>1516</v>
      </c>
      <c r="E235" s="49" t="s">
        <v>1436</v>
      </c>
      <c r="F235" s="49">
        <v>0.05390668</v>
      </c>
    </row>
    <row r="236" spans="3:6">
      <c r="C236" s="48">
        <f t="shared" si="3"/>
        <v>20</v>
      </c>
      <c r="D236" s="49" t="s">
        <v>1516</v>
      </c>
      <c r="E236" s="49" t="s">
        <v>1437</v>
      </c>
      <c r="F236" s="49">
        <v>0.03287502</v>
      </c>
    </row>
    <row r="237" spans="3:6">
      <c r="C237" s="48">
        <f t="shared" si="3"/>
        <v>20</v>
      </c>
      <c r="D237" s="49" t="s">
        <v>1516</v>
      </c>
      <c r="E237" s="49" t="s">
        <v>1440</v>
      </c>
      <c r="F237" s="49">
        <v>0.04437626</v>
      </c>
    </row>
    <row r="238" spans="3:6">
      <c r="C238" s="48">
        <f t="shared" si="3"/>
        <v>20</v>
      </c>
      <c r="D238" s="49" t="s">
        <v>1516</v>
      </c>
      <c r="E238" s="49" t="s">
        <v>1441</v>
      </c>
      <c r="F238" s="49">
        <v>0.05317212</v>
      </c>
    </row>
    <row r="239" spans="3:6">
      <c r="C239" s="48">
        <f t="shared" si="3"/>
        <v>20</v>
      </c>
      <c r="D239" s="49" t="s">
        <v>1516</v>
      </c>
      <c r="E239" s="49" t="s">
        <v>1442</v>
      </c>
      <c r="F239" s="49">
        <v>0.05973445</v>
      </c>
    </row>
    <row r="240" spans="3:6">
      <c r="C240" s="48">
        <f t="shared" si="3"/>
        <v>20</v>
      </c>
      <c r="D240" s="49" t="s">
        <v>1516</v>
      </c>
      <c r="E240" s="49" t="s">
        <v>1443</v>
      </c>
      <c r="F240" s="49">
        <v>0.04142498</v>
      </c>
    </row>
    <row r="241" spans="3:6">
      <c r="C241" s="48">
        <f t="shared" si="3"/>
        <v>20</v>
      </c>
      <c r="D241" s="49" t="s">
        <v>1516</v>
      </c>
      <c r="E241" s="49" t="s">
        <v>1444</v>
      </c>
      <c r="F241" s="49">
        <v>0.04148228</v>
      </c>
    </row>
    <row r="242" spans="3:6">
      <c r="C242" s="48">
        <f t="shared" si="3"/>
        <v>20</v>
      </c>
      <c r="D242" s="49" t="s">
        <v>1516</v>
      </c>
      <c r="E242" s="49" t="s">
        <v>1445</v>
      </c>
      <c r="F242" s="49">
        <v>0.04130861</v>
      </c>
    </row>
    <row r="243" spans="3:6">
      <c r="C243" s="48">
        <f t="shared" si="3"/>
        <v>20</v>
      </c>
      <c r="D243" s="49" t="s">
        <v>1516</v>
      </c>
      <c r="E243" s="49" t="s">
        <v>1446</v>
      </c>
      <c r="F243" s="49">
        <v>0.03628298</v>
      </c>
    </row>
    <row r="244" spans="3:6">
      <c r="C244" s="48">
        <f t="shared" si="3"/>
        <v>20</v>
      </c>
      <c r="D244" s="49" t="s">
        <v>1516</v>
      </c>
      <c r="E244" s="49" t="s">
        <v>1447</v>
      </c>
      <c r="F244" s="49">
        <v>0.01753848</v>
      </c>
    </row>
    <row r="245" spans="3:6">
      <c r="C245" s="48">
        <f t="shared" si="3"/>
        <v>20</v>
      </c>
      <c r="D245" s="49" t="s">
        <v>1516</v>
      </c>
      <c r="E245" s="49" t="s">
        <v>1448</v>
      </c>
      <c r="F245" s="49">
        <v>0.02476469</v>
      </c>
    </row>
    <row r="246" spans="3:6">
      <c r="C246" s="48">
        <f t="shared" si="3"/>
        <v>20</v>
      </c>
      <c r="D246" s="49" t="s">
        <v>1516</v>
      </c>
      <c r="E246" s="49" t="s">
        <v>1449</v>
      </c>
      <c r="F246" s="49">
        <v>0.01989065</v>
      </c>
    </row>
    <row r="247" spans="3:6">
      <c r="C247" s="48">
        <f t="shared" si="3"/>
        <v>20</v>
      </c>
      <c r="D247" s="49" t="s">
        <v>1516</v>
      </c>
      <c r="E247" s="49" t="s">
        <v>1450</v>
      </c>
      <c r="F247" s="49">
        <v>0.03711015</v>
      </c>
    </row>
    <row r="248" spans="3:6">
      <c r="C248" s="48">
        <f t="shared" si="3"/>
        <v>20</v>
      </c>
      <c r="D248" s="49" t="s">
        <v>1516</v>
      </c>
      <c r="E248" s="49" t="s">
        <v>1451</v>
      </c>
      <c r="F248" s="49">
        <v>0.05069157</v>
      </c>
    </row>
    <row r="249" spans="3:6">
      <c r="C249" s="48">
        <f t="shared" si="3"/>
        <v>20</v>
      </c>
      <c r="D249" s="49" t="s">
        <v>1516</v>
      </c>
      <c r="E249" s="49" t="s">
        <v>1459</v>
      </c>
      <c r="F249" s="49">
        <v>0.03180354</v>
      </c>
    </row>
    <row r="250" spans="3:6">
      <c r="C250" s="48">
        <f t="shared" si="3"/>
        <v>20</v>
      </c>
      <c r="D250" s="49" t="s">
        <v>1516</v>
      </c>
      <c r="E250" s="49" t="s">
        <v>1460</v>
      </c>
      <c r="F250" s="49">
        <v>0</v>
      </c>
    </row>
    <row r="251" spans="1:6">
      <c r="A251" s="50"/>
      <c r="B251" s="50"/>
      <c r="C251" s="48">
        <f t="shared" si="3"/>
        <v>21</v>
      </c>
      <c r="D251" s="49" t="s">
        <v>1517</v>
      </c>
      <c r="E251" s="49" t="s">
        <v>1432</v>
      </c>
      <c r="F251" s="49">
        <v>0.02622313</v>
      </c>
    </row>
    <row r="252" spans="1:6">
      <c r="A252" s="50"/>
      <c r="B252" s="50"/>
      <c r="C252" s="48">
        <f t="shared" si="3"/>
        <v>21</v>
      </c>
      <c r="D252" s="49" t="s">
        <v>1517</v>
      </c>
      <c r="E252" s="49" t="s">
        <v>1433</v>
      </c>
      <c r="F252" s="49">
        <v>0.03520086</v>
      </c>
    </row>
    <row r="253" spans="1:6">
      <c r="A253" s="50"/>
      <c r="B253" s="50"/>
      <c r="C253" s="48">
        <f t="shared" si="3"/>
        <v>21</v>
      </c>
      <c r="D253" s="49" t="s">
        <v>1517</v>
      </c>
      <c r="E253" s="49" t="s">
        <v>1434</v>
      </c>
      <c r="F253" s="49">
        <v>0.03162174</v>
      </c>
    </row>
    <row r="254" spans="1:6">
      <c r="A254" s="50"/>
      <c r="B254" s="50"/>
      <c r="C254" s="48">
        <f t="shared" si="3"/>
        <v>21</v>
      </c>
      <c r="D254" s="49" t="s">
        <v>1517</v>
      </c>
      <c r="E254" s="49" t="s">
        <v>1435</v>
      </c>
      <c r="F254" s="49">
        <v>0.01802662</v>
      </c>
    </row>
    <row r="255" spans="1:6">
      <c r="A255" s="50"/>
      <c r="B255" s="50"/>
      <c r="C255" s="48">
        <f t="shared" si="3"/>
        <v>21</v>
      </c>
      <c r="D255" s="49" t="s">
        <v>1517</v>
      </c>
      <c r="E255" s="49" t="s">
        <v>1436</v>
      </c>
      <c r="F255" s="49">
        <v>-0.00601359</v>
      </c>
    </row>
    <row r="256" spans="1:6">
      <c r="A256" s="50"/>
      <c r="B256" s="50"/>
      <c r="C256" s="48">
        <f t="shared" si="3"/>
        <v>21</v>
      </c>
      <c r="D256" s="49" t="s">
        <v>1517</v>
      </c>
      <c r="E256" s="49" t="s">
        <v>1437</v>
      </c>
      <c r="F256" s="49">
        <v>0.00923286</v>
      </c>
    </row>
    <row r="257" spans="1:6">
      <c r="A257" s="50"/>
      <c r="B257" s="50"/>
      <c r="C257" s="48">
        <f t="shared" si="3"/>
        <v>21</v>
      </c>
      <c r="D257" s="49" t="s">
        <v>1517</v>
      </c>
      <c r="E257" s="49" t="s">
        <v>1440</v>
      </c>
      <c r="F257" s="49">
        <v>0.04862082</v>
      </c>
    </row>
    <row r="258" spans="1:6">
      <c r="A258" s="50"/>
      <c r="B258" s="50"/>
      <c r="C258" s="48">
        <f t="shared" si="3"/>
        <v>21</v>
      </c>
      <c r="D258" s="49" t="s">
        <v>1517</v>
      </c>
      <c r="E258" s="49" t="s">
        <v>1441</v>
      </c>
      <c r="F258" s="49">
        <v>-0.00284143</v>
      </c>
    </row>
    <row r="259" spans="1:6">
      <c r="A259" s="50"/>
      <c r="B259" s="50"/>
      <c r="C259" s="48">
        <f t="shared" si="3"/>
        <v>21</v>
      </c>
      <c r="D259" s="49" t="s">
        <v>1517</v>
      </c>
      <c r="E259" s="49" t="s">
        <v>1442</v>
      </c>
      <c r="F259" s="49">
        <v>0.05181492</v>
      </c>
    </row>
    <row r="260" spans="1:6">
      <c r="A260" s="50"/>
      <c r="B260" s="50"/>
      <c r="C260" s="48">
        <f t="shared" si="3"/>
        <v>21</v>
      </c>
      <c r="D260" s="49" t="s">
        <v>1517</v>
      </c>
      <c r="E260" s="49" t="s">
        <v>1443</v>
      </c>
      <c r="F260" s="49">
        <v>0.02551642</v>
      </c>
    </row>
    <row r="261" spans="1:6">
      <c r="A261" s="50"/>
      <c r="B261" s="50"/>
      <c r="C261" s="48">
        <f t="shared" si="3"/>
        <v>21</v>
      </c>
      <c r="D261" s="49" t="s">
        <v>1517</v>
      </c>
      <c r="E261" s="49" t="s">
        <v>1444</v>
      </c>
      <c r="F261" s="49">
        <v>-0.00466215</v>
      </c>
    </row>
    <row r="262" spans="1:6">
      <c r="A262" s="50"/>
      <c r="B262" s="50"/>
      <c r="C262" s="48">
        <f t="shared" si="3"/>
        <v>21</v>
      </c>
      <c r="D262" s="49" t="s">
        <v>1517</v>
      </c>
      <c r="E262" s="49" t="s">
        <v>1445</v>
      </c>
      <c r="F262" s="49">
        <v>0.02013775</v>
      </c>
    </row>
    <row r="263" spans="1:6">
      <c r="A263" s="50"/>
      <c r="B263" s="50"/>
      <c r="C263" s="48">
        <f t="shared" si="3"/>
        <v>21</v>
      </c>
      <c r="D263" s="49" t="s">
        <v>1517</v>
      </c>
      <c r="E263" s="49" t="s">
        <v>1446</v>
      </c>
      <c r="F263" s="49">
        <v>0.02385322</v>
      </c>
    </row>
    <row r="264" spans="1:6">
      <c r="A264" s="50"/>
      <c r="B264" s="50"/>
      <c r="C264" s="48">
        <f t="shared" si="3"/>
        <v>21</v>
      </c>
      <c r="D264" s="49" t="s">
        <v>1517</v>
      </c>
      <c r="E264" s="49" t="s">
        <v>1447</v>
      </c>
      <c r="F264" s="49">
        <v>0.00544851</v>
      </c>
    </row>
    <row r="265" spans="1:6">
      <c r="A265" s="50"/>
      <c r="B265" s="50"/>
      <c r="C265" s="48">
        <f t="shared" si="3"/>
        <v>21</v>
      </c>
      <c r="D265" s="49" t="s">
        <v>1517</v>
      </c>
      <c r="E265" s="49" t="s">
        <v>1448</v>
      </c>
      <c r="F265" s="49">
        <v>-0.0136534</v>
      </c>
    </row>
    <row r="266" spans="1:6">
      <c r="A266" s="50"/>
      <c r="B266" s="50"/>
      <c r="C266" s="48">
        <f t="shared" si="3"/>
        <v>21</v>
      </c>
      <c r="D266" s="49" t="s">
        <v>1517</v>
      </c>
      <c r="E266" s="49" t="s">
        <v>1449</v>
      </c>
      <c r="F266" s="49">
        <v>0.01037695</v>
      </c>
    </row>
    <row r="267" spans="1:6">
      <c r="A267" s="50"/>
      <c r="B267" s="50"/>
      <c r="C267" s="48">
        <f t="shared" si="3"/>
        <v>21</v>
      </c>
      <c r="D267" s="49" t="s">
        <v>1517</v>
      </c>
      <c r="E267" s="49" t="s">
        <v>1450</v>
      </c>
      <c r="F267" s="49">
        <v>-0.00824033</v>
      </c>
    </row>
    <row r="268" spans="1:6">
      <c r="A268" s="50"/>
      <c r="B268" s="50"/>
      <c r="C268" s="48">
        <f t="shared" si="3"/>
        <v>21</v>
      </c>
      <c r="D268" s="49" t="s">
        <v>1517</v>
      </c>
      <c r="E268" s="49" t="s">
        <v>1451</v>
      </c>
      <c r="F268" s="49">
        <v>0</v>
      </c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2:3">
      <c r="B282" s="4"/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</sheetData>
  <mergeCells count="1">
    <mergeCell ref="A2:H2"/>
  </mergeCells>
  <pageMargins left="0.7" right="0.7" top="0.75" bottom="0.75" header="0.3" footer="0.3"/>
  <pageSetup paperSize="9" scale="33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>
    <tabColor theme="0"/>
  </sheetPr>
  <dimension ref="A2:H140"/>
  <sheetViews>
    <sheetView view="pageBreakPreview" zoomScaleNormal="55" workbookViewId="0">
      <selection activeCell="O115" sqref="O115"/>
    </sheetView>
  </sheetViews>
  <sheetFormatPr defaultColWidth="9" defaultRowHeight="15" outlineLevelCol="7"/>
  <cols>
    <col min="1" max="2" width="1.57142857142857" style="1" customWidth="1"/>
    <col min="3" max="3" width="14.2857142857143" style="2" customWidth="1"/>
    <col min="4" max="4" width="15.2857142857143" style="1" customWidth="1"/>
    <col min="5" max="5" width="29.8571428571429" style="1" customWidth="1"/>
    <col min="6" max="6" width="10.5714285714286" style="1" customWidth="1"/>
    <col min="7" max="7" width="50.1428571428571" style="1" customWidth="1"/>
    <col min="8" max="8" width="20.4285714285714" style="1" customWidth="1"/>
    <col min="9" max="9" width="3.57142857142857" style="1" customWidth="1"/>
    <col min="10" max="16384" width="9" style="1"/>
  </cols>
  <sheetData>
    <row r="2" ht="18.75" spans="1:8">
      <c r="A2" s="3" t="s">
        <v>1518</v>
      </c>
      <c r="B2" s="3"/>
      <c r="C2" s="3"/>
      <c r="D2" s="3"/>
      <c r="E2" s="3"/>
      <c r="F2" s="3"/>
      <c r="G2" s="3"/>
      <c r="H2" s="3"/>
    </row>
    <row r="3" ht="18.75" spans="1:8">
      <c r="A3" s="3"/>
      <c r="B3" s="3"/>
      <c r="C3" s="3"/>
      <c r="D3" s="3"/>
      <c r="E3" s="3"/>
      <c r="F3" s="3"/>
      <c r="G3" s="3"/>
      <c r="H3" s="3"/>
    </row>
    <row r="4" spans="2:4">
      <c r="B4" s="4"/>
      <c r="C4" s="4" t="s">
        <v>1519</v>
      </c>
      <c r="D4" s="2"/>
    </row>
    <row r="5" spans="2:4">
      <c r="B5" s="4"/>
      <c r="C5" s="25" t="s">
        <v>1426</v>
      </c>
      <c r="D5" s="2"/>
    </row>
    <row r="6" customHeight="1" spans="2:7">
      <c r="B6" s="4"/>
      <c r="C6" s="4"/>
      <c r="D6" s="26" t="s">
        <v>1520</v>
      </c>
      <c r="E6" s="26" t="s">
        <v>1521</v>
      </c>
      <c r="F6" s="26"/>
      <c r="G6" s="26"/>
    </row>
    <row r="7" customHeight="1" spans="2:7">
      <c r="B7" s="4"/>
      <c r="C7" s="4"/>
      <c r="D7" s="27"/>
      <c r="E7" s="27" t="s">
        <v>1522</v>
      </c>
      <c r="F7" s="27"/>
      <c r="G7" s="27"/>
    </row>
    <row r="8" customHeight="1" spans="2:7">
      <c r="B8" s="4"/>
      <c r="C8" s="4"/>
      <c r="D8" s="27"/>
      <c r="E8" s="27" t="s">
        <v>1523</v>
      </c>
      <c r="F8" s="27"/>
      <c r="G8" s="27"/>
    </row>
    <row r="9" customHeight="1" spans="2:7">
      <c r="B9" s="4"/>
      <c r="C9" s="4"/>
      <c r="D9" s="27"/>
      <c r="E9" s="27" t="s">
        <v>1524</v>
      </c>
      <c r="F9" s="27"/>
      <c r="G9" s="27"/>
    </row>
    <row r="10" customHeight="1" spans="2:7">
      <c r="B10" s="4"/>
      <c r="C10" s="4"/>
      <c r="D10" s="27"/>
      <c r="E10" s="27" t="s">
        <v>1525</v>
      </c>
      <c r="F10" s="27"/>
      <c r="G10" s="27"/>
    </row>
    <row r="11" customHeight="1" spans="2:7">
      <c r="B11" s="4"/>
      <c r="C11" s="4"/>
      <c r="D11" s="27"/>
      <c r="E11" s="27" t="s">
        <v>1526</v>
      </c>
      <c r="F11" s="27"/>
      <c r="G11" s="27"/>
    </row>
    <row r="12" customHeight="1" spans="2:7">
      <c r="B12" s="4"/>
      <c r="C12" s="4"/>
      <c r="D12" s="27"/>
      <c r="E12" s="27" t="s">
        <v>1527</v>
      </c>
      <c r="F12" s="27"/>
      <c r="G12" s="27"/>
    </row>
    <row r="13" customHeight="1" spans="2:7">
      <c r="B13" s="4"/>
      <c r="C13" s="4"/>
      <c r="D13" s="27"/>
      <c r="E13" s="27" t="s">
        <v>1528</v>
      </c>
      <c r="F13" s="27"/>
      <c r="G13" s="27"/>
    </row>
    <row r="14" customHeight="1" spans="2:7">
      <c r="B14" s="4"/>
      <c r="C14" s="4"/>
      <c r="D14" s="27"/>
      <c r="E14" s="27" t="s">
        <v>1529</v>
      </c>
      <c r="F14" s="27"/>
      <c r="G14" s="27"/>
    </row>
    <row r="15" customHeight="1" spans="2:7">
      <c r="B15" s="4"/>
      <c r="C15" s="4"/>
      <c r="D15" s="27"/>
      <c r="E15" s="27" t="s">
        <v>1530</v>
      </c>
      <c r="F15" s="27"/>
      <c r="G15" s="27"/>
    </row>
    <row r="16" customHeight="1" spans="2:7">
      <c r="B16" s="4"/>
      <c r="C16" s="4"/>
      <c r="D16" s="27"/>
      <c r="E16" s="27" t="s">
        <v>1531</v>
      </c>
      <c r="F16" s="27"/>
      <c r="G16" s="27"/>
    </row>
    <row r="17" customHeight="1" spans="2:7">
      <c r="B17" s="4"/>
      <c r="C17" s="4"/>
      <c r="D17" s="27"/>
      <c r="E17" s="27" t="s">
        <v>1532</v>
      </c>
      <c r="F17" s="27"/>
      <c r="G17" s="27"/>
    </row>
    <row r="18" customHeight="1" spans="2:7">
      <c r="B18" s="4"/>
      <c r="C18" s="4"/>
      <c r="D18" s="27"/>
      <c r="E18" s="27" t="s">
        <v>1533</v>
      </c>
      <c r="F18" s="27"/>
      <c r="G18" s="27"/>
    </row>
    <row r="19" customHeight="1" spans="2:7">
      <c r="B19" s="4"/>
      <c r="C19" s="4"/>
      <c r="D19" s="27"/>
      <c r="E19" s="27" t="s">
        <v>1534</v>
      </c>
      <c r="F19" s="27"/>
      <c r="G19" s="27"/>
    </row>
    <row r="20" customHeight="1" spans="2:7">
      <c r="B20" s="4"/>
      <c r="C20" s="4"/>
      <c r="D20" s="27"/>
      <c r="E20" s="27" t="s">
        <v>1535</v>
      </c>
      <c r="F20" s="27"/>
      <c r="G20" s="27"/>
    </row>
    <row r="21" customHeight="1" spans="2:7">
      <c r="B21" s="4"/>
      <c r="C21" s="4"/>
      <c r="D21" s="27"/>
      <c r="E21" s="27" t="s">
        <v>1536</v>
      </c>
      <c r="F21" s="27"/>
      <c r="G21" s="27"/>
    </row>
    <row r="22" customHeight="1" spans="2:7">
      <c r="B22" s="4"/>
      <c r="C22" s="4"/>
      <c r="D22" s="27"/>
      <c r="E22" s="27" t="s">
        <v>1537</v>
      </c>
      <c r="F22" s="27"/>
      <c r="G22" s="27"/>
    </row>
    <row r="23" customHeight="1" spans="2:7">
      <c r="B23" s="4"/>
      <c r="C23" s="4"/>
      <c r="D23" s="27"/>
      <c r="E23" s="27" t="s">
        <v>1538</v>
      </c>
      <c r="F23" s="27"/>
      <c r="G23" s="27"/>
    </row>
    <row r="24" customHeight="1" spans="2:7">
      <c r="B24" s="4"/>
      <c r="C24" s="4"/>
      <c r="D24" s="27"/>
      <c r="E24" s="27" t="s">
        <v>1539</v>
      </c>
      <c r="F24" s="27"/>
      <c r="G24" s="27"/>
    </row>
    <row r="25" customHeight="1" spans="2:7">
      <c r="B25" s="4"/>
      <c r="C25" s="4"/>
      <c r="D25" s="27"/>
      <c r="E25" s="27"/>
      <c r="F25" s="27"/>
      <c r="G25" s="27"/>
    </row>
    <row r="26" spans="2:4">
      <c r="B26" s="4"/>
      <c r="C26" s="25" t="s">
        <v>1469</v>
      </c>
      <c r="D26" s="2"/>
    </row>
    <row r="27" customHeight="1" spans="2:7">
      <c r="B27" s="4"/>
      <c r="C27" s="4"/>
      <c r="D27" s="28" t="s">
        <v>1540</v>
      </c>
      <c r="E27" s="28" t="s">
        <v>1541</v>
      </c>
      <c r="F27" s="28"/>
      <c r="G27" s="28"/>
    </row>
    <row r="28" customHeight="1" spans="2:7">
      <c r="B28" s="4"/>
      <c r="C28" s="4"/>
      <c r="D28" s="29"/>
      <c r="E28" s="29" t="s">
        <v>1542</v>
      </c>
      <c r="F28" s="29"/>
      <c r="G28" s="29"/>
    </row>
    <row r="29" customHeight="1" spans="2:7">
      <c r="B29" s="4"/>
      <c r="C29" s="4"/>
      <c r="D29" s="29"/>
      <c r="E29" s="29" t="s">
        <v>1543</v>
      </c>
      <c r="F29" s="29"/>
      <c r="G29" s="29"/>
    </row>
    <row r="30" customHeight="1" spans="2:7">
      <c r="B30" s="4"/>
      <c r="C30" s="4"/>
      <c r="D30" s="29"/>
      <c r="E30" s="29" t="s">
        <v>1544</v>
      </c>
      <c r="F30" s="29"/>
      <c r="G30" s="29"/>
    </row>
    <row r="31" customHeight="1" spans="2:7">
      <c r="B31" s="4"/>
      <c r="C31" s="4"/>
      <c r="D31" s="29"/>
      <c r="E31" s="29" t="s">
        <v>1545</v>
      </c>
      <c r="F31" s="29"/>
      <c r="G31" s="29"/>
    </row>
    <row r="32" customHeight="1" spans="2:7">
      <c r="B32" s="4"/>
      <c r="C32" s="4"/>
      <c r="D32" s="29"/>
      <c r="E32" s="29" t="s">
        <v>1546</v>
      </c>
      <c r="F32" s="29"/>
      <c r="G32" s="29"/>
    </row>
    <row r="33" customHeight="1" spans="2:7">
      <c r="B33" s="4"/>
      <c r="C33" s="4"/>
      <c r="D33" s="29"/>
      <c r="E33" s="29" t="s">
        <v>1547</v>
      </c>
      <c r="F33" s="29"/>
      <c r="G33" s="29"/>
    </row>
    <row r="34" customHeight="1" spans="2:7">
      <c r="B34" s="4"/>
      <c r="C34" s="4"/>
      <c r="D34" s="29"/>
      <c r="E34" s="29" t="s">
        <v>1548</v>
      </c>
      <c r="F34" s="29"/>
      <c r="G34" s="29"/>
    </row>
    <row r="35" customHeight="1" spans="2:7">
      <c r="B35" s="4"/>
      <c r="C35" s="4"/>
      <c r="D35" s="29"/>
      <c r="E35" s="29" t="s">
        <v>1549</v>
      </c>
      <c r="F35" s="29"/>
      <c r="G35" s="29"/>
    </row>
    <row r="36" customHeight="1" spans="2:7">
      <c r="B36" s="4"/>
      <c r="C36" s="4"/>
      <c r="D36" s="29"/>
      <c r="E36" s="29" t="s">
        <v>1550</v>
      </c>
      <c r="F36" s="29"/>
      <c r="G36" s="29"/>
    </row>
    <row r="37" customHeight="1" spans="2:7">
      <c r="B37" s="4"/>
      <c r="C37" s="4"/>
      <c r="D37" s="29"/>
      <c r="E37" s="29" t="s">
        <v>1551</v>
      </c>
      <c r="F37" s="29"/>
      <c r="G37" s="29"/>
    </row>
    <row r="38" customHeight="1" spans="2:7">
      <c r="B38" s="4"/>
      <c r="C38" s="4"/>
      <c r="D38" s="29"/>
      <c r="E38" s="29" t="s">
        <v>1552</v>
      </c>
      <c r="F38" s="29"/>
      <c r="G38" s="29"/>
    </row>
    <row r="39" customHeight="1" spans="2:7">
      <c r="B39" s="4"/>
      <c r="C39" s="4"/>
      <c r="D39" s="29"/>
      <c r="E39" s="29" t="s">
        <v>1553</v>
      </c>
      <c r="F39" s="29"/>
      <c r="G39" s="29"/>
    </row>
    <row r="40" customHeight="1" spans="2:7">
      <c r="B40" s="4"/>
      <c r="C40" s="4"/>
      <c r="D40" s="29"/>
      <c r="E40" s="29" t="s">
        <v>1554</v>
      </c>
      <c r="F40" s="29"/>
      <c r="G40" s="29"/>
    </row>
    <row r="41" customHeight="1" spans="2:7">
      <c r="B41" s="4"/>
      <c r="C41" s="4"/>
      <c r="D41" s="29"/>
      <c r="E41" s="29" t="s">
        <v>1555</v>
      </c>
      <c r="F41" s="29"/>
      <c r="G41" s="29"/>
    </row>
    <row r="42" customHeight="1" spans="2:7">
      <c r="B42" s="4"/>
      <c r="C42" s="4"/>
      <c r="D42" s="29"/>
      <c r="E42" s="29" t="s">
        <v>1556</v>
      </c>
      <c r="F42" s="29"/>
      <c r="G42" s="29"/>
    </row>
    <row r="43" customHeight="1" spans="2:7">
      <c r="B43" s="4"/>
      <c r="C43" s="4"/>
      <c r="D43" s="29"/>
      <c r="E43" s="29" t="s">
        <v>1557</v>
      </c>
      <c r="F43" s="29"/>
      <c r="G43" s="29"/>
    </row>
    <row r="44" customHeight="1" spans="2:7">
      <c r="B44" s="4"/>
      <c r="C44" s="4"/>
      <c r="D44" s="29"/>
      <c r="E44" s="29" t="s">
        <v>1558</v>
      </c>
      <c r="F44" s="29"/>
      <c r="G44" s="29"/>
    </row>
    <row r="45" customHeight="1" spans="2:7">
      <c r="B45" s="4"/>
      <c r="C45" s="4"/>
      <c r="D45" s="29"/>
      <c r="E45" s="29" t="s">
        <v>1559</v>
      </c>
      <c r="F45" s="29"/>
      <c r="G45" s="29"/>
    </row>
    <row r="46" customHeight="1" spans="2:7">
      <c r="B46" s="4"/>
      <c r="C46" s="4"/>
      <c r="D46" s="29"/>
      <c r="E46" s="29" t="s">
        <v>1560</v>
      </c>
      <c r="F46" s="29"/>
      <c r="G46" s="29"/>
    </row>
    <row r="47" customHeight="1" spans="2:7">
      <c r="B47" s="4"/>
      <c r="C47" s="4"/>
      <c r="D47" s="29"/>
      <c r="E47" s="29" t="s">
        <v>1561</v>
      </c>
      <c r="F47" s="29"/>
      <c r="G47" s="29"/>
    </row>
    <row r="48" customHeight="1" spans="2:7">
      <c r="B48" s="4"/>
      <c r="C48" s="4"/>
      <c r="D48" s="29"/>
      <c r="E48" s="29" t="s">
        <v>1562</v>
      </c>
      <c r="F48" s="29"/>
      <c r="G48" s="29"/>
    </row>
    <row r="49" customHeight="1" spans="2:7">
      <c r="B49" s="4"/>
      <c r="C49" s="4"/>
      <c r="D49" s="29"/>
      <c r="E49" s="29" t="s">
        <v>1563</v>
      </c>
      <c r="F49" s="29"/>
      <c r="G49" s="29"/>
    </row>
    <row r="50" customHeight="1" spans="2:7">
      <c r="B50" s="4"/>
      <c r="C50" s="4"/>
      <c r="D50" s="29"/>
      <c r="E50" s="29" t="s">
        <v>1564</v>
      </c>
      <c r="F50" s="29"/>
      <c r="G50" s="29"/>
    </row>
    <row r="51" customHeight="1" spans="2:7">
      <c r="B51" s="4"/>
      <c r="C51" s="4"/>
      <c r="D51" s="29"/>
      <c r="E51" s="29" t="s">
        <v>1565</v>
      </c>
      <c r="F51" s="29"/>
      <c r="G51" s="29"/>
    </row>
    <row r="52" customHeight="1" spans="2:7">
      <c r="B52" s="4"/>
      <c r="C52" s="4"/>
      <c r="D52" s="29"/>
      <c r="E52" s="29" t="s">
        <v>1566</v>
      </c>
      <c r="F52" s="29"/>
      <c r="G52" s="29"/>
    </row>
    <row r="53" customHeight="1" spans="2:7">
      <c r="B53" s="4"/>
      <c r="C53" s="4"/>
      <c r="D53" s="29"/>
      <c r="E53" s="29" t="s">
        <v>1567</v>
      </c>
      <c r="F53" s="29"/>
      <c r="G53" s="29"/>
    </row>
    <row r="54" customHeight="1" spans="2:7">
      <c r="B54" s="4"/>
      <c r="C54" s="4"/>
      <c r="D54" s="29"/>
      <c r="E54" s="29" t="s">
        <v>1568</v>
      </c>
      <c r="F54" s="29"/>
      <c r="G54" s="29"/>
    </row>
    <row r="55" customHeight="1" spans="2:7">
      <c r="B55" s="4"/>
      <c r="C55" s="4"/>
      <c r="D55" s="29"/>
      <c r="E55" s="29" t="s">
        <v>1569</v>
      </c>
      <c r="F55" s="29"/>
      <c r="G55" s="29"/>
    </row>
    <row r="56" customHeight="1" spans="2:7">
      <c r="B56" s="4"/>
      <c r="C56" s="4"/>
      <c r="D56" s="29"/>
      <c r="E56" s="29" t="s">
        <v>1570</v>
      </c>
      <c r="F56" s="29"/>
      <c r="G56" s="29"/>
    </row>
    <row r="57" customHeight="1" spans="2:7">
      <c r="B57" s="4"/>
      <c r="C57" s="4"/>
      <c r="D57" s="29"/>
      <c r="E57" s="29" t="s">
        <v>1571</v>
      </c>
      <c r="F57" s="29"/>
      <c r="G57" s="29"/>
    </row>
    <row r="58" customHeight="1" spans="2:7">
      <c r="B58" s="4"/>
      <c r="C58" s="4"/>
      <c r="D58" s="29"/>
      <c r="E58" s="29" t="s">
        <v>1572</v>
      </c>
      <c r="F58" s="29"/>
      <c r="G58" s="29"/>
    </row>
    <row r="59" spans="2:4">
      <c r="B59" s="4"/>
      <c r="C59" s="4"/>
      <c r="D59" s="2"/>
    </row>
    <row r="60" spans="2:4">
      <c r="B60" s="4"/>
      <c r="C60" s="30" t="s">
        <v>1573</v>
      </c>
      <c r="D60" s="2"/>
    </row>
    <row r="61" spans="2:5">
      <c r="B61" s="4"/>
      <c r="C61" s="30"/>
      <c r="D61" s="26" t="s">
        <v>1540</v>
      </c>
      <c r="E61" s="31" t="s">
        <v>1574</v>
      </c>
    </row>
    <row r="62" spans="2:5">
      <c r="B62" s="4"/>
      <c r="C62" s="30"/>
      <c r="D62" s="26"/>
      <c r="E62" s="31" t="s">
        <v>1575</v>
      </c>
    </row>
    <row r="63" spans="2:5">
      <c r="B63" s="4"/>
      <c r="C63" s="30"/>
      <c r="D63" s="26"/>
      <c r="E63" s="31" t="s">
        <v>1576</v>
      </c>
    </row>
    <row r="64" spans="2:5">
      <c r="B64" s="4"/>
      <c r="C64" s="30"/>
      <c r="D64" s="26"/>
      <c r="E64" s="31" t="s">
        <v>1577</v>
      </c>
    </row>
    <row r="65" spans="2:5">
      <c r="B65" s="4"/>
      <c r="C65" s="30"/>
      <c r="D65" s="26"/>
      <c r="E65" s="31" t="s">
        <v>1578</v>
      </c>
    </row>
    <row r="66" spans="2:5">
      <c r="B66" s="4"/>
      <c r="C66" s="30"/>
      <c r="D66" s="26"/>
      <c r="E66" s="31" t="s">
        <v>1579</v>
      </c>
    </row>
    <row r="67" spans="2:5">
      <c r="B67" s="4"/>
      <c r="C67" s="30"/>
      <c r="D67" s="26"/>
      <c r="E67" s="31" t="s">
        <v>1580</v>
      </c>
    </row>
    <row r="68" spans="2:5">
      <c r="B68" s="4"/>
      <c r="C68" s="30"/>
      <c r="D68" s="26"/>
      <c r="E68" s="31" t="s">
        <v>1581</v>
      </c>
    </row>
    <row r="69" spans="2:5">
      <c r="B69" s="4"/>
      <c r="C69" s="30"/>
      <c r="D69" s="26"/>
      <c r="E69" s="31" t="s">
        <v>1582</v>
      </c>
    </row>
    <row r="70" spans="2:5">
      <c r="B70" s="4"/>
      <c r="C70" s="30"/>
      <c r="D70" s="26"/>
      <c r="E70" s="31" t="s">
        <v>1583</v>
      </c>
    </row>
    <row r="71" spans="2:5">
      <c r="B71" s="4"/>
      <c r="C71" s="30"/>
      <c r="D71" s="26"/>
      <c r="E71" s="31" t="s">
        <v>1584</v>
      </c>
    </row>
    <row r="72" spans="2:5">
      <c r="B72" s="4"/>
      <c r="C72" s="30"/>
      <c r="D72" s="26"/>
      <c r="E72" s="31" t="s">
        <v>1585</v>
      </c>
    </row>
    <row r="73" spans="2:5">
      <c r="B73" s="4"/>
      <c r="C73" s="30"/>
      <c r="D73" s="26"/>
      <c r="E73" s="31" t="s">
        <v>1586</v>
      </c>
    </row>
    <row r="74" spans="2:5">
      <c r="B74" s="4"/>
      <c r="C74" s="30"/>
      <c r="D74" s="26"/>
      <c r="E74" s="31" t="s">
        <v>1587</v>
      </c>
    </row>
    <row r="75" spans="2:5">
      <c r="B75" s="4"/>
      <c r="C75" s="30"/>
      <c r="D75" s="26"/>
      <c r="E75" s="31" t="s">
        <v>1588</v>
      </c>
    </row>
    <row r="76" spans="2:5">
      <c r="B76" s="4"/>
      <c r="C76" s="30"/>
      <c r="D76" s="26"/>
      <c r="E76" s="31" t="s">
        <v>1589</v>
      </c>
    </row>
    <row r="77" spans="2:5">
      <c r="B77" s="4"/>
      <c r="C77" s="30"/>
      <c r="D77" s="26"/>
      <c r="E77" s="31" t="s">
        <v>1590</v>
      </c>
    </row>
    <row r="78" spans="2:5">
      <c r="B78" s="4"/>
      <c r="C78" s="30"/>
      <c r="D78" s="26"/>
      <c r="E78" s="31" t="s">
        <v>1591</v>
      </c>
    </row>
    <row r="79" spans="2:5">
      <c r="B79" s="4"/>
      <c r="C79" s="30"/>
      <c r="D79" s="26"/>
      <c r="E79" s="31" t="s">
        <v>1592</v>
      </c>
    </row>
    <row r="80" spans="2:5">
      <c r="B80" s="4"/>
      <c r="C80" s="30"/>
      <c r="D80" s="26"/>
      <c r="E80" s="31" t="s">
        <v>1593</v>
      </c>
    </row>
    <row r="81" spans="2:5">
      <c r="B81" s="4"/>
      <c r="C81" s="30"/>
      <c r="D81" s="26"/>
      <c r="E81" s="31" t="s">
        <v>1594</v>
      </c>
    </row>
    <row r="82" spans="2:5">
      <c r="B82" s="4"/>
      <c r="C82" s="30"/>
      <c r="D82" s="26"/>
      <c r="E82" s="31" t="s">
        <v>1595</v>
      </c>
    </row>
    <row r="83" spans="2:5">
      <c r="B83" s="4"/>
      <c r="C83" s="30"/>
      <c r="D83" s="26"/>
      <c r="E83" s="31" t="s">
        <v>1596</v>
      </c>
    </row>
    <row r="84" spans="2:5">
      <c r="B84" s="4"/>
      <c r="C84" s="30"/>
      <c r="D84" s="26"/>
      <c r="E84" s="31" t="s">
        <v>1597</v>
      </c>
    </row>
    <row r="85" spans="2:5">
      <c r="B85" s="4"/>
      <c r="C85" s="30"/>
      <c r="D85" s="26"/>
      <c r="E85" s="31" t="s">
        <v>1598</v>
      </c>
    </row>
    <row r="86" spans="2:5">
      <c r="B86" s="4"/>
      <c r="C86" s="30"/>
      <c r="D86" s="26"/>
      <c r="E86" s="31" t="s">
        <v>1599</v>
      </c>
    </row>
    <row r="87" spans="2:5">
      <c r="B87" s="4"/>
      <c r="C87" s="30"/>
      <c r="D87" s="26"/>
      <c r="E87" s="31" t="s">
        <v>1600</v>
      </c>
    </row>
    <row r="88" spans="2:5">
      <c r="B88" s="4"/>
      <c r="C88" s="30"/>
      <c r="D88" s="26"/>
      <c r="E88" s="31" t="s">
        <v>1601</v>
      </c>
    </row>
    <row r="89" spans="2:5">
      <c r="B89" s="4"/>
      <c r="C89" s="30"/>
      <c r="D89" s="26"/>
      <c r="E89" s="31" t="s">
        <v>1602</v>
      </c>
    </row>
    <row r="90" spans="2:5">
      <c r="B90" s="4"/>
      <c r="C90" s="30"/>
      <c r="D90" s="26"/>
      <c r="E90" s="31" t="s">
        <v>1603</v>
      </c>
    </row>
    <row r="91" spans="2:5">
      <c r="B91" s="4"/>
      <c r="C91" s="30"/>
      <c r="D91" s="26"/>
      <c r="E91" s="31" t="s">
        <v>1604</v>
      </c>
    </row>
    <row r="92" spans="2:5">
      <c r="B92" s="4"/>
      <c r="C92" s="30"/>
      <c r="D92" s="26"/>
      <c r="E92" s="31" t="s">
        <v>1605</v>
      </c>
    </row>
    <row r="93" spans="2:5">
      <c r="B93" s="4"/>
      <c r="C93" s="30"/>
      <c r="D93" s="26"/>
      <c r="E93" s="31" t="s">
        <v>1606</v>
      </c>
    </row>
    <row r="94" spans="2:5">
      <c r="B94" s="4"/>
      <c r="C94" s="30"/>
      <c r="D94" s="26"/>
      <c r="E94" s="31" t="s">
        <v>1607</v>
      </c>
    </row>
    <row r="95" spans="2:5">
      <c r="B95" s="4"/>
      <c r="C95" s="30"/>
      <c r="D95" s="26"/>
      <c r="E95" s="31" t="s">
        <v>1608</v>
      </c>
    </row>
    <row r="96" spans="2:5">
      <c r="B96" s="4"/>
      <c r="C96" s="30"/>
      <c r="D96" s="26"/>
      <c r="E96" s="31" t="s">
        <v>1609</v>
      </c>
    </row>
    <row r="97" spans="2:5">
      <c r="B97" s="4"/>
      <c r="C97" s="30"/>
      <c r="D97" s="26"/>
      <c r="E97" s="31" t="s">
        <v>1610</v>
      </c>
    </row>
    <row r="98" spans="2:5">
      <c r="B98" s="4"/>
      <c r="C98" s="30"/>
      <c r="D98" s="26"/>
      <c r="E98" s="31" t="s">
        <v>1611</v>
      </c>
    </row>
    <row r="99" spans="2:5">
      <c r="B99" s="4"/>
      <c r="C99" s="30"/>
      <c r="D99" s="26"/>
      <c r="E99" s="31" t="s">
        <v>1612</v>
      </c>
    </row>
    <row r="100" spans="2:5">
      <c r="B100" s="4"/>
      <c r="C100" s="30"/>
      <c r="D100" s="26"/>
      <c r="E100" s="31" t="s">
        <v>1613</v>
      </c>
    </row>
    <row r="101" spans="2:5">
      <c r="B101" s="4"/>
      <c r="C101" s="30"/>
      <c r="D101" s="26"/>
      <c r="E101" s="31" t="s">
        <v>1614</v>
      </c>
    </row>
    <row r="102" spans="2:5">
      <c r="B102" s="4"/>
      <c r="C102" s="30"/>
      <c r="D102" s="2"/>
      <c r="E102" s="1" t="s">
        <v>1615</v>
      </c>
    </row>
    <row r="103" spans="2:4">
      <c r="B103" s="4"/>
      <c r="C103" s="4"/>
      <c r="D103" s="2"/>
    </row>
    <row r="104" spans="2:4">
      <c r="B104" s="4"/>
      <c r="C104" s="30" t="s">
        <v>1616</v>
      </c>
      <c r="D104" s="2"/>
    </row>
    <row r="105" customHeight="1" spans="2:7">
      <c r="B105" s="4"/>
      <c r="C105" s="30"/>
      <c r="D105" s="26" t="s">
        <v>1540</v>
      </c>
      <c r="E105" s="26" t="s">
        <v>1574</v>
      </c>
      <c r="F105" s="26"/>
      <c r="G105" s="26"/>
    </row>
    <row r="106" customHeight="1" spans="2:7">
      <c r="B106" s="4"/>
      <c r="C106" s="30"/>
      <c r="D106" s="27"/>
      <c r="E106" s="27" t="s">
        <v>1617</v>
      </c>
      <c r="F106" s="27"/>
      <c r="G106" s="27"/>
    </row>
    <row r="107" customHeight="1" spans="2:7">
      <c r="B107" s="4"/>
      <c r="C107" s="30"/>
      <c r="D107" s="27"/>
      <c r="E107" s="27" t="s">
        <v>1618</v>
      </c>
      <c r="F107" s="27"/>
      <c r="G107" s="27"/>
    </row>
    <row r="108" customHeight="1" spans="2:7">
      <c r="B108" s="4"/>
      <c r="C108" s="30"/>
      <c r="D108" s="27"/>
      <c r="E108" s="27" t="s">
        <v>1619</v>
      </c>
      <c r="F108" s="27"/>
      <c r="G108" s="27"/>
    </row>
    <row r="109" customHeight="1" spans="2:7">
      <c r="B109" s="4"/>
      <c r="C109" s="30"/>
      <c r="D109" s="27"/>
      <c r="E109" s="27" t="s">
        <v>1620</v>
      </c>
      <c r="F109" s="27"/>
      <c r="G109" s="27"/>
    </row>
    <row r="110" customHeight="1" spans="2:7">
      <c r="B110" s="4"/>
      <c r="C110" s="30"/>
      <c r="D110" s="27"/>
      <c r="E110" s="27" t="s">
        <v>1621</v>
      </c>
      <c r="F110" s="27"/>
      <c r="G110" s="27"/>
    </row>
    <row r="111" customHeight="1" spans="2:7">
      <c r="B111" s="4"/>
      <c r="C111" s="30"/>
      <c r="D111" s="27"/>
      <c r="E111" s="27" t="s">
        <v>1622</v>
      </c>
      <c r="F111" s="27"/>
      <c r="G111" s="27"/>
    </row>
    <row r="112" customHeight="1" spans="2:7">
      <c r="B112" s="4"/>
      <c r="C112" s="30"/>
      <c r="D112" s="27"/>
      <c r="E112" s="27" t="s">
        <v>1623</v>
      </c>
      <c r="F112" s="27"/>
      <c r="G112" s="27"/>
    </row>
    <row r="113" customHeight="1" spans="2:7">
      <c r="B113" s="4"/>
      <c r="C113" s="30"/>
      <c r="D113" s="27"/>
      <c r="E113" s="27" t="s">
        <v>1624</v>
      </c>
      <c r="F113" s="27"/>
      <c r="G113" s="27"/>
    </row>
    <row r="114" customHeight="1" spans="2:7">
      <c r="B114" s="4"/>
      <c r="C114" s="30"/>
      <c r="D114" s="27"/>
      <c r="E114" s="27" t="s">
        <v>1625</v>
      </c>
      <c r="F114" s="27"/>
      <c r="G114" s="27"/>
    </row>
    <row r="115" customHeight="1" spans="2:7">
      <c r="B115" s="4"/>
      <c r="C115" s="30"/>
      <c r="D115" s="27"/>
      <c r="E115" s="27" t="s">
        <v>1626</v>
      </c>
      <c r="F115" s="27"/>
      <c r="G115" s="27"/>
    </row>
    <row r="116" customHeight="1" spans="2:7">
      <c r="B116" s="4"/>
      <c r="C116" s="30"/>
      <c r="D116" s="27"/>
      <c r="E116" s="27" t="s">
        <v>1627</v>
      </c>
      <c r="F116" s="27"/>
      <c r="G116" s="27"/>
    </row>
    <row r="117" customHeight="1" spans="2:7">
      <c r="B117" s="4"/>
      <c r="C117" s="30"/>
      <c r="D117" s="27"/>
      <c r="E117" s="27" t="s">
        <v>1628</v>
      </c>
      <c r="F117" s="27"/>
      <c r="G117" s="27"/>
    </row>
    <row r="118" customHeight="1" spans="2:7">
      <c r="B118" s="4"/>
      <c r="C118" s="30"/>
      <c r="D118" s="27"/>
      <c r="E118" s="27" t="s">
        <v>1629</v>
      </c>
      <c r="F118" s="27"/>
      <c r="G118" s="27"/>
    </row>
    <row r="119" customHeight="1" spans="2:7">
      <c r="B119" s="4"/>
      <c r="C119" s="30"/>
      <c r="D119" s="27"/>
      <c r="E119" s="27" t="s">
        <v>1630</v>
      </c>
      <c r="F119" s="27"/>
      <c r="G119" s="27"/>
    </row>
    <row r="120" customHeight="1" spans="2:7">
      <c r="B120" s="4"/>
      <c r="C120" s="30"/>
      <c r="D120" s="27"/>
      <c r="E120" s="27" t="s">
        <v>1631</v>
      </c>
      <c r="F120" s="27"/>
      <c r="G120" s="27"/>
    </row>
    <row r="121" customHeight="1" spans="2:7">
      <c r="B121" s="4"/>
      <c r="C121" s="30"/>
      <c r="D121" s="27"/>
      <c r="E121" s="27" t="s">
        <v>1632</v>
      </c>
      <c r="F121" s="27"/>
      <c r="G121" s="27"/>
    </row>
    <row r="122" customHeight="1" spans="2:7">
      <c r="B122" s="4"/>
      <c r="C122" s="30"/>
      <c r="D122" s="27"/>
      <c r="E122" s="27" t="s">
        <v>1633</v>
      </c>
      <c r="F122" s="27"/>
      <c r="G122" s="27"/>
    </row>
    <row r="123" customHeight="1" spans="2:7">
      <c r="B123" s="4"/>
      <c r="C123" s="30"/>
      <c r="D123" s="27"/>
      <c r="E123" s="27" t="s">
        <v>1634</v>
      </c>
      <c r="F123" s="27"/>
      <c r="G123" s="27"/>
    </row>
    <row r="124" customHeight="1" spans="2:7">
      <c r="B124" s="4"/>
      <c r="C124" s="30"/>
      <c r="D124" s="27"/>
      <c r="E124" s="27" t="s">
        <v>1635</v>
      </c>
      <c r="F124" s="27"/>
      <c r="G124" s="27"/>
    </row>
    <row r="125" customHeight="1" spans="2:7">
      <c r="B125" s="4"/>
      <c r="C125" s="30"/>
      <c r="D125" s="27"/>
      <c r="E125" s="27" t="s">
        <v>1636</v>
      </c>
      <c r="F125" s="27"/>
      <c r="G125" s="27"/>
    </row>
    <row r="126" customHeight="1" spans="2:7">
      <c r="B126" s="4"/>
      <c r="C126" s="30"/>
      <c r="D126" s="27"/>
      <c r="E126" s="27" t="s">
        <v>1637</v>
      </c>
      <c r="F126" s="27"/>
      <c r="G126" s="27"/>
    </row>
    <row r="127" customHeight="1" spans="2:7">
      <c r="B127" s="4"/>
      <c r="C127" s="30"/>
      <c r="D127" s="27"/>
      <c r="E127" s="27"/>
      <c r="F127" s="27"/>
      <c r="G127" s="27"/>
    </row>
    <row r="128" spans="2:4">
      <c r="B128" s="4"/>
      <c r="C128" s="4" t="s">
        <v>1638</v>
      </c>
      <c r="D128" s="2"/>
    </row>
    <row r="130" spans="3:5">
      <c r="C130" s="32" t="s">
        <v>1639</v>
      </c>
      <c r="D130" s="32" t="s">
        <v>1640</v>
      </c>
      <c r="E130" s="32" t="s">
        <v>1641</v>
      </c>
    </row>
    <row r="131" spans="3:5">
      <c r="C131" s="33">
        <v>0</v>
      </c>
      <c r="D131" s="33">
        <v>4000000</v>
      </c>
      <c r="E131" s="6">
        <v>10</v>
      </c>
    </row>
    <row r="132" spans="3:5">
      <c r="C132" s="33">
        <v>4000000</v>
      </c>
      <c r="D132" s="33">
        <v>5000000</v>
      </c>
      <c r="E132" s="6">
        <v>9</v>
      </c>
    </row>
    <row r="133" spans="3:5">
      <c r="C133" s="33">
        <v>5000000</v>
      </c>
      <c r="D133" s="33">
        <v>6000000</v>
      </c>
      <c r="E133" s="6">
        <v>8</v>
      </c>
    </row>
    <row r="134" spans="3:5">
      <c r="C134" s="33">
        <v>6000000</v>
      </c>
      <c r="D134" s="33">
        <v>7000000</v>
      </c>
      <c r="E134" s="6">
        <v>7</v>
      </c>
    </row>
    <row r="135" spans="3:5">
      <c r="C135" s="33">
        <v>7000000</v>
      </c>
      <c r="D135" s="33">
        <v>8000000</v>
      </c>
      <c r="E135" s="6">
        <v>6</v>
      </c>
    </row>
    <row r="136" spans="3:5">
      <c r="C136" s="33">
        <v>8000000</v>
      </c>
      <c r="D136" s="33">
        <v>9000000</v>
      </c>
      <c r="E136" s="6">
        <v>5</v>
      </c>
    </row>
    <row r="137" spans="3:5">
      <c r="C137" s="33">
        <v>9000000</v>
      </c>
      <c r="D137" s="33">
        <v>10000000</v>
      </c>
      <c r="E137" s="6">
        <v>4</v>
      </c>
    </row>
    <row r="138" spans="3:5">
      <c r="C138" s="33">
        <v>10000000</v>
      </c>
      <c r="D138" s="33">
        <v>12000000</v>
      </c>
      <c r="E138" s="6">
        <v>3</v>
      </c>
    </row>
    <row r="139" spans="3:5">
      <c r="C139" s="33">
        <v>12000000</v>
      </c>
      <c r="D139" s="33">
        <v>15000000</v>
      </c>
      <c r="E139" s="6">
        <v>2</v>
      </c>
    </row>
    <row r="140" spans="3:5">
      <c r="C140" s="33">
        <v>15000000</v>
      </c>
      <c r="D140" s="33">
        <v>999999999</v>
      </c>
      <c r="E140" s="6">
        <v>1</v>
      </c>
    </row>
  </sheetData>
  <mergeCells count="1">
    <mergeCell ref="A2:H2"/>
  </mergeCells>
  <pageMargins left="0.7" right="0.7" top="0.75" bottom="0.75" header="0.3" footer="0.3"/>
  <pageSetup paperSize="9" scale="34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tabColor theme="0"/>
  </sheetPr>
  <dimension ref="A2:J127"/>
  <sheetViews>
    <sheetView zoomScale="85" zoomScaleNormal="85" workbookViewId="0">
      <selection activeCell="E270" sqref="E270:J270"/>
    </sheetView>
  </sheetViews>
  <sheetFormatPr defaultColWidth="9" defaultRowHeight="15"/>
  <cols>
    <col min="1" max="2" width="1.57142857142857" style="1" customWidth="1"/>
    <col min="3" max="3" width="4.42857142857143" style="2" customWidth="1"/>
    <col min="4" max="4" width="33.1428571428571" style="1" customWidth="1"/>
    <col min="5" max="5" width="48.4285714285714" style="1" customWidth="1"/>
    <col min="6" max="6" width="19" style="1" customWidth="1"/>
    <col min="7" max="7" width="34.8571428571429" style="1" customWidth="1"/>
    <col min="8" max="8" width="9" style="1"/>
    <col min="9" max="9" width="42.4285714285714" style="1" customWidth="1"/>
    <col min="10" max="16384" width="9" style="1"/>
  </cols>
  <sheetData>
    <row r="2" ht="18.75" spans="1:10">
      <c r="A2" s="3" t="s">
        <v>1642</v>
      </c>
      <c r="B2" s="3"/>
      <c r="C2" s="3"/>
      <c r="D2" s="3"/>
      <c r="E2" s="3"/>
      <c r="F2" s="3"/>
      <c r="G2" s="3"/>
      <c r="H2" s="3"/>
      <c r="I2" s="3"/>
      <c r="J2" s="3"/>
    </row>
    <row r="3" spans="2:2">
      <c r="B3" s="4" t="s">
        <v>1643</v>
      </c>
    </row>
    <row r="4" spans="3:3">
      <c r="C4" s="1" t="s">
        <v>1423</v>
      </c>
    </row>
    <row r="5" spans="3:3">
      <c r="C5" s="1" t="s">
        <v>1644</v>
      </c>
    </row>
    <row r="7" spans="3:6">
      <c r="C7" s="5" t="s">
        <v>22</v>
      </c>
      <c r="D7" s="5" t="s">
        <v>1427</v>
      </c>
      <c r="E7" s="5" t="s">
        <v>3</v>
      </c>
      <c r="F7" s="5" t="s">
        <v>1645</v>
      </c>
    </row>
    <row r="8" spans="3:6">
      <c r="C8" s="6">
        <v>1</v>
      </c>
      <c r="D8" s="7" t="s">
        <v>200</v>
      </c>
      <c r="E8" s="7" t="s">
        <v>1168</v>
      </c>
      <c r="F8" s="6">
        <v>-1</v>
      </c>
    </row>
    <row r="9" spans="3:6">
      <c r="C9" s="6">
        <v>2</v>
      </c>
      <c r="D9" s="7" t="s">
        <v>1646</v>
      </c>
      <c r="E9" s="7" t="s">
        <v>1647</v>
      </c>
      <c r="F9" s="6">
        <v>-1</v>
      </c>
    </row>
    <row r="10" spans="3:6">
      <c r="C10" s="6">
        <v>3</v>
      </c>
      <c r="D10" s="7" t="s">
        <v>1648</v>
      </c>
      <c r="E10" t="s">
        <v>211</v>
      </c>
      <c r="F10" s="6">
        <v>-1</v>
      </c>
    </row>
    <row r="11" spans="3:6">
      <c r="C11" s="6">
        <v>4</v>
      </c>
      <c r="D11" s="7" t="s">
        <v>1649</v>
      </c>
      <c r="E11" s="7" t="s">
        <v>218</v>
      </c>
      <c r="F11" s="6">
        <v>-1</v>
      </c>
    </row>
    <row r="12" spans="3:6">
      <c r="C12" s="6">
        <v>5</v>
      </c>
      <c r="D12" s="7" t="s">
        <v>1650</v>
      </c>
      <c r="E12" s="7" t="s">
        <v>1651</v>
      </c>
      <c r="F12" s="6">
        <v>-1</v>
      </c>
    </row>
    <row r="13" spans="3:6">
      <c r="C13" s="6">
        <v>6</v>
      </c>
      <c r="D13" s="7" t="s">
        <v>1652</v>
      </c>
      <c r="E13" s="7" t="s">
        <v>1653</v>
      </c>
      <c r="F13" s="6">
        <v>-1</v>
      </c>
    </row>
    <row r="14" spans="3:6">
      <c r="C14" s="6">
        <v>7</v>
      </c>
      <c r="D14" s="7" t="s">
        <v>1654</v>
      </c>
      <c r="E14" s="7" t="s">
        <v>1655</v>
      </c>
      <c r="F14" s="6">
        <v>-1</v>
      </c>
    </row>
    <row r="15" spans="3:6">
      <c r="C15" s="6">
        <v>8</v>
      </c>
      <c r="D15" s="7" t="s">
        <v>1656</v>
      </c>
      <c r="E15" s="7" t="s">
        <v>1657</v>
      </c>
      <c r="F15" s="6">
        <v>-1</v>
      </c>
    </row>
    <row r="16" spans="3:6">
      <c r="C16" s="6">
        <v>9</v>
      </c>
      <c r="D16" s="7" t="s">
        <v>1658</v>
      </c>
      <c r="E16" s="7" t="s">
        <v>1659</v>
      </c>
      <c r="F16" s="6">
        <v>-1</v>
      </c>
    </row>
    <row r="17" spans="3:6">
      <c r="C17" s="6">
        <v>10</v>
      </c>
      <c r="D17" s="7" t="s">
        <v>1660</v>
      </c>
      <c r="E17" s="7" t="s">
        <v>1661</v>
      </c>
      <c r="F17" s="6">
        <v>-1</v>
      </c>
    </row>
    <row r="18" spans="3:6">
      <c r="C18" s="6">
        <v>11</v>
      </c>
      <c r="D18" s="7" t="s">
        <v>1662</v>
      </c>
      <c r="E18" s="7" t="s">
        <v>1663</v>
      </c>
      <c r="F18" s="6">
        <v>-1</v>
      </c>
    </row>
    <row r="19" spans="3:6">
      <c r="C19" s="6">
        <v>12</v>
      </c>
      <c r="D19" s="7" t="s">
        <v>1664</v>
      </c>
      <c r="E19" s="7" t="s">
        <v>1665</v>
      </c>
      <c r="F19" s="6">
        <v>-1</v>
      </c>
    </row>
    <row r="20" spans="3:6">
      <c r="C20" s="6">
        <v>13</v>
      </c>
      <c r="D20" s="7" t="s">
        <v>1666</v>
      </c>
      <c r="E20" s="7" t="s">
        <v>1667</v>
      </c>
      <c r="F20" s="6">
        <v>-1</v>
      </c>
    </row>
    <row r="21" ht="30" spans="3:6">
      <c r="C21" s="6">
        <v>14</v>
      </c>
      <c r="D21" s="7" t="s">
        <v>1668</v>
      </c>
      <c r="E21" s="8" t="s">
        <v>1669</v>
      </c>
      <c r="F21" s="6">
        <v>-1</v>
      </c>
    </row>
    <row r="22" ht="30" spans="3:6">
      <c r="C22" s="6">
        <v>15</v>
      </c>
      <c r="D22" s="7" t="s">
        <v>1670</v>
      </c>
      <c r="E22" s="8" t="s">
        <v>1671</v>
      </c>
      <c r="F22" s="6">
        <v>-1</v>
      </c>
    </row>
    <row r="23" ht="30" spans="3:6">
      <c r="C23" s="6">
        <v>16</v>
      </c>
      <c r="D23" s="7" t="s">
        <v>1672</v>
      </c>
      <c r="E23" s="8" t="s">
        <v>1673</v>
      </c>
      <c r="F23" s="6">
        <v>-1</v>
      </c>
    </row>
    <row r="24" spans="3:6">
      <c r="C24" s="6">
        <v>17</v>
      </c>
      <c r="D24" s="7" t="s">
        <v>1674</v>
      </c>
      <c r="E24" s="7" t="s">
        <v>1675</v>
      </c>
      <c r="F24" s="6">
        <v>-1</v>
      </c>
    </row>
    <row r="25" spans="3:6">
      <c r="C25" s="6">
        <v>18</v>
      </c>
      <c r="D25" s="7" t="s">
        <v>1676</v>
      </c>
      <c r="E25" s="7" t="s">
        <v>1677</v>
      </c>
      <c r="F25" s="6">
        <v>-1</v>
      </c>
    </row>
    <row r="26" spans="3:6">
      <c r="C26" s="6">
        <v>19</v>
      </c>
      <c r="D26" s="7" t="s">
        <v>1678</v>
      </c>
      <c r="E26" s="7" t="s">
        <v>1679</v>
      </c>
      <c r="F26" s="6">
        <v>-1</v>
      </c>
    </row>
    <row r="27" spans="3:6">
      <c r="C27" s="6">
        <v>20</v>
      </c>
      <c r="D27" s="7" t="s">
        <v>1680</v>
      </c>
      <c r="E27" s="7" t="s">
        <v>1681</v>
      </c>
      <c r="F27" s="6">
        <v>-1</v>
      </c>
    </row>
    <row r="28" spans="3:6">
      <c r="C28" s="6">
        <v>21</v>
      </c>
      <c r="D28" s="7" t="s">
        <v>1682</v>
      </c>
      <c r="E28" s="7" t="s">
        <v>1683</v>
      </c>
      <c r="F28" s="6">
        <v>-1</v>
      </c>
    </row>
    <row r="29" spans="3:6">
      <c r="C29" s="6">
        <v>22</v>
      </c>
      <c r="D29" s="7" t="s">
        <v>1684</v>
      </c>
      <c r="E29" s="7" t="s">
        <v>1685</v>
      </c>
      <c r="F29" s="6">
        <v>-1</v>
      </c>
    </row>
    <row r="30" spans="3:6">
      <c r="C30" s="6">
        <v>23</v>
      </c>
      <c r="D30" s="7" t="s">
        <v>1686</v>
      </c>
      <c r="E30" s="7" t="s">
        <v>1687</v>
      </c>
      <c r="F30" s="6">
        <v>-1</v>
      </c>
    </row>
    <row r="31" spans="3:6">
      <c r="C31" s="6">
        <v>24</v>
      </c>
      <c r="D31" s="7" t="s">
        <v>1688</v>
      </c>
      <c r="E31" s="7" t="s">
        <v>1689</v>
      </c>
      <c r="F31" s="6">
        <v>-1</v>
      </c>
    </row>
    <row r="32" spans="3:6">
      <c r="C32" s="6">
        <v>25</v>
      </c>
      <c r="D32" s="7" t="s">
        <v>1690</v>
      </c>
      <c r="E32" s="7" t="s">
        <v>1691</v>
      </c>
      <c r="F32" s="6">
        <v>-1</v>
      </c>
    </row>
    <row r="33" spans="3:6">
      <c r="C33" s="6">
        <v>26</v>
      </c>
      <c r="D33" s="7" t="s">
        <v>1692</v>
      </c>
      <c r="E33" s="7" t="s">
        <v>1693</v>
      </c>
      <c r="F33" s="6">
        <v>-1</v>
      </c>
    </row>
    <row r="34" spans="3:6">
      <c r="C34" s="6">
        <v>27</v>
      </c>
      <c r="D34" s="7" t="s">
        <v>1694</v>
      </c>
      <c r="E34" s="7" t="s">
        <v>1695</v>
      </c>
      <c r="F34" s="6">
        <v>-1</v>
      </c>
    </row>
    <row r="35" spans="3:6">
      <c r="C35" s="6">
        <v>28</v>
      </c>
      <c r="D35" s="7" t="s">
        <v>1696</v>
      </c>
      <c r="E35" s="7" t="s">
        <v>1697</v>
      </c>
      <c r="F35" s="6">
        <v>-1</v>
      </c>
    </row>
    <row r="36" spans="3:6">
      <c r="C36" s="6">
        <v>29</v>
      </c>
      <c r="D36" s="7" t="s">
        <v>1698</v>
      </c>
      <c r="E36" s="7" t="s">
        <v>1699</v>
      </c>
      <c r="F36" s="6">
        <v>-1</v>
      </c>
    </row>
    <row r="37" spans="3:6">
      <c r="C37" s="6">
        <v>30</v>
      </c>
      <c r="D37" s="7" t="s">
        <v>1700</v>
      </c>
      <c r="E37" s="7" t="s">
        <v>1701</v>
      </c>
      <c r="F37" s="6">
        <v>-1</v>
      </c>
    </row>
    <row r="38" spans="3:6">
      <c r="C38" s="6">
        <v>31</v>
      </c>
      <c r="D38" s="7" t="s">
        <v>1702</v>
      </c>
      <c r="E38" s="7" t="s">
        <v>1703</v>
      </c>
      <c r="F38" s="6">
        <v>-1</v>
      </c>
    </row>
    <row r="39" spans="3:6">
      <c r="C39" s="6">
        <v>32</v>
      </c>
      <c r="D39" s="7" t="s">
        <v>1704</v>
      </c>
      <c r="E39" s="7" t="s">
        <v>1705</v>
      </c>
      <c r="F39" s="6">
        <v>-1</v>
      </c>
    </row>
    <row r="40" spans="3:6">
      <c r="C40" s="6">
        <v>33</v>
      </c>
      <c r="D40" s="7" t="s">
        <v>1706</v>
      </c>
      <c r="E40" s="7" t="s">
        <v>1707</v>
      </c>
      <c r="F40" s="6">
        <v>-1</v>
      </c>
    </row>
    <row r="41" spans="3:6">
      <c r="C41" s="6">
        <v>34</v>
      </c>
      <c r="D41" s="7" t="s">
        <v>1708</v>
      </c>
      <c r="E41" s="7" t="s">
        <v>1709</v>
      </c>
      <c r="F41" s="6">
        <v>-1</v>
      </c>
    </row>
    <row r="42" spans="3:6">
      <c r="C42" s="6">
        <v>35</v>
      </c>
      <c r="D42" s="7" t="s">
        <v>1710</v>
      </c>
      <c r="E42" s="7" t="s">
        <v>1711</v>
      </c>
      <c r="F42" s="6">
        <v>-1</v>
      </c>
    </row>
    <row r="43" spans="3:6">
      <c r="C43" s="6">
        <v>36</v>
      </c>
      <c r="D43" s="7" t="s">
        <v>1712</v>
      </c>
      <c r="E43" s="7" t="s">
        <v>1713</v>
      </c>
      <c r="F43" s="6">
        <v>-1</v>
      </c>
    </row>
    <row r="44" spans="3:6">
      <c r="C44" s="6">
        <v>37</v>
      </c>
      <c r="D44" s="7" t="s">
        <v>1714</v>
      </c>
      <c r="E44" s="7" t="s">
        <v>1715</v>
      </c>
      <c r="F44" s="6">
        <v>-1</v>
      </c>
    </row>
    <row r="45" spans="3:6">
      <c r="C45" s="6">
        <v>38</v>
      </c>
      <c r="D45" s="7" t="s">
        <v>1716</v>
      </c>
      <c r="E45" s="7" t="s">
        <v>1717</v>
      </c>
      <c r="F45" s="6">
        <v>-1</v>
      </c>
    </row>
    <row r="46" spans="3:6">
      <c r="C46" s="6">
        <v>39</v>
      </c>
      <c r="D46" s="7" t="s">
        <v>1718</v>
      </c>
      <c r="E46" s="7" t="s">
        <v>1719</v>
      </c>
      <c r="F46" s="6">
        <v>-1</v>
      </c>
    </row>
    <row r="47" spans="3:6">
      <c r="C47" s="6">
        <v>40</v>
      </c>
      <c r="D47" s="7" t="s">
        <v>1720</v>
      </c>
      <c r="E47" s="7" t="s">
        <v>1721</v>
      </c>
      <c r="F47" s="6">
        <v>-1</v>
      </c>
    </row>
    <row r="48" spans="3:6">
      <c r="C48" s="6">
        <v>41</v>
      </c>
      <c r="D48" s="7" t="s">
        <v>1722</v>
      </c>
      <c r="E48" s="7" t="s">
        <v>1723</v>
      </c>
      <c r="F48" s="6">
        <v>-1</v>
      </c>
    </row>
    <row r="49" spans="3:6">
      <c r="C49" s="6">
        <v>42</v>
      </c>
      <c r="D49" s="7" t="s">
        <v>1724</v>
      </c>
      <c r="E49" s="7" t="s">
        <v>1725</v>
      </c>
      <c r="F49" s="6">
        <v>-1</v>
      </c>
    </row>
    <row r="50" spans="3:6">
      <c r="C50" s="6">
        <v>43</v>
      </c>
      <c r="D50" s="7" t="s">
        <v>1726</v>
      </c>
      <c r="E50" s="7" t="s">
        <v>1727</v>
      </c>
      <c r="F50" s="6">
        <v>-1</v>
      </c>
    </row>
    <row r="51" spans="3:6">
      <c r="C51" s="6">
        <v>44</v>
      </c>
      <c r="D51" s="7" t="s">
        <v>1728</v>
      </c>
      <c r="E51" s="7" t="s">
        <v>1729</v>
      </c>
      <c r="F51" s="6">
        <v>-1</v>
      </c>
    </row>
    <row r="52" spans="3:6">
      <c r="C52" s="6">
        <v>45</v>
      </c>
      <c r="D52" s="7" t="s">
        <v>1730</v>
      </c>
      <c r="E52" s="7" t="s">
        <v>1731</v>
      </c>
      <c r="F52" s="6">
        <v>-1</v>
      </c>
    </row>
    <row r="53" spans="3:6">
      <c r="C53" s="6">
        <v>46</v>
      </c>
      <c r="D53" s="7" t="s">
        <v>1732</v>
      </c>
      <c r="E53" s="7" t="s">
        <v>1733</v>
      </c>
      <c r="F53" s="6">
        <v>-1</v>
      </c>
    </row>
    <row r="54" spans="3:6">
      <c r="C54" s="6">
        <v>47</v>
      </c>
      <c r="D54" s="7" t="s">
        <v>1734</v>
      </c>
      <c r="E54" s="7" t="s">
        <v>1735</v>
      </c>
      <c r="F54" s="6">
        <v>-1</v>
      </c>
    </row>
    <row r="55" spans="3:6">
      <c r="C55" s="6">
        <v>48</v>
      </c>
      <c r="D55" s="7" t="s">
        <v>1736</v>
      </c>
      <c r="E55" s="7" t="s">
        <v>1737</v>
      </c>
      <c r="F55" s="6">
        <v>-1</v>
      </c>
    </row>
    <row r="56" spans="3:6">
      <c r="C56" s="6">
        <v>49</v>
      </c>
      <c r="D56" s="7" t="s">
        <v>1738</v>
      </c>
      <c r="E56" s="7" t="s">
        <v>1739</v>
      </c>
      <c r="F56" s="6">
        <v>-1</v>
      </c>
    </row>
    <row r="57" spans="3:6">
      <c r="C57" s="6">
        <v>50</v>
      </c>
      <c r="D57" s="7" t="s">
        <v>1740</v>
      </c>
      <c r="E57" s="7" t="s">
        <v>1741</v>
      </c>
      <c r="F57" s="6">
        <v>-1</v>
      </c>
    </row>
    <row r="58" spans="3:6">
      <c r="C58" s="6">
        <v>51</v>
      </c>
      <c r="D58" s="7" t="s">
        <v>1742</v>
      </c>
      <c r="E58" s="7" t="s">
        <v>1743</v>
      </c>
      <c r="F58" s="6">
        <v>-1</v>
      </c>
    </row>
    <row r="59" spans="3:6">
      <c r="C59" s="6">
        <v>52</v>
      </c>
      <c r="D59" s="7" t="s">
        <v>1744</v>
      </c>
      <c r="E59" s="7" t="s">
        <v>1745</v>
      </c>
      <c r="F59" s="6">
        <v>-1</v>
      </c>
    </row>
    <row r="60" spans="3:6">
      <c r="C60" s="6">
        <v>53</v>
      </c>
      <c r="D60" s="7" t="s">
        <v>1746</v>
      </c>
      <c r="E60" s="7" t="s">
        <v>1747</v>
      </c>
      <c r="F60" s="6">
        <v>-1</v>
      </c>
    </row>
    <row r="61" spans="3:6">
      <c r="C61" s="6">
        <v>54</v>
      </c>
      <c r="D61" s="7" t="s">
        <v>1748</v>
      </c>
      <c r="E61" s="7" t="s">
        <v>1749</v>
      </c>
      <c r="F61" s="6">
        <v>-1</v>
      </c>
    </row>
    <row r="62" spans="3:6">
      <c r="C62" s="6">
        <v>55</v>
      </c>
      <c r="D62" s="7" t="s">
        <v>1750</v>
      </c>
      <c r="E62" s="7" t="s">
        <v>1751</v>
      </c>
      <c r="F62" s="6">
        <v>-1</v>
      </c>
    </row>
    <row r="63" spans="3:6">
      <c r="C63" s="6">
        <v>56</v>
      </c>
      <c r="D63" s="7" t="s">
        <v>1752</v>
      </c>
      <c r="E63" s="7" t="s">
        <v>1753</v>
      </c>
      <c r="F63" s="6">
        <v>-1</v>
      </c>
    </row>
    <row r="64" spans="3:6">
      <c r="C64" s="6">
        <v>57</v>
      </c>
      <c r="D64" s="7" t="s">
        <v>1754</v>
      </c>
      <c r="E64" s="7" t="s">
        <v>1755</v>
      </c>
      <c r="F64" s="6">
        <v>-1</v>
      </c>
    </row>
    <row r="65" spans="3:6">
      <c r="C65" s="6">
        <v>58</v>
      </c>
      <c r="D65" s="7" t="s">
        <v>1756</v>
      </c>
      <c r="E65" s="7" t="s">
        <v>1757</v>
      </c>
      <c r="F65" s="6">
        <v>-1</v>
      </c>
    </row>
    <row r="66" spans="3:6">
      <c r="C66" s="6">
        <v>59</v>
      </c>
      <c r="D66" s="7" t="s">
        <v>1758</v>
      </c>
      <c r="E66" s="7" t="s">
        <v>1759</v>
      </c>
      <c r="F66" s="6">
        <v>-1</v>
      </c>
    </row>
    <row r="67" spans="3:6">
      <c r="C67" s="6">
        <v>60</v>
      </c>
      <c r="D67" s="7" t="s">
        <v>1760</v>
      </c>
      <c r="E67" s="7" t="s">
        <v>1761</v>
      </c>
      <c r="F67" s="6">
        <v>-1</v>
      </c>
    </row>
    <row r="68" spans="3:6">
      <c r="C68" s="6">
        <v>61</v>
      </c>
      <c r="D68" s="7" t="s">
        <v>1762</v>
      </c>
      <c r="E68" s="7" t="s">
        <v>1763</v>
      </c>
      <c r="F68" s="6">
        <v>-1</v>
      </c>
    </row>
    <row r="69" spans="3:6">
      <c r="C69" s="6">
        <v>62</v>
      </c>
      <c r="D69" s="7" t="s">
        <v>1764</v>
      </c>
      <c r="E69" s="7" t="s">
        <v>1765</v>
      </c>
      <c r="F69" s="6">
        <v>-1</v>
      </c>
    </row>
    <row r="70" spans="3:6">
      <c r="C70" s="6">
        <v>63</v>
      </c>
      <c r="D70" s="7" t="s">
        <v>1766</v>
      </c>
      <c r="E70" s="7" t="s">
        <v>1767</v>
      </c>
      <c r="F70" s="6">
        <v>-1</v>
      </c>
    </row>
    <row r="71" spans="3:6">
      <c r="C71" s="6">
        <v>64</v>
      </c>
      <c r="D71" s="7" t="s">
        <v>1768</v>
      </c>
      <c r="E71" s="7" t="s">
        <v>1769</v>
      </c>
      <c r="F71" s="6">
        <v>-1</v>
      </c>
    </row>
    <row r="72" spans="3:6">
      <c r="C72" s="6">
        <v>65</v>
      </c>
      <c r="D72" s="7" t="s">
        <v>1770</v>
      </c>
      <c r="E72" s="7" t="s">
        <v>1771</v>
      </c>
      <c r="F72" s="6">
        <v>-1</v>
      </c>
    </row>
    <row r="73" spans="3:6">
      <c r="C73" s="6">
        <v>66</v>
      </c>
      <c r="D73" s="7" t="s">
        <v>1772</v>
      </c>
      <c r="E73" s="7" t="s">
        <v>1773</v>
      </c>
      <c r="F73" s="6">
        <v>-1</v>
      </c>
    </row>
    <row r="74" spans="3:6">
      <c r="C74" s="6">
        <v>67</v>
      </c>
      <c r="D74" s="7" t="s">
        <v>1774</v>
      </c>
      <c r="E74" s="7" t="s">
        <v>1775</v>
      </c>
      <c r="F74" s="6">
        <v>-1</v>
      </c>
    </row>
    <row r="75" spans="3:6">
      <c r="C75" s="6">
        <v>68</v>
      </c>
      <c r="D75" s="7" t="s">
        <v>1776</v>
      </c>
      <c r="E75" s="7" t="s">
        <v>1777</v>
      </c>
      <c r="F75" s="6">
        <v>-1</v>
      </c>
    </row>
    <row r="76" spans="3:6">
      <c r="C76" s="6">
        <v>69</v>
      </c>
      <c r="D76" s="7" t="s">
        <v>1778</v>
      </c>
      <c r="E76" s="7" t="s">
        <v>1779</v>
      </c>
      <c r="F76" s="6">
        <v>-1</v>
      </c>
    </row>
    <row r="77" spans="3:6">
      <c r="C77" s="6">
        <v>70</v>
      </c>
      <c r="D77" s="7" t="s">
        <v>1780</v>
      </c>
      <c r="E77" s="7" t="s">
        <v>1781</v>
      </c>
      <c r="F77" s="6">
        <v>-1</v>
      </c>
    </row>
    <row r="78" spans="3:6">
      <c r="C78" s="6">
        <v>71</v>
      </c>
      <c r="D78" s="7" t="s">
        <v>1782</v>
      </c>
      <c r="E78" s="7" t="s">
        <v>1783</v>
      </c>
      <c r="F78" s="6">
        <v>-1</v>
      </c>
    </row>
    <row r="79" spans="3:6">
      <c r="C79" s="6">
        <v>72</v>
      </c>
      <c r="D79" s="7" t="s">
        <v>1784</v>
      </c>
      <c r="E79" s="7" t="s">
        <v>1785</v>
      </c>
      <c r="F79" s="6">
        <v>-1</v>
      </c>
    </row>
    <row r="80" spans="3:6">
      <c r="C80" s="6">
        <v>73</v>
      </c>
      <c r="D80" s="7" t="s">
        <v>1786</v>
      </c>
      <c r="E80" s="7" t="s">
        <v>1787</v>
      </c>
      <c r="F80" s="6">
        <v>-1</v>
      </c>
    </row>
    <row r="81" spans="3:6">
      <c r="C81" s="6">
        <v>74</v>
      </c>
      <c r="D81" s="7" t="s">
        <v>1788</v>
      </c>
      <c r="E81" s="7" t="s">
        <v>1789</v>
      </c>
      <c r="F81" s="6">
        <v>-1</v>
      </c>
    </row>
    <row r="82" spans="3:6">
      <c r="C82" s="6">
        <v>75</v>
      </c>
      <c r="D82" s="7" t="s">
        <v>1790</v>
      </c>
      <c r="E82" s="7" t="s">
        <v>1791</v>
      </c>
      <c r="F82" s="6">
        <v>-1</v>
      </c>
    </row>
    <row r="83" spans="3:6">
      <c r="C83" s="6">
        <v>76</v>
      </c>
      <c r="D83" s="7" t="s">
        <v>1792</v>
      </c>
      <c r="E83" s="7" t="s">
        <v>1793</v>
      </c>
      <c r="F83" s="6">
        <v>-1</v>
      </c>
    </row>
    <row r="84" spans="3:6">
      <c r="C84" s="6">
        <v>77</v>
      </c>
      <c r="D84" s="7" t="s">
        <v>1794</v>
      </c>
      <c r="E84" s="7" t="s">
        <v>1795</v>
      </c>
      <c r="F84" s="6">
        <v>-1</v>
      </c>
    </row>
    <row r="85" spans="3:6">
      <c r="C85" s="6">
        <v>78</v>
      </c>
      <c r="D85" s="7" t="s">
        <v>1796</v>
      </c>
      <c r="E85" s="7" t="s">
        <v>1797</v>
      </c>
      <c r="F85" s="6">
        <v>-1</v>
      </c>
    </row>
    <row r="86" spans="3:6">
      <c r="C86" s="6">
        <v>79</v>
      </c>
      <c r="D86" s="7" t="s">
        <v>1798</v>
      </c>
      <c r="E86" s="7" t="s">
        <v>1799</v>
      </c>
      <c r="F86" s="6">
        <v>-1</v>
      </c>
    </row>
    <row r="87" spans="3:6">
      <c r="C87" s="6">
        <v>80</v>
      </c>
      <c r="D87" s="7" t="s">
        <v>1800</v>
      </c>
      <c r="E87" s="7" t="s">
        <v>1801</v>
      </c>
      <c r="F87" s="6">
        <v>-1</v>
      </c>
    </row>
    <row r="88" spans="3:6">
      <c r="C88" s="6">
        <v>81</v>
      </c>
      <c r="D88" s="7" t="s">
        <v>1802</v>
      </c>
      <c r="E88" s="7" t="s">
        <v>1803</v>
      </c>
      <c r="F88" s="6">
        <v>-1</v>
      </c>
    </row>
    <row r="89" spans="3:6">
      <c r="C89" s="6">
        <v>82</v>
      </c>
      <c r="D89" s="7" t="s">
        <v>1804</v>
      </c>
      <c r="E89" s="7" t="s">
        <v>1805</v>
      </c>
      <c r="F89" s="6">
        <v>-1</v>
      </c>
    </row>
    <row r="90" spans="3:6">
      <c r="C90" s="6">
        <v>83</v>
      </c>
      <c r="D90" s="7" t="s">
        <v>1806</v>
      </c>
      <c r="E90" s="7" t="s">
        <v>1807</v>
      </c>
      <c r="F90" s="6">
        <v>-1</v>
      </c>
    </row>
    <row r="91" spans="3:6">
      <c r="C91" s="6">
        <v>84</v>
      </c>
      <c r="D91" s="7" t="s">
        <v>1808</v>
      </c>
      <c r="E91" s="7" t="s">
        <v>1809</v>
      </c>
      <c r="F91" s="6">
        <v>-1</v>
      </c>
    </row>
    <row r="92" spans="3:6">
      <c r="C92" s="6">
        <v>85</v>
      </c>
      <c r="D92" s="7" t="s">
        <v>1810</v>
      </c>
      <c r="E92" s="7" t="s">
        <v>1811</v>
      </c>
      <c r="F92" s="6">
        <v>-1</v>
      </c>
    </row>
    <row r="94" spans="2:3">
      <c r="B94" s="4" t="s">
        <v>1812</v>
      </c>
      <c r="C94" s="1"/>
    </row>
    <row r="95" spans="2:5">
      <c r="B95" s="4"/>
      <c r="C95" s="5" t="s">
        <v>22</v>
      </c>
      <c r="D95" s="5" t="s">
        <v>1813</v>
      </c>
      <c r="E95" s="5" t="s">
        <v>1814</v>
      </c>
    </row>
    <row r="96" spans="2:5">
      <c r="B96" s="4"/>
      <c r="C96" s="6">
        <v>1</v>
      </c>
      <c r="D96" s="7" t="s">
        <v>1815</v>
      </c>
      <c r="E96" s="7" t="b">
        <v>1</v>
      </c>
    </row>
    <row r="97" spans="2:5">
      <c r="B97" s="4"/>
      <c r="C97" s="6">
        <v>2</v>
      </c>
      <c r="D97" s="7" t="s">
        <v>1816</v>
      </c>
      <c r="E97" s="7" t="b">
        <v>1</v>
      </c>
    </row>
    <row r="98" spans="2:5">
      <c r="B98" s="4"/>
      <c r="C98" s="6">
        <v>3</v>
      </c>
      <c r="D98" s="7" t="s">
        <v>1817</v>
      </c>
      <c r="E98" s="7" t="b">
        <v>1</v>
      </c>
    </row>
    <row r="99" spans="2:5">
      <c r="B99" s="4"/>
      <c r="C99" s="6">
        <v>4</v>
      </c>
      <c r="D99" s="7" t="s">
        <v>1818</v>
      </c>
      <c r="E99" s="7" t="b">
        <v>1</v>
      </c>
    </row>
    <row r="100" spans="2:3">
      <c r="B100" s="4"/>
      <c r="C100" s="1"/>
    </row>
    <row r="101" spans="2:5">
      <c r="B101" s="4" t="s">
        <v>1819</v>
      </c>
      <c r="E101" s="4"/>
    </row>
    <row r="102" spans="3:3">
      <c r="C102" s="1" t="s">
        <v>1820</v>
      </c>
    </row>
    <row r="103" ht="0.95" customHeight="1"/>
    <row r="104" spans="3:6">
      <c r="C104" s="5" t="s">
        <v>22</v>
      </c>
      <c r="D104" s="5" t="s">
        <v>1821</v>
      </c>
      <c r="E104" s="5" t="s">
        <v>1822</v>
      </c>
      <c r="F104" s="5" t="s">
        <v>1823</v>
      </c>
    </row>
    <row r="105" spans="3:6">
      <c r="C105" s="6">
        <v>1</v>
      </c>
      <c r="D105" s="9" t="s">
        <v>1824</v>
      </c>
      <c r="E105" s="9" t="s">
        <v>1825</v>
      </c>
      <c r="F105" s="10">
        <v>0.333</v>
      </c>
    </row>
    <row r="106" spans="3:6">
      <c r="C106" s="6">
        <v>2</v>
      </c>
      <c r="D106" s="9" t="s">
        <v>1826</v>
      </c>
      <c r="E106" s="9" t="s">
        <v>1825</v>
      </c>
      <c r="F106" s="10">
        <v>0.333</v>
      </c>
    </row>
    <row r="107" spans="3:6">
      <c r="C107" s="6">
        <v>3</v>
      </c>
      <c r="D107" s="9" t="s">
        <v>1827</v>
      </c>
      <c r="E107" s="9" t="s">
        <v>1825</v>
      </c>
      <c r="F107" s="10">
        <v>0.334</v>
      </c>
    </row>
    <row r="109" spans="3:3">
      <c r="C109" s="1" t="s">
        <v>1828</v>
      </c>
    </row>
    <row r="110" spans="3:8">
      <c r="C110" s="11" t="s">
        <v>22</v>
      </c>
      <c r="D110" s="11" t="s">
        <v>1829</v>
      </c>
      <c r="E110" s="11" t="s">
        <v>1830</v>
      </c>
      <c r="F110" s="11"/>
      <c r="G110" s="11"/>
      <c r="H110" s="11"/>
    </row>
    <row r="111" spans="3:8">
      <c r="C111" s="6">
        <v>1</v>
      </c>
      <c r="D111" s="12" t="s">
        <v>1825</v>
      </c>
      <c r="E111" s="13" t="s">
        <v>1831</v>
      </c>
      <c r="F111" s="13"/>
      <c r="G111" s="13"/>
      <c r="H111" s="13"/>
    </row>
    <row r="112" spans="3:8">
      <c r="C112" s="14"/>
      <c r="D112" s="15"/>
      <c r="E112" s="16"/>
      <c r="F112" s="16"/>
      <c r="G112" s="16"/>
      <c r="H112" s="16"/>
    </row>
    <row r="113" spans="3:3">
      <c r="C113" s="282" t="s">
        <v>1832</v>
      </c>
    </row>
    <row r="114" spans="3:7">
      <c r="C114" s="5" t="s">
        <v>22</v>
      </c>
      <c r="D114" s="5" t="s">
        <v>1284</v>
      </c>
      <c r="E114" s="5" t="s">
        <v>204</v>
      </c>
      <c r="F114" s="5" t="s">
        <v>1833</v>
      </c>
      <c r="G114" s="5" t="s">
        <v>1834</v>
      </c>
    </row>
    <row r="115" spans="3:7">
      <c r="C115" s="6">
        <v>1</v>
      </c>
      <c r="D115" s="9" t="s">
        <v>1835</v>
      </c>
      <c r="E115" s="9">
        <v>0.4273</v>
      </c>
      <c r="F115" s="9">
        <v>0.7742</v>
      </c>
      <c r="G115" s="9">
        <v>0.5483</v>
      </c>
    </row>
    <row r="116" spans="3:7">
      <c r="C116" s="6">
        <v>2</v>
      </c>
      <c r="D116" s="9" t="s">
        <v>1836</v>
      </c>
      <c r="E116" s="9">
        <v>0.3821</v>
      </c>
      <c r="F116" s="9">
        <v>0.7599</v>
      </c>
      <c r="G116" s="9">
        <v>0.5197</v>
      </c>
    </row>
    <row r="117" spans="3:7">
      <c r="C117" s="6">
        <v>3</v>
      </c>
      <c r="D117" s="9" t="s">
        <v>1837</v>
      </c>
      <c r="E117" s="9">
        <v>0.5452</v>
      </c>
      <c r="F117" s="9">
        <v>0.8549</v>
      </c>
      <c r="G117" s="9">
        <v>0.7097</v>
      </c>
    </row>
    <row r="118" spans="3:7">
      <c r="C118" s="6">
        <v>3</v>
      </c>
      <c r="D118" s="9" t="s">
        <v>1838</v>
      </c>
      <c r="E118" s="9">
        <v>0.4815</v>
      </c>
      <c r="F118" s="9">
        <v>0.8173</v>
      </c>
      <c r="G118" s="9">
        <v>0.6346</v>
      </c>
    </row>
    <row r="119" spans="3:7">
      <c r="C119" s="14"/>
      <c r="D119" s="18"/>
      <c r="E119" s="18"/>
      <c r="F119" s="18"/>
      <c r="G119" s="18"/>
    </row>
    <row r="120" spans="3:7">
      <c r="C120" s="14"/>
      <c r="D120" s="18"/>
      <c r="E120" s="18"/>
      <c r="F120" s="18"/>
      <c r="G120" s="18"/>
    </row>
    <row r="121" spans="2:3">
      <c r="B121" s="4" t="s">
        <v>1839</v>
      </c>
      <c r="C121" s="19"/>
    </row>
    <row r="122" spans="3:4">
      <c r="C122" s="17"/>
      <c r="D122" s="282" t="s">
        <v>1840</v>
      </c>
    </row>
    <row r="123" spans="4:5">
      <c r="D123" s="11" t="s">
        <v>1841</v>
      </c>
      <c r="E123" s="11" t="s">
        <v>1842</v>
      </c>
    </row>
    <row r="124" spans="3:6">
      <c r="C124" s="14"/>
      <c r="D124" s="6" t="s">
        <v>1843</v>
      </c>
      <c r="E124" s="20"/>
      <c r="F124" s="21"/>
    </row>
    <row r="125" spans="3:6">
      <c r="C125" s="14"/>
      <c r="D125" s="6"/>
      <c r="E125" s="22"/>
      <c r="F125" s="21"/>
    </row>
    <row r="126" spans="3:6">
      <c r="C126" s="14"/>
      <c r="D126" s="6"/>
      <c r="E126" s="23"/>
      <c r="F126" s="21"/>
    </row>
    <row r="127" spans="5:5">
      <c r="E127" s="24" t="s">
        <v>1844</v>
      </c>
    </row>
  </sheetData>
  <mergeCells count="7">
    <mergeCell ref="A2:J2"/>
    <mergeCell ref="E110:H110"/>
    <mergeCell ref="E111:H111"/>
    <mergeCell ref="C124:C126"/>
    <mergeCell ref="D124:D126"/>
    <mergeCell ref="E124:E126"/>
    <mergeCell ref="F124:F126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66"/>
  <sheetViews>
    <sheetView showGridLines="0" zoomScale="85" zoomScaleNormal="85" topLeftCell="A5" workbookViewId="0">
      <selection activeCell="B24" sqref="B24"/>
    </sheetView>
  </sheetViews>
  <sheetFormatPr defaultColWidth="0" defaultRowHeight="15.75"/>
  <cols>
    <col min="1" max="1" width="3.71428571428571" style="209" customWidth="1"/>
    <col min="2" max="2" width="6.85714285714286" style="209" customWidth="1"/>
    <col min="3" max="3" width="18.7142857142857" style="210" customWidth="1"/>
    <col min="4" max="35" width="3.71428571428571" style="210" customWidth="1"/>
    <col min="36" max="36" width="10.2857142857143" style="210" customWidth="1"/>
    <col min="37" max="46" width="0" style="209" hidden="1" customWidth="1"/>
    <col min="47" max="16383" width="10.2857142857143" style="209" hidden="1"/>
    <col min="16384" max="16384" width="10.2857142857143" style="209" hidden="1" customWidth="1"/>
  </cols>
  <sheetData>
    <row r="1" ht="28.5" spans="3:36">
      <c r="C1" s="211" t="s">
        <v>12</v>
      </c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</row>
    <row r="2" ht="15" spans="1:36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  <c r="AJ2" s="212"/>
    </row>
    <row r="3" ht="15" spans="1:36">
      <c r="A3" s="212"/>
      <c r="B3" s="212"/>
      <c r="C3" s="212"/>
      <c r="D3" s="213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2"/>
      <c r="AI3" s="212"/>
      <c r="AJ3" s="212"/>
    </row>
    <row r="4" ht="15" spans="1:36">
      <c r="A4" s="212"/>
      <c r="B4" s="212"/>
      <c r="C4" s="212"/>
      <c r="D4" s="213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2"/>
      <c r="AH4" s="212"/>
      <c r="AI4" s="212"/>
      <c r="AJ4" s="212"/>
    </row>
    <row r="5" s="206" customFormat="1" ht="37.7" spans="1:46">
      <c r="A5" s="214"/>
      <c r="B5" s="215"/>
      <c r="C5" s="216" t="s">
        <v>13</v>
      </c>
      <c r="D5" s="217">
        <v>42856</v>
      </c>
      <c r="E5" s="217">
        <f>EDATE(D5,1)</f>
        <v>42887</v>
      </c>
      <c r="F5" s="217">
        <f t="shared" ref="F5:AI5" si="0">EDATE(E5,1)</f>
        <v>42917</v>
      </c>
      <c r="G5" s="217">
        <f t="shared" si="0"/>
        <v>42948</v>
      </c>
      <c r="H5" s="217">
        <f t="shared" si="0"/>
        <v>42979</v>
      </c>
      <c r="I5" s="217">
        <f t="shared" si="0"/>
        <v>43009</v>
      </c>
      <c r="J5" s="217">
        <f t="shared" si="0"/>
        <v>43040</v>
      </c>
      <c r="K5" s="217">
        <f t="shared" si="0"/>
        <v>43070</v>
      </c>
      <c r="L5" s="217">
        <f t="shared" si="0"/>
        <v>43101</v>
      </c>
      <c r="M5" s="217">
        <f t="shared" si="0"/>
        <v>43132</v>
      </c>
      <c r="N5" s="217">
        <f t="shared" si="0"/>
        <v>43160</v>
      </c>
      <c r="O5" s="217">
        <f t="shared" si="0"/>
        <v>43191</v>
      </c>
      <c r="P5" s="217">
        <f t="shared" si="0"/>
        <v>43221</v>
      </c>
      <c r="Q5" s="217">
        <f t="shared" si="0"/>
        <v>43252</v>
      </c>
      <c r="R5" s="217">
        <f t="shared" si="0"/>
        <v>43282</v>
      </c>
      <c r="S5" s="217">
        <f t="shared" si="0"/>
        <v>43313</v>
      </c>
      <c r="T5" s="217">
        <f t="shared" si="0"/>
        <v>43344</v>
      </c>
      <c r="U5" s="244">
        <f t="shared" si="0"/>
        <v>43374</v>
      </c>
      <c r="V5" s="244">
        <f t="shared" si="0"/>
        <v>43405</v>
      </c>
      <c r="W5" s="217">
        <f t="shared" si="0"/>
        <v>43435</v>
      </c>
      <c r="X5" s="217">
        <f t="shared" si="0"/>
        <v>43466</v>
      </c>
      <c r="Y5" s="217">
        <f t="shared" si="0"/>
        <v>43497</v>
      </c>
      <c r="Z5" s="217">
        <f t="shared" si="0"/>
        <v>43525</v>
      </c>
      <c r="AA5" s="217">
        <f t="shared" si="0"/>
        <v>43556</v>
      </c>
      <c r="AB5" s="217">
        <f t="shared" si="0"/>
        <v>43586</v>
      </c>
      <c r="AC5" s="244">
        <f t="shared" si="0"/>
        <v>43617</v>
      </c>
      <c r="AD5" s="244">
        <f t="shared" si="0"/>
        <v>43647</v>
      </c>
      <c r="AE5" s="244">
        <f t="shared" si="0"/>
        <v>43678</v>
      </c>
      <c r="AF5" s="244">
        <f t="shared" si="0"/>
        <v>43709</v>
      </c>
      <c r="AG5" s="244">
        <f t="shared" si="0"/>
        <v>43739</v>
      </c>
      <c r="AH5" s="244">
        <f t="shared" si="0"/>
        <v>43770</v>
      </c>
      <c r="AI5" s="244">
        <f t="shared" si="0"/>
        <v>43800</v>
      </c>
      <c r="AJ5" s="259"/>
      <c r="AK5" s="260"/>
      <c r="AL5" s="260"/>
      <c r="AM5" s="260"/>
      <c r="AN5" s="260"/>
      <c r="AO5" s="260"/>
      <c r="AP5" s="260"/>
      <c r="AQ5" s="260"/>
      <c r="AR5" s="260"/>
      <c r="AS5" s="260"/>
      <c r="AT5" s="260"/>
    </row>
    <row r="6" ht="36" customHeight="1" spans="1:36">
      <c r="A6" s="212"/>
      <c r="B6" s="218" t="s">
        <v>14</v>
      </c>
      <c r="C6" s="219" t="s">
        <v>15</v>
      </c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12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12"/>
      <c r="AE6" s="220"/>
      <c r="AF6" s="220"/>
      <c r="AG6" s="212"/>
      <c r="AH6" s="220"/>
      <c r="AI6" s="220"/>
      <c r="AJ6" s="212"/>
    </row>
    <row r="7" ht="36" customHeight="1" spans="1:36">
      <c r="A7" s="212"/>
      <c r="B7" s="218"/>
      <c r="C7" s="219" t="s">
        <v>16</v>
      </c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20"/>
      <c r="S7" s="220"/>
      <c r="T7" s="220"/>
      <c r="U7" s="220"/>
      <c r="V7" s="212"/>
      <c r="W7" s="212"/>
      <c r="X7" s="212"/>
      <c r="Y7" s="212"/>
      <c r="Z7" s="220"/>
      <c r="AA7" s="220"/>
      <c r="AB7" s="220"/>
      <c r="AC7" s="220"/>
      <c r="AD7" s="220"/>
      <c r="AE7" s="220"/>
      <c r="AF7" s="220"/>
      <c r="AG7" s="220"/>
      <c r="AH7" s="220"/>
      <c r="AI7" s="220"/>
      <c r="AJ7" s="212"/>
    </row>
    <row r="8" ht="49.5" customHeight="1" spans="1:36">
      <c r="A8" s="212"/>
      <c r="B8" s="221"/>
      <c r="C8" s="222" t="s">
        <v>17</v>
      </c>
      <c r="D8" s="223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45"/>
      <c r="V8" s="246"/>
      <c r="W8" s="223"/>
      <c r="X8" s="223"/>
      <c r="Y8" s="223"/>
      <c r="Z8" s="223"/>
      <c r="AA8" s="223"/>
      <c r="AB8" s="223"/>
      <c r="AC8" s="245"/>
      <c r="AD8" s="246"/>
      <c r="AE8" s="246"/>
      <c r="AF8" s="246"/>
      <c r="AG8" s="246"/>
      <c r="AH8" s="246"/>
      <c r="AI8" s="261"/>
      <c r="AJ8" s="212"/>
    </row>
    <row r="9" ht="36" customHeight="1" spans="1:36">
      <c r="A9" s="212"/>
      <c r="B9" s="221"/>
      <c r="C9" s="224" t="s">
        <v>18</v>
      </c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47">
        <v>2018</v>
      </c>
      <c r="V9" s="247"/>
      <c r="W9" s="212"/>
      <c r="X9" s="212"/>
      <c r="Y9" s="212"/>
      <c r="Z9" s="212"/>
      <c r="AA9" s="212"/>
      <c r="AB9" s="212"/>
      <c r="AC9" s="256" t="s">
        <v>19</v>
      </c>
      <c r="AD9" s="256"/>
      <c r="AE9" s="256"/>
      <c r="AF9" s="256"/>
      <c r="AG9" s="256"/>
      <c r="AH9" s="256"/>
      <c r="AI9" s="256"/>
      <c r="AJ9" s="212"/>
    </row>
    <row r="10" s="207" customFormat="1" ht="36" customHeight="1" spans="1:36">
      <c r="A10" s="212"/>
      <c r="B10" s="221"/>
      <c r="C10" s="225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48"/>
      <c r="V10" s="248"/>
      <c r="W10" s="212"/>
      <c r="X10" s="212"/>
      <c r="Y10" s="212"/>
      <c r="Z10" s="212"/>
      <c r="AA10" s="212"/>
      <c r="AB10" s="212"/>
      <c r="AC10" s="257"/>
      <c r="AD10" s="257"/>
      <c r="AE10" s="257"/>
      <c r="AF10" s="257"/>
      <c r="AG10" s="257"/>
      <c r="AH10" s="257"/>
      <c r="AI10" s="257"/>
      <c r="AJ10" s="212"/>
    </row>
    <row r="11" s="208" customFormat="1" ht="21" spans="3:3">
      <c r="C11" s="226" t="s">
        <v>20</v>
      </c>
    </row>
    <row r="12" ht="15" customHeight="1" spans="3:4">
      <c r="C12" s="227" t="s">
        <v>21</v>
      </c>
      <c r="D12" s="228"/>
    </row>
    <row r="13" ht="15" customHeight="1" spans="3:4">
      <c r="C13" s="227"/>
      <c r="D13" s="228"/>
    </row>
    <row r="14" spans="3:27">
      <c r="C14" s="229" t="s">
        <v>22</v>
      </c>
      <c r="D14" s="230" t="s">
        <v>23</v>
      </c>
      <c r="E14" s="231"/>
      <c r="F14" s="231"/>
      <c r="G14" s="231"/>
      <c r="H14" s="231"/>
      <c r="I14" s="231"/>
      <c r="J14" s="231"/>
      <c r="K14" s="231"/>
      <c r="L14" s="231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</row>
    <row r="15" ht="15" spans="3:27">
      <c r="C15" s="232" t="s">
        <v>24</v>
      </c>
      <c r="D15" s="233" t="s">
        <v>25</v>
      </c>
      <c r="E15" s="233"/>
      <c r="F15" s="233"/>
      <c r="G15" s="233"/>
      <c r="H15" s="233"/>
      <c r="I15" s="233"/>
      <c r="J15" s="233"/>
      <c r="K15" s="233"/>
      <c r="L15" s="233"/>
      <c r="M15" s="233"/>
      <c r="N15" s="233"/>
      <c r="O15" s="233"/>
      <c r="P15" s="233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</row>
    <row r="16" ht="15" spans="3:27">
      <c r="C16" s="232" t="s">
        <v>26</v>
      </c>
      <c r="D16" s="233" t="s">
        <v>27</v>
      </c>
      <c r="E16" s="233"/>
      <c r="F16" s="233"/>
      <c r="G16" s="233"/>
      <c r="H16" s="233"/>
      <c r="I16" s="233"/>
      <c r="J16" s="233"/>
      <c r="K16" s="233"/>
      <c r="L16" s="233"/>
      <c r="M16" s="233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</row>
    <row r="17" ht="15" spans="3:27">
      <c r="C17" s="232" t="s">
        <v>28</v>
      </c>
      <c r="D17" s="233" t="s">
        <v>29</v>
      </c>
      <c r="E17" s="233"/>
      <c r="F17" s="233"/>
      <c r="G17" s="233"/>
      <c r="H17" s="233"/>
      <c r="I17" s="233"/>
      <c r="J17" s="233"/>
      <c r="K17" s="233"/>
      <c r="L17" s="233"/>
      <c r="M17" s="233"/>
      <c r="N17" s="233"/>
      <c r="O17" s="233"/>
      <c r="P17" s="233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</row>
    <row r="18" ht="15" spans="3:27">
      <c r="C18" s="232" t="s">
        <v>30</v>
      </c>
      <c r="D18" s="233" t="s">
        <v>31</v>
      </c>
      <c r="E18" s="233"/>
      <c r="F18" s="233"/>
      <c r="G18" s="233"/>
      <c r="H18" s="233"/>
      <c r="I18" s="233"/>
      <c r="J18" s="233"/>
      <c r="K18" s="233"/>
      <c r="L18" s="233"/>
      <c r="M18" s="233"/>
      <c r="N18" s="233"/>
      <c r="O18" s="233"/>
      <c r="P18" s="233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</row>
    <row r="19" ht="15" spans="3:27">
      <c r="C19" s="232" t="s">
        <v>32</v>
      </c>
      <c r="D19" s="233" t="s">
        <v>33</v>
      </c>
      <c r="E19" s="233"/>
      <c r="F19" s="233"/>
      <c r="G19" s="233"/>
      <c r="H19" s="233"/>
      <c r="I19" s="233"/>
      <c r="J19" s="233"/>
      <c r="K19" s="233"/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</row>
    <row r="20" ht="15" spans="3:27">
      <c r="C20" s="234" t="s">
        <v>34</v>
      </c>
      <c r="D20" s="233" t="s">
        <v>35</v>
      </c>
      <c r="E20" s="233"/>
      <c r="F20" s="233"/>
      <c r="G20" s="233"/>
      <c r="H20" s="233"/>
      <c r="I20" s="233"/>
      <c r="J20" s="233"/>
      <c r="K20" s="233"/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</row>
    <row r="21" ht="15" spans="3:27">
      <c r="C21" s="232" t="s">
        <v>36</v>
      </c>
      <c r="D21" s="233" t="s">
        <v>37</v>
      </c>
      <c r="E21" s="233"/>
      <c r="F21" s="233"/>
      <c r="G21" s="233"/>
      <c r="H21" s="233"/>
      <c r="I21" s="233"/>
      <c r="J21" s="233"/>
      <c r="K21" s="233"/>
      <c r="L21" s="233"/>
      <c r="M21" s="233"/>
      <c r="N21" s="233"/>
      <c r="O21" s="233"/>
      <c r="P21" s="233"/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33"/>
    </row>
    <row r="23" spans="3:3">
      <c r="C23" s="227" t="s">
        <v>38</v>
      </c>
    </row>
    <row r="24" spans="2:7">
      <c r="B24" s="209">
        <v>1</v>
      </c>
      <c r="C24" s="235" t="s">
        <v>39</v>
      </c>
      <c r="G24" s="228" t="s">
        <v>40</v>
      </c>
    </row>
    <row r="25" spans="2:7">
      <c r="B25" s="209">
        <v>2</v>
      </c>
      <c r="C25" s="235" t="s">
        <v>41</v>
      </c>
      <c r="G25" s="228" t="s">
        <v>42</v>
      </c>
    </row>
    <row r="26" spans="3:3">
      <c r="C26" s="227"/>
    </row>
    <row r="27" spans="3:17">
      <c r="C27" s="227" t="s">
        <v>43</v>
      </c>
      <c r="L27" s="209"/>
      <c r="M27" s="209"/>
      <c r="N27" s="209"/>
      <c r="O27" s="242">
        <v>43010</v>
      </c>
      <c r="P27" s="243"/>
      <c r="Q27" s="249"/>
    </row>
    <row r="29" spans="3:3">
      <c r="C29" s="227" t="s">
        <v>44</v>
      </c>
    </row>
    <row r="59" ht="21" spans="3:3">
      <c r="C59" s="226" t="s">
        <v>45</v>
      </c>
    </row>
    <row r="61" ht="45" customHeight="1" spans="3:26">
      <c r="C61" s="236" t="s">
        <v>46</v>
      </c>
      <c r="D61" s="237" t="s">
        <v>47</v>
      </c>
      <c r="E61" s="237"/>
      <c r="F61" s="237"/>
      <c r="G61" s="237"/>
      <c r="H61" s="237"/>
      <c r="I61" s="237"/>
      <c r="J61" s="237"/>
      <c r="K61" s="237"/>
      <c r="L61" s="237"/>
      <c r="M61" s="237"/>
      <c r="N61" s="237"/>
      <c r="O61" s="237"/>
      <c r="P61" s="237"/>
      <c r="Q61" s="237"/>
      <c r="R61" s="237"/>
      <c r="S61" s="250" t="s">
        <v>48</v>
      </c>
      <c r="T61" s="250"/>
      <c r="U61" s="250"/>
      <c r="V61" s="250"/>
      <c r="W61" s="251" t="s">
        <v>49</v>
      </c>
      <c r="X61" s="252"/>
      <c r="Y61" s="252"/>
      <c r="Z61" s="258"/>
    </row>
    <row r="62" ht="15" customHeight="1" spans="3:26">
      <c r="C62" s="238" t="s">
        <v>50</v>
      </c>
      <c r="D62" s="239" t="s">
        <v>51</v>
      </c>
      <c r="E62" s="239"/>
      <c r="F62" s="239"/>
      <c r="G62" s="239"/>
      <c r="H62" s="239"/>
      <c r="I62" s="239"/>
      <c r="J62" s="239"/>
      <c r="K62" s="239"/>
      <c r="L62" s="239"/>
      <c r="M62" s="239"/>
      <c r="N62" s="239"/>
      <c r="O62" s="239"/>
      <c r="P62" s="239"/>
      <c r="Q62" s="239"/>
      <c r="R62" s="239"/>
      <c r="S62" s="253">
        <v>3020</v>
      </c>
      <c r="T62" s="253"/>
      <c r="U62" s="253"/>
      <c r="V62" s="253"/>
      <c r="W62" s="254">
        <v>0.0702162287840037</v>
      </c>
      <c r="X62" s="254"/>
      <c r="Y62" s="254"/>
      <c r="Z62" s="254"/>
    </row>
    <row r="63" customHeight="1" spans="3:26">
      <c r="C63" s="238" t="s">
        <v>52</v>
      </c>
      <c r="D63" s="240" t="s">
        <v>53</v>
      </c>
      <c r="E63" s="241"/>
      <c r="F63" s="241"/>
      <c r="G63" s="241"/>
      <c r="H63" s="241"/>
      <c r="I63" s="241"/>
      <c r="J63" s="241"/>
      <c r="K63" s="241"/>
      <c r="L63" s="241"/>
      <c r="M63" s="241"/>
      <c r="N63" s="241"/>
      <c r="O63" s="241"/>
      <c r="P63" s="241"/>
      <c r="Q63" s="241"/>
      <c r="R63" s="255"/>
      <c r="S63" s="253">
        <v>11473</v>
      </c>
      <c r="T63" s="253"/>
      <c r="U63" s="253"/>
      <c r="V63" s="253"/>
      <c r="W63" s="254">
        <v>0.266751918158568</v>
      </c>
      <c r="X63" s="254"/>
      <c r="Y63" s="254"/>
      <c r="Z63" s="254"/>
    </row>
    <row r="64" customHeight="1" spans="3:26">
      <c r="C64" s="238" t="s">
        <v>54</v>
      </c>
      <c r="D64" s="240" t="s">
        <v>55</v>
      </c>
      <c r="E64" s="241"/>
      <c r="F64" s="241"/>
      <c r="G64" s="241"/>
      <c r="H64" s="241"/>
      <c r="I64" s="241"/>
      <c r="J64" s="241"/>
      <c r="K64" s="241"/>
      <c r="L64" s="241"/>
      <c r="M64" s="241"/>
      <c r="N64" s="241"/>
      <c r="O64" s="241"/>
      <c r="P64" s="241"/>
      <c r="Q64" s="241"/>
      <c r="R64" s="255"/>
      <c r="S64" s="253">
        <v>22224</v>
      </c>
      <c r="T64" s="253"/>
      <c r="U64" s="253"/>
      <c r="V64" s="253"/>
      <c r="W64" s="254">
        <v>0.516717042548245</v>
      </c>
      <c r="X64" s="254"/>
      <c r="Y64" s="254"/>
      <c r="Z64" s="254"/>
    </row>
    <row r="65" customHeight="1" spans="3:26">
      <c r="C65" s="238" t="s">
        <v>56</v>
      </c>
      <c r="D65" s="240" t="s">
        <v>57</v>
      </c>
      <c r="E65" s="241"/>
      <c r="F65" s="241"/>
      <c r="G65" s="241"/>
      <c r="H65" s="241"/>
      <c r="I65" s="241"/>
      <c r="J65" s="241"/>
      <c r="K65" s="241"/>
      <c r="L65" s="241"/>
      <c r="M65" s="241"/>
      <c r="N65" s="241"/>
      <c r="O65" s="241"/>
      <c r="P65" s="241"/>
      <c r="Q65" s="241"/>
      <c r="R65" s="255"/>
      <c r="S65" s="253">
        <v>6293</v>
      </c>
      <c r="T65" s="253"/>
      <c r="U65" s="253"/>
      <c r="V65" s="253"/>
      <c r="W65" s="254">
        <v>0.146314810509184</v>
      </c>
      <c r="X65" s="254"/>
      <c r="Y65" s="254"/>
      <c r="Z65" s="254"/>
    </row>
    <row r="66" spans="3:26">
      <c r="C66" s="262" t="s">
        <v>58</v>
      </c>
      <c r="D66" s="262"/>
      <c r="E66" s="262"/>
      <c r="F66" s="262"/>
      <c r="G66" s="262"/>
      <c r="H66" s="262"/>
      <c r="I66" s="262"/>
      <c r="J66" s="262"/>
      <c r="K66" s="262"/>
      <c r="L66" s="262"/>
      <c r="M66" s="262"/>
      <c r="N66" s="262"/>
      <c r="O66" s="262"/>
      <c r="P66" s="262"/>
      <c r="Q66" s="262"/>
      <c r="R66" s="262"/>
      <c r="S66" s="250">
        <v>43010</v>
      </c>
      <c r="T66" s="250"/>
      <c r="U66" s="250"/>
      <c r="V66" s="250"/>
      <c r="W66" s="263">
        <v>1</v>
      </c>
      <c r="X66" s="263"/>
      <c r="Y66" s="263"/>
      <c r="Z66" s="263"/>
    </row>
  </sheetData>
  <mergeCells count="30">
    <mergeCell ref="U9:V9"/>
    <mergeCell ref="AC9:AI9"/>
    <mergeCell ref="D14:AA14"/>
    <mergeCell ref="D15:AA15"/>
    <mergeCell ref="D16:AA16"/>
    <mergeCell ref="D17:AA17"/>
    <mergeCell ref="D18:AA18"/>
    <mergeCell ref="D19:AA19"/>
    <mergeCell ref="D20:AA20"/>
    <mergeCell ref="D21:AA21"/>
    <mergeCell ref="O27:Q27"/>
    <mergeCell ref="D61:R61"/>
    <mergeCell ref="S61:V61"/>
    <mergeCell ref="W61:Z61"/>
    <mergeCell ref="D62:R62"/>
    <mergeCell ref="S62:V62"/>
    <mergeCell ref="W62:Z62"/>
    <mergeCell ref="D63:R63"/>
    <mergeCell ref="S63:V63"/>
    <mergeCell ref="W63:Z63"/>
    <mergeCell ref="D64:R64"/>
    <mergeCell ref="S64:V64"/>
    <mergeCell ref="W64:Z64"/>
    <mergeCell ref="D65:R65"/>
    <mergeCell ref="S65:V65"/>
    <mergeCell ref="W65:Z65"/>
    <mergeCell ref="C66:R66"/>
    <mergeCell ref="S66:V66"/>
    <mergeCell ref="W66:Z66"/>
    <mergeCell ref="B6:B7"/>
  </mergeCells>
  <pageMargins left="0.25" right="0.25" top="0.75" bottom="0.75" header="0.3" footer="0.3"/>
  <pageSetup paperSize="9" scale="85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2:J69"/>
  <sheetViews>
    <sheetView showGridLines="0" view="pageBreakPreview" zoomScale="85" zoomScaleNormal="100" workbookViewId="0">
      <selection activeCell="G66" sqref="G66"/>
    </sheetView>
  </sheetViews>
  <sheetFormatPr defaultColWidth="8.85714285714286" defaultRowHeight="15"/>
  <cols>
    <col min="1" max="2" width="1.57142857142857" customWidth="1"/>
    <col min="4" max="4" width="17.7142857142857" customWidth="1"/>
    <col min="5" max="5" width="15.4285714285714" style="67" customWidth="1"/>
    <col min="6" max="6" width="20.4285714285714" customWidth="1"/>
    <col min="7" max="7" width="89.8571428571429" customWidth="1"/>
    <col min="8" max="8" width="26.4285714285714" customWidth="1"/>
    <col min="9" max="9" width="24" customWidth="1"/>
    <col min="10" max="10" width="2.85714285714286" customWidth="1"/>
  </cols>
  <sheetData>
    <row r="2" ht="17.25" customHeight="1" spans="1:10">
      <c r="A2" s="68" t="s">
        <v>59</v>
      </c>
      <c r="B2" s="68"/>
      <c r="C2" s="68"/>
      <c r="D2" s="68"/>
      <c r="E2" s="68"/>
      <c r="F2" s="68"/>
      <c r="G2" s="68"/>
      <c r="H2" s="68"/>
      <c r="I2" s="68"/>
      <c r="J2" s="68"/>
    </row>
    <row r="5" ht="16.5" customHeight="1" spans="3:9">
      <c r="C5" s="32" t="s">
        <v>1</v>
      </c>
      <c r="D5" s="32" t="s">
        <v>60</v>
      </c>
      <c r="E5" s="198" t="s">
        <v>61</v>
      </c>
      <c r="F5" s="32" t="s">
        <v>62</v>
      </c>
      <c r="G5" s="32" t="s">
        <v>3</v>
      </c>
      <c r="H5" s="32" t="s">
        <v>63</v>
      </c>
      <c r="I5" s="32" t="s">
        <v>64</v>
      </c>
    </row>
    <row r="6" ht="16.5" customHeight="1" spans="3:9">
      <c r="C6" s="199">
        <v>1</v>
      </c>
      <c r="D6" s="200" t="s">
        <v>15</v>
      </c>
      <c r="E6" s="78" t="s">
        <v>65</v>
      </c>
      <c r="F6" s="78" t="str">
        <f t="shared" ref="F6:F37" si="0">"B_"&amp;E6</f>
        <v>B_TCO_B04_M06</v>
      </c>
      <c r="G6" s="78" t="s">
        <v>66</v>
      </c>
      <c r="H6" s="201" t="s">
        <v>67</v>
      </c>
      <c r="I6" s="204"/>
    </row>
    <row r="7" ht="16.5" customHeight="1" spans="3:9">
      <c r="C7" s="199">
        <v>2</v>
      </c>
      <c r="D7" s="200" t="s">
        <v>15</v>
      </c>
      <c r="E7" s="78" t="s">
        <v>68</v>
      </c>
      <c r="F7" s="78" t="str">
        <f t="shared" si="0"/>
        <v>B_TCO_B07_M12</v>
      </c>
      <c r="G7" s="78" t="s">
        <v>69</v>
      </c>
      <c r="H7" s="201" t="s">
        <v>67</v>
      </c>
      <c r="I7" s="204"/>
    </row>
    <row r="8" ht="16.5" customHeight="1" spans="3:9">
      <c r="C8" s="199">
        <v>3</v>
      </c>
      <c r="D8" s="200" t="s">
        <v>15</v>
      </c>
      <c r="E8" s="78" t="s">
        <v>70</v>
      </c>
      <c r="F8" s="78" t="str">
        <f t="shared" si="0"/>
        <v>B_TCO_B08_M12</v>
      </c>
      <c r="G8" s="78" t="s">
        <v>71</v>
      </c>
      <c r="H8" s="201" t="s">
        <v>67</v>
      </c>
      <c r="I8" s="204"/>
    </row>
    <row r="9" ht="16.5" customHeight="1" spans="3:9">
      <c r="C9" s="199">
        <v>4</v>
      </c>
      <c r="D9" s="200" t="s">
        <v>15</v>
      </c>
      <c r="E9" s="78" t="s">
        <v>72</v>
      </c>
      <c r="F9" s="78" t="str">
        <f t="shared" si="0"/>
        <v>B_TCO_B09_M06</v>
      </c>
      <c r="G9" s="78" t="s">
        <v>73</v>
      </c>
      <c r="H9" s="201" t="s">
        <v>67</v>
      </c>
      <c r="I9" s="204"/>
    </row>
    <row r="10" ht="16.5" customHeight="1" spans="3:9">
      <c r="C10" s="199">
        <v>5</v>
      </c>
      <c r="D10" s="200" t="s">
        <v>15</v>
      </c>
      <c r="E10" s="78" t="s">
        <v>74</v>
      </c>
      <c r="F10" s="78" t="str">
        <f t="shared" si="0"/>
        <v>B_TCO_B12_M12</v>
      </c>
      <c r="G10" s="78" t="s">
        <v>75</v>
      </c>
      <c r="H10" s="201" t="s">
        <v>67</v>
      </c>
      <c r="I10" s="204"/>
    </row>
    <row r="11" ht="16.5" customHeight="1" spans="3:9">
      <c r="C11" s="199">
        <v>6</v>
      </c>
      <c r="D11" s="200" t="s">
        <v>15</v>
      </c>
      <c r="E11" s="78" t="s">
        <v>76</v>
      </c>
      <c r="F11" s="78" t="str">
        <f t="shared" si="0"/>
        <v>B_TCO_B12_M06</v>
      </c>
      <c r="G11" s="78" t="s">
        <v>77</v>
      </c>
      <c r="H11" s="201" t="s">
        <v>67</v>
      </c>
      <c r="I11" s="204"/>
    </row>
    <row r="12" ht="16.5" customHeight="1" spans="3:9">
      <c r="C12" s="199">
        <v>7</v>
      </c>
      <c r="D12" s="200" t="s">
        <v>15</v>
      </c>
      <c r="E12" s="78" t="s">
        <v>78</v>
      </c>
      <c r="F12" s="78" t="str">
        <f t="shared" si="0"/>
        <v>B_TCO_B13_M06</v>
      </c>
      <c r="G12" s="78" t="s">
        <v>79</v>
      </c>
      <c r="H12" s="201" t="s">
        <v>67</v>
      </c>
      <c r="I12" s="204"/>
    </row>
    <row r="13" ht="16.5" customHeight="1" spans="3:9">
      <c r="C13" s="199">
        <v>8</v>
      </c>
      <c r="D13" s="200" t="s">
        <v>15</v>
      </c>
      <c r="E13" s="78" t="s">
        <v>80</v>
      </c>
      <c r="F13" s="78" t="str">
        <f t="shared" si="0"/>
        <v>B_TCO_B14_M06</v>
      </c>
      <c r="G13" s="78" t="s">
        <v>81</v>
      </c>
      <c r="H13" s="201" t="s">
        <v>67</v>
      </c>
      <c r="I13" s="204"/>
    </row>
    <row r="14" ht="16.5" customHeight="1" spans="3:9">
      <c r="C14" s="199">
        <v>9</v>
      </c>
      <c r="D14" s="200" t="s">
        <v>15</v>
      </c>
      <c r="E14" s="202" t="s">
        <v>82</v>
      </c>
      <c r="F14" s="77" t="str">
        <f t="shared" si="0"/>
        <v>B_TCO_B17_312</v>
      </c>
      <c r="G14" s="77" t="s">
        <v>83</v>
      </c>
      <c r="H14" s="203" t="s">
        <v>67</v>
      </c>
      <c r="I14" s="199"/>
    </row>
    <row r="15" ht="16.5" customHeight="1" spans="3:9">
      <c r="C15" s="199">
        <v>10</v>
      </c>
      <c r="D15" s="200" t="s">
        <v>84</v>
      </c>
      <c r="E15" s="78" t="s">
        <v>85</v>
      </c>
      <c r="F15" s="78" t="str">
        <f t="shared" si="0"/>
        <v>B_TAX_PC1</v>
      </c>
      <c r="G15" s="78" t="s">
        <v>86</v>
      </c>
      <c r="H15" s="201" t="s">
        <v>67</v>
      </c>
      <c r="I15" s="204"/>
    </row>
    <row r="16" ht="16.5" customHeight="1" spans="3:9">
      <c r="C16" s="199">
        <v>11</v>
      </c>
      <c r="D16" s="200" t="s">
        <v>84</v>
      </c>
      <c r="E16" s="78" t="s">
        <v>87</v>
      </c>
      <c r="F16" s="78" t="str">
        <f t="shared" si="0"/>
        <v>B_TAX_PC2</v>
      </c>
      <c r="G16" s="78" t="s">
        <v>88</v>
      </c>
      <c r="H16" s="201" t="s">
        <v>67</v>
      </c>
      <c r="I16" s="204"/>
    </row>
    <row r="17" ht="16.5" customHeight="1" spans="3:9">
      <c r="C17" s="199">
        <v>12</v>
      </c>
      <c r="D17" s="200" t="s">
        <v>84</v>
      </c>
      <c r="E17" s="78" t="s">
        <v>89</v>
      </c>
      <c r="F17" s="78" t="str">
        <f t="shared" si="0"/>
        <v>B_TAX_PC3</v>
      </c>
      <c r="G17" s="78" t="s">
        <v>90</v>
      </c>
      <c r="H17" s="201" t="s">
        <v>67</v>
      </c>
      <c r="I17" s="204"/>
    </row>
    <row r="18" ht="16.5" customHeight="1" spans="3:9">
      <c r="C18" s="199">
        <v>13</v>
      </c>
      <c r="D18" s="200" t="s">
        <v>84</v>
      </c>
      <c r="E18" s="78" t="s">
        <v>91</v>
      </c>
      <c r="F18" s="78" t="str">
        <f t="shared" si="0"/>
        <v>B_TAX_VC1</v>
      </c>
      <c r="G18" s="78" t="s">
        <v>92</v>
      </c>
      <c r="H18" s="201" t="s">
        <v>67</v>
      </c>
      <c r="I18" s="204"/>
    </row>
    <row r="19" ht="16.5" customHeight="1" spans="3:9">
      <c r="C19" s="199">
        <v>14</v>
      </c>
      <c r="D19" s="200" t="s">
        <v>84</v>
      </c>
      <c r="E19" s="78" t="s">
        <v>93</v>
      </c>
      <c r="F19" s="78" t="str">
        <f t="shared" si="0"/>
        <v>B_TAX_VC2</v>
      </c>
      <c r="G19" s="78" t="s">
        <v>94</v>
      </c>
      <c r="H19" s="201" t="s">
        <v>67</v>
      </c>
      <c r="I19" s="204"/>
    </row>
    <row r="20" ht="16.5" customHeight="1" spans="3:9">
      <c r="C20" s="199">
        <v>15</v>
      </c>
      <c r="D20" s="200" t="s">
        <v>84</v>
      </c>
      <c r="E20" s="78" t="s">
        <v>95</v>
      </c>
      <c r="F20" s="78" t="str">
        <f t="shared" si="0"/>
        <v>B_TAX_C01</v>
      </c>
      <c r="G20" s="78" t="s">
        <v>96</v>
      </c>
      <c r="H20" s="201" t="s">
        <v>67</v>
      </c>
      <c r="I20" s="204"/>
    </row>
    <row r="21" ht="16.5" customHeight="1" spans="3:9">
      <c r="C21" s="199">
        <v>16</v>
      </c>
      <c r="D21" s="200" t="s">
        <v>84</v>
      </c>
      <c r="E21" s="78" t="s">
        <v>97</v>
      </c>
      <c r="F21" s="78" t="str">
        <f t="shared" si="0"/>
        <v>B_TAX_C02</v>
      </c>
      <c r="G21" s="78" t="s">
        <v>98</v>
      </c>
      <c r="H21" s="201" t="s">
        <v>67</v>
      </c>
      <c r="I21" s="204"/>
    </row>
    <row r="22" ht="16.5" customHeight="1" spans="3:9">
      <c r="C22" s="199">
        <v>17</v>
      </c>
      <c r="D22" s="200" t="s">
        <v>84</v>
      </c>
      <c r="E22" s="78" t="s">
        <v>99</v>
      </c>
      <c r="F22" s="78" t="str">
        <f t="shared" si="0"/>
        <v>B_TAX_C03</v>
      </c>
      <c r="G22" s="78" t="s">
        <v>100</v>
      </c>
      <c r="H22" s="201" t="s">
        <v>67</v>
      </c>
      <c r="I22" s="204"/>
    </row>
    <row r="23" ht="16.5" customHeight="1" spans="3:9">
      <c r="C23" s="199">
        <v>18</v>
      </c>
      <c r="D23" s="200" t="s">
        <v>84</v>
      </c>
      <c r="E23" s="78" t="s">
        <v>101</v>
      </c>
      <c r="F23" s="78" t="str">
        <f t="shared" si="0"/>
        <v>B_TAX_C04</v>
      </c>
      <c r="G23" s="78" t="s">
        <v>102</v>
      </c>
      <c r="H23" s="201" t="s">
        <v>67</v>
      </c>
      <c r="I23" s="204"/>
    </row>
    <row r="24" ht="16.5" customHeight="1" spans="3:9">
      <c r="C24" s="199">
        <v>19</v>
      </c>
      <c r="D24" s="200" t="s">
        <v>103</v>
      </c>
      <c r="E24" s="78" t="s">
        <v>104</v>
      </c>
      <c r="F24" s="78" t="str">
        <f t="shared" si="0"/>
        <v>B_TAX_I05_Y01</v>
      </c>
      <c r="G24" s="78" t="s">
        <v>105</v>
      </c>
      <c r="H24" s="201" t="s">
        <v>67</v>
      </c>
      <c r="I24" s="204"/>
    </row>
    <row r="25" ht="16.5" customHeight="1" spans="3:9">
      <c r="C25" s="199">
        <v>20</v>
      </c>
      <c r="D25" s="200" t="s">
        <v>103</v>
      </c>
      <c r="E25" s="78" t="s">
        <v>106</v>
      </c>
      <c r="F25" s="78" t="str">
        <f t="shared" si="0"/>
        <v>B_TAX_I06_Y01</v>
      </c>
      <c r="G25" s="78" t="s">
        <v>107</v>
      </c>
      <c r="H25" s="201" t="s">
        <v>67</v>
      </c>
      <c r="I25" s="204"/>
    </row>
    <row r="26" ht="16.5" customHeight="1" spans="3:9">
      <c r="C26" s="199">
        <v>21</v>
      </c>
      <c r="D26" s="200" t="s">
        <v>103</v>
      </c>
      <c r="E26" s="78" t="s">
        <v>108</v>
      </c>
      <c r="F26" s="78" t="str">
        <f t="shared" si="0"/>
        <v>B_TAX_I06_Y02</v>
      </c>
      <c r="G26" s="78" t="s">
        <v>109</v>
      </c>
      <c r="H26" s="201" t="s">
        <v>67</v>
      </c>
      <c r="I26" s="204"/>
    </row>
    <row r="27" ht="16.5" customHeight="1" spans="3:9">
      <c r="C27" s="199">
        <v>22</v>
      </c>
      <c r="D27" s="200" t="s">
        <v>103</v>
      </c>
      <c r="E27" s="78" t="s">
        <v>110</v>
      </c>
      <c r="F27" s="78" t="str">
        <f t="shared" si="0"/>
        <v>B_TAX_I07_Y01</v>
      </c>
      <c r="G27" s="78" t="s">
        <v>111</v>
      </c>
      <c r="H27" s="201" t="s">
        <v>67</v>
      </c>
      <c r="I27" s="204"/>
    </row>
    <row r="28" ht="16.5" customHeight="1" spans="3:9">
      <c r="C28" s="199">
        <v>23</v>
      </c>
      <c r="D28" s="200" t="s">
        <v>103</v>
      </c>
      <c r="E28" s="78" t="s">
        <v>112</v>
      </c>
      <c r="F28" s="78" t="str">
        <f t="shared" si="0"/>
        <v>B_TAX_I07_Y02</v>
      </c>
      <c r="G28" s="78" t="s">
        <v>113</v>
      </c>
      <c r="H28" s="201" t="s">
        <v>67</v>
      </c>
      <c r="I28" s="204"/>
    </row>
    <row r="29" ht="16.5" customHeight="1" spans="3:9">
      <c r="C29" s="199">
        <v>24</v>
      </c>
      <c r="D29" s="200" t="s">
        <v>103</v>
      </c>
      <c r="E29" s="78" t="s">
        <v>114</v>
      </c>
      <c r="F29" s="78" t="str">
        <f t="shared" si="0"/>
        <v>B_TAX_I08</v>
      </c>
      <c r="G29" s="78" t="s">
        <v>115</v>
      </c>
      <c r="H29" s="201" t="s">
        <v>67</v>
      </c>
      <c r="I29" s="204"/>
    </row>
    <row r="30" ht="16.5" customHeight="1" spans="3:9">
      <c r="C30" s="199">
        <v>25</v>
      </c>
      <c r="D30" s="200" t="s">
        <v>116</v>
      </c>
      <c r="E30" s="78" t="s">
        <v>117</v>
      </c>
      <c r="F30" s="78" t="str">
        <f t="shared" si="0"/>
        <v>B_TCO_M01</v>
      </c>
      <c r="G30" s="78" t="s">
        <v>118</v>
      </c>
      <c r="H30" s="201" t="s">
        <v>67</v>
      </c>
      <c r="I30" s="204"/>
    </row>
    <row r="31" ht="16.5" customHeight="1" spans="3:9">
      <c r="C31" s="199">
        <v>26</v>
      </c>
      <c r="D31" s="200" t="s">
        <v>116</v>
      </c>
      <c r="E31" s="78" t="s">
        <v>119</v>
      </c>
      <c r="F31" s="78" t="str">
        <f t="shared" si="0"/>
        <v>B_TCO_M02</v>
      </c>
      <c r="G31" s="78" t="s">
        <v>120</v>
      </c>
      <c r="H31" s="201" t="s">
        <v>67</v>
      </c>
      <c r="I31" s="204"/>
    </row>
    <row r="32" ht="16.5" customHeight="1" spans="3:9">
      <c r="C32" s="199">
        <v>27</v>
      </c>
      <c r="D32" s="200" t="s">
        <v>116</v>
      </c>
      <c r="E32" s="78" t="s">
        <v>121</v>
      </c>
      <c r="F32" s="78" t="str">
        <f t="shared" si="0"/>
        <v>B_TCO_M03</v>
      </c>
      <c r="G32" s="78" t="s">
        <v>122</v>
      </c>
      <c r="H32" s="201" t="s">
        <v>67</v>
      </c>
      <c r="I32" s="204"/>
    </row>
    <row r="33" ht="16.5" customHeight="1" spans="3:9">
      <c r="C33" s="199">
        <v>28</v>
      </c>
      <c r="D33" s="200" t="s">
        <v>116</v>
      </c>
      <c r="E33" s="78" t="s">
        <v>123</v>
      </c>
      <c r="F33" s="78" t="str">
        <f t="shared" si="0"/>
        <v>B_TCO_M04</v>
      </c>
      <c r="G33" s="78" t="s">
        <v>124</v>
      </c>
      <c r="H33" s="201" t="s">
        <v>67</v>
      </c>
      <c r="I33" s="204"/>
    </row>
    <row r="34" ht="16.5" customHeight="1" spans="3:9">
      <c r="C34" s="199">
        <v>29</v>
      </c>
      <c r="D34" s="200" t="s">
        <v>125</v>
      </c>
      <c r="E34" s="78" t="s">
        <v>126</v>
      </c>
      <c r="F34" s="78" t="str">
        <f t="shared" si="0"/>
        <v>B_TAX_DEP</v>
      </c>
      <c r="G34" s="78" t="s">
        <v>127</v>
      </c>
      <c r="H34" s="201" t="s">
        <v>67</v>
      </c>
      <c r="I34" s="204"/>
    </row>
    <row r="35" ht="16.5" customHeight="1" spans="3:9">
      <c r="C35" s="199">
        <v>30</v>
      </c>
      <c r="D35" s="200" t="s">
        <v>128</v>
      </c>
      <c r="E35" s="78" t="s">
        <v>129</v>
      </c>
      <c r="F35" s="78" t="str">
        <f t="shared" si="0"/>
        <v>B_TCO_R01</v>
      </c>
      <c r="G35" s="78" t="s">
        <v>130</v>
      </c>
      <c r="H35" s="201" t="s">
        <v>67</v>
      </c>
      <c r="I35" s="204"/>
    </row>
    <row r="36" ht="16.5" customHeight="1" spans="3:9">
      <c r="C36" s="199">
        <v>31</v>
      </c>
      <c r="D36" s="200" t="s">
        <v>131</v>
      </c>
      <c r="E36" s="78" t="s">
        <v>132</v>
      </c>
      <c r="F36" s="78" t="str">
        <f t="shared" si="0"/>
        <v>B_INS_I03</v>
      </c>
      <c r="G36" s="78" t="s">
        <v>133</v>
      </c>
      <c r="H36" s="201" t="s">
        <v>67</v>
      </c>
      <c r="I36" s="204"/>
    </row>
    <row r="37" ht="16.5" customHeight="1" spans="3:9">
      <c r="C37" s="199">
        <v>32</v>
      </c>
      <c r="D37" s="200" t="s">
        <v>131</v>
      </c>
      <c r="E37" s="78" t="s">
        <v>134</v>
      </c>
      <c r="F37" s="78" t="str">
        <f t="shared" si="0"/>
        <v>B_INS_I01</v>
      </c>
      <c r="G37" s="78" t="s">
        <v>135</v>
      </c>
      <c r="H37" s="201" t="s">
        <v>67</v>
      </c>
      <c r="I37" s="204"/>
    </row>
    <row r="38" ht="16.5" customHeight="1" spans="3:9">
      <c r="C38" s="199">
        <v>33</v>
      </c>
      <c r="D38" s="200" t="s">
        <v>136</v>
      </c>
      <c r="E38" s="78" t="s">
        <v>137</v>
      </c>
      <c r="F38" s="78" t="str">
        <f t="shared" ref="F38:F69" si="1">"B_"&amp;E38</f>
        <v>B_TAX_PH1</v>
      </c>
      <c r="G38" s="78" t="s">
        <v>138</v>
      </c>
      <c r="H38" s="201" t="s">
        <v>67</v>
      </c>
      <c r="I38" s="204"/>
    </row>
    <row r="39" ht="16.5" customHeight="1" spans="3:9">
      <c r="C39" s="199">
        <v>34</v>
      </c>
      <c r="D39" s="200" t="s">
        <v>136</v>
      </c>
      <c r="E39" s="78" t="s">
        <v>139</v>
      </c>
      <c r="F39" s="78" t="str">
        <f t="shared" si="1"/>
        <v>B_TAX_PH2</v>
      </c>
      <c r="G39" s="78" t="s">
        <v>140</v>
      </c>
      <c r="H39" s="201" t="s">
        <v>67</v>
      </c>
      <c r="I39" s="204"/>
    </row>
    <row r="40" ht="16.5" customHeight="1" spans="3:9">
      <c r="C40" s="199">
        <v>35</v>
      </c>
      <c r="D40" s="200" t="s">
        <v>136</v>
      </c>
      <c r="E40" s="78" t="s">
        <v>141</v>
      </c>
      <c r="F40" s="78" t="str">
        <f t="shared" si="1"/>
        <v>B_TAX_PM1</v>
      </c>
      <c r="G40" s="78" t="s">
        <v>142</v>
      </c>
      <c r="H40" s="201" t="s">
        <v>67</v>
      </c>
      <c r="I40" s="204"/>
    </row>
    <row r="41" ht="16.5" customHeight="1" spans="3:9">
      <c r="C41" s="199">
        <v>36</v>
      </c>
      <c r="D41" s="200" t="s">
        <v>136</v>
      </c>
      <c r="E41" s="78" t="s">
        <v>143</v>
      </c>
      <c r="F41" s="78" t="str">
        <f t="shared" si="1"/>
        <v>B_TAX_PM2</v>
      </c>
      <c r="G41" s="78" t="s">
        <v>144</v>
      </c>
      <c r="H41" s="201" t="s">
        <v>67</v>
      </c>
      <c r="I41" s="204"/>
    </row>
    <row r="42" ht="16.5" customHeight="1" spans="3:9">
      <c r="C42" s="199">
        <v>37</v>
      </c>
      <c r="D42" s="200" t="s">
        <v>136</v>
      </c>
      <c r="E42" s="78" t="s">
        <v>145</v>
      </c>
      <c r="F42" s="78" t="str">
        <f t="shared" si="1"/>
        <v>B_TAX_VR1</v>
      </c>
      <c r="G42" s="78" t="s">
        <v>146</v>
      </c>
      <c r="H42" s="201" t="s">
        <v>67</v>
      </c>
      <c r="I42" s="204"/>
    </row>
    <row r="43" ht="16.5" customHeight="1" spans="3:9">
      <c r="C43" s="199">
        <v>38</v>
      </c>
      <c r="D43" s="200" t="s">
        <v>136</v>
      </c>
      <c r="E43" s="78" t="s">
        <v>147</v>
      </c>
      <c r="F43" s="78" t="str">
        <f t="shared" si="1"/>
        <v>B_TAX_VH1</v>
      </c>
      <c r="G43" s="78" t="s">
        <v>148</v>
      </c>
      <c r="H43" s="201" t="s">
        <v>67</v>
      </c>
      <c r="I43" s="204"/>
    </row>
    <row r="44" ht="16.5" customHeight="1" spans="3:9">
      <c r="C44" s="199">
        <v>39</v>
      </c>
      <c r="D44" s="200" t="s">
        <v>136</v>
      </c>
      <c r="E44" s="78" t="s">
        <v>149</v>
      </c>
      <c r="F44" s="78" t="str">
        <f t="shared" si="1"/>
        <v>B_TAX_VH2</v>
      </c>
      <c r="G44" s="78" t="s">
        <v>150</v>
      </c>
      <c r="H44" s="201" t="s">
        <v>67</v>
      </c>
      <c r="I44" s="204"/>
    </row>
    <row r="45" ht="16.5" customHeight="1" spans="3:9">
      <c r="C45" s="199">
        <v>40</v>
      </c>
      <c r="D45" s="200" t="s">
        <v>136</v>
      </c>
      <c r="E45" s="77" t="s">
        <v>151</v>
      </c>
      <c r="F45" s="77" t="str">
        <f t="shared" si="1"/>
        <v>B_TAX_PM3</v>
      </c>
      <c r="G45" s="77" t="s">
        <v>152</v>
      </c>
      <c r="H45" s="203" t="s">
        <v>67</v>
      </c>
      <c r="I45" s="199"/>
    </row>
    <row r="46" ht="16.5" customHeight="1" spans="3:9">
      <c r="C46" s="199">
        <v>41</v>
      </c>
      <c r="D46" s="200" t="s">
        <v>16</v>
      </c>
      <c r="E46" s="78" t="s">
        <v>153</v>
      </c>
      <c r="F46" s="78" t="str">
        <f t="shared" si="1"/>
        <v>B_TCO_V04_M03</v>
      </c>
      <c r="G46" s="78" t="s">
        <v>154</v>
      </c>
      <c r="H46" s="201" t="s">
        <v>67</v>
      </c>
      <c r="I46" s="204"/>
    </row>
    <row r="47" ht="16.5" customHeight="1" spans="3:9">
      <c r="C47" s="199">
        <v>42</v>
      </c>
      <c r="D47" s="200" t="s">
        <v>16</v>
      </c>
      <c r="E47" s="78" t="s">
        <v>155</v>
      </c>
      <c r="F47" s="78" t="str">
        <f t="shared" si="1"/>
        <v>B_TCO_V02_M03</v>
      </c>
      <c r="G47" s="78" t="s">
        <v>156</v>
      </c>
      <c r="H47" s="201" t="s">
        <v>67</v>
      </c>
      <c r="I47" s="204"/>
    </row>
    <row r="48" ht="16.5" customHeight="1" spans="3:9">
      <c r="C48" s="199">
        <v>43</v>
      </c>
      <c r="D48" s="200" t="s">
        <v>16</v>
      </c>
      <c r="E48" s="78" t="s">
        <v>157</v>
      </c>
      <c r="F48" s="78" t="str">
        <f t="shared" si="1"/>
        <v>B_TCO_V11_M03</v>
      </c>
      <c r="G48" s="78" t="s">
        <v>158</v>
      </c>
      <c r="H48" s="201" t="s">
        <v>67</v>
      </c>
      <c r="I48" s="204"/>
    </row>
    <row r="49" ht="16.5" customHeight="1" spans="3:9">
      <c r="C49" s="199">
        <v>44</v>
      </c>
      <c r="D49" s="200" t="s">
        <v>16</v>
      </c>
      <c r="E49" s="78" t="s">
        <v>159</v>
      </c>
      <c r="F49" s="78" t="str">
        <f t="shared" si="1"/>
        <v>B_TCO_V08_M03</v>
      </c>
      <c r="G49" s="78" t="s">
        <v>160</v>
      </c>
      <c r="H49" s="201" t="s">
        <v>67</v>
      </c>
      <c r="I49" s="204"/>
    </row>
    <row r="50" ht="16.5" customHeight="1" spans="3:9">
      <c r="C50" s="199">
        <v>45</v>
      </c>
      <c r="D50" s="200" t="s">
        <v>16</v>
      </c>
      <c r="E50" s="78" t="s">
        <v>161</v>
      </c>
      <c r="F50" s="78" t="str">
        <f t="shared" si="1"/>
        <v>B_TCO_V15_M03</v>
      </c>
      <c r="G50" s="78" t="s">
        <v>162</v>
      </c>
      <c r="H50" s="201" t="s">
        <v>67</v>
      </c>
      <c r="I50" s="204"/>
    </row>
    <row r="51" ht="16.5" customHeight="1" spans="3:9">
      <c r="C51" s="199">
        <v>46</v>
      </c>
      <c r="D51" s="200" t="s">
        <v>16</v>
      </c>
      <c r="E51" s="78" t="s">
        <v>163</v>
      </c>
      <c r="F51" s="78" t="str">
        <f t="shared" si="1"/>
        <v>B_TCO_V14_M03</v>
      </c>
      <c r="G51" s="78" t="s">
        <v>164</v>
      </c>
      <c r="H51" s="201" t="s">
        <v>67</v>
      </c>
      <c r="I51" s="204"/>
    </row>
    <row r="52" ht="16.5" customHeight="1" spans="3:9">
      <c r="C52" s="199">
        <v>47</v>
      </c>
      <c r="D52" s="200" t="s">
        <v>16</v>
      </c>
      <c r="E52" s="78" t="s">
        <v>165</v>
      </c>
      <c r="F52" s="78" t="str">
        <f t="shared" si="1"/>
        <v>B_TCO_V23_M03</v>
      </c>
      <c r="G52" s="78" t="s">
        <v>166</v>
      </c>
      <c r="H52" s="201" t="s">
        <v>67</v>
      </c>
      <c r="I52" s="204"/>
    </row>
    <row r="53" ht="16.5" customHeight="1" spans="3:9">
      <c r="C53" s="199">
        <v>48</v>
      </c>
      <c r="D53" s="200" t="s">
        <v>16</v>
      </c>
      <c r="E53" s="78" t="s">
        <v>167</v>
      </c>
      <c r="F53" s="78" t="str">
        <f t="shared" si="1"/>
        <v>B_TCO_V31_M03</v>
      </c>
      <c r="G53" s="78" t="s">
        <v>168</v>
      </c>
      <c r="H53" s="201" t="s">
        <v>67</v>
      </c>
      <c r="I53" s="204"/>
    </row>
    <row r="54" ht="16.5" customHeight="1" spans="3:9">
      <c r="C54" s="199">
        <v>49</v>
      </c>
      <c r="D54" s="200" t="s">
        <v>16</v>
      </c>
      <c r="E54" s="78" t="s">
        <v>169</v>
      </c>
      <c r="F54" s="78" t="str">
        <f t="shared" si="1"/>
        <v>B_TCO_V10_M03</v>
      </c>
      <c r="G54" s="78" t="s">
        <v>170</v>
      </c>
      <c r="H54" s="201" t="s">
        <v>67</v>
      </c>
      <c r="I54" s="204"/>
    </row>
    <row r="55" ht="16.5" customHeight="1" spans="3:9">
      <c r="C55" s="199">
        <v>50</v>
      </c>
      <c r="D55" s="200" t="s">
        <v>16</v>
      </c>
      <c r="E55" s="78" t="s">
        <v>171</v>
      </c>
      <c r="F55" s="78" t="str">
        <f t="shared" si="1"/>
        <v>B_TCO_V04_M01</v>
      </c>
      <c r="G55" s="78" t="s">
        <v>172</v>
      </c>
      <c r="H55" s="201" t="s">
        <v>67</v>
      </c>
      <c r="I55" s="204"/>
    </row>
    <row r="56" ht="16.5" customHeight="1" spans="3:9">
      <c r="C56" s="199">
        <v>51</v>
      </c>
      <c r="D56" s="200" t="s">
        <v>16</v>
      </c>
      <c r="E56" s="78" t="s">
        <v>173</v>
      </c>
      <c r="F56" s="78" t="str">
        <f t="shared" si="1"/>
        <v>B_TCO_V02_M01</v>
      </c>
      <c r="G56" s="78" t="s">
        <v>174</v>
      </c>
      <c r="H56" s="201" t="s">
        <v>67</v>
      </c>
      <c r="I56" s="204"/>
    </row>
    <row r="57" ht="16.5" customHeight="1" spans="3:9">
      <c r="C57" s="199">
        <v>52</v>
      </c>
      <c r="D57" s="200" t="s">
        <v>16</v>
      </c>
      <c r="E57" s="78" t="s">
        <v>175</v>
      </c>
      <c r="F57" s="78" t="str">
        <f t="shared" si="1"/>
        <v>B_TCO_V01_M01</v>
      </c>
      <c r="G57" s="78" t="s">
        <v>176</v>
      </c>
      <c r="H57" s="201" t="s">
        <v>67</v>
      </c>
      <c r="I57" s="204"/>
    </row>
    <row r="58" ht="16.5" customHeight="1" spans="3:9">
      <c r="C58" s="199">
        <v>53</v>
      </c>
      <c r="D58" s="200" t="s">
        <v>16</v>
      </c>
      <c r="E58" s="78" t="s">
        <v>177</v>
      </c>
      <c r="F58" s="78" t="str">
        <f t="shared" si="1"/>
        <v>B_TCO_V11_M01</v>
      </c>
      <c r="G58" s="78" t="s">
        <v>178</v>
      </c>
      <c r="H58" s="201" t="s">
        <v>67</v>
      </c>
      <c r="I58" s="204"/>
    </row>
    <row r="59" ht="16.5" customHeight="1" spans="3:9">
      <c r="C59" s="199">
        <v>54</v>
      </c>
      <c r="D59" s="200" t="s">
        <v>16</v>
      </c>
      <c r="E59" s="78" t="s">
        <v>179</v>
      </c>
      <c r="F59" s="78" t="str">
        <f t="shared" si="1"/>
        <v>B_TCO_V09_M01</v>
      </c>
      <c r="G59" s="78" t="s">
        <v>180</v>
      </c>
      <c r="H59" s="201" t="s">
        <v>67</v>
      </c>
      <c r="I59" s="204"/>
    </row>
    <row r="60" ht="16.5" customHeight="1" spans="3:9">
      <c r="C60" s="199">
        <v>55</v>
      </c>
      <c r="D60" s="200" t="s">
        <v>16</v>
      </c>
      <c r="E60" s="78" t="s">
        <v>181</v>
      </c>
      <c r="F60" s="78" t="str">
        <f t="shared" si="1"/>
        <v>B_TCO_V14_M01</v>
      </c>
      <c r="G60" s="78" t="s">
        <v>182</v>
      </c>
      <c r="H60" s="201" t="s">
        <v>67</v>
      </c>
      <c r="I60" s="204"/>
    </row>
    <row r="61" ht="16.5" customHeight="1" spans="3:9">
      <c r="C61" s="199">
        <v>56</v>
      </c>
      <c r="D61" s="200" t="s">
        <v>16</v>
      </c>
      <c r="E61" s="78" t="s">
        <v>183</v>
      </c>
      <c r="F61" s="78" t="str">
        <f t="shared" si="1"/>
        <v>B_TCO_V15_M01</v>
      </c>
      <c r="G61" s="78" t="s">
        <v>184</v>
      </c>
      <c r="H61" s="201" t="s">
        <v>67</v>
      </c>
      <c r="I61" s="204"/>
    </row>
    <row r="62" ht="16.5" customHeight="1" spans="3:9">
      <c r="C62" s="199">
        <v>57</v>
      </c>
      <c r="D62" s="200" t="s">
        <v>16</v>
      </c>
      <c r="E62" s="78" t="s">
        <v>185</v>
      </c>
      <c r="F62" s="78" t="str">
        <f t="shared" si="1"/>
        <v>B_TCO_V23_M01</v>
      </c>
      <c r="G62" s="78" t="s">
        <v>186</v>
      </c>
      <c r="H62" s="201" t="s">
        <v>67</v>
      </c>
      <c r="I62" s="204"/>
    </row>
    <row r="63" ht="16.5" customHeight="1" spans="3:9">
      <c r="C63" s="199">
        <v>58</v>
      </c>
      <c r="D63" s="200" t="s">
        <v>16</v>
      </c>
      <c r="E63" s="78" t="s">
        <v>187</v>
      </c>
      <c r="F63" s="78" t="str">
        <f t="shared" si="1"/>
        <v>B_TCO_V22_M01</v>
      </c>
      <c r="G63" s="78" t="s">
        <v>188</v>
      </c>
      <c r="H63" s="201" t="s">
        <v>67</v>
      </c>
      <c r="I63" s="204"/>
    </row>
    <row r="64" ht="16.5" customHeight="1" spans="3:9">
      <c r="C64" s="199">
        <v>59</v>
      </c>
      <c r="D64" s="200" t="s">
        <v>16</v>
      </c>
      <c r="E64" s="78" t="s">
        <v>189</v>
      </c>
      <c r="F64" s="78" t="str">
        <f t="shared" si="1"/>
        <v>B_TCO_V30_M01</v>
      </c>
      <c r="G64" s="78" t="s">
        <v>190</v>
      </c>
      <c r="H64" s="201" t="s">
        <v>67</v>
      </c>
      <c r="I64" s="204"/>
    </row>
    <row r="65" ht="16.5" customHeight="1" spans="3:9">
      <c r="C65" s="199">
        <v>60</v>
      </c>
      <c r="D65" s="200" t="s">
        <v>16</v>
      </c>
      <c r="E65" s="78" t="s">
        <v>191</v>
      </c>
      <c r="F65" s="78" t="str">
        <f t="shared" si="1"/>
        <v>B_TCO_V24_M03</v>
      </c>
      <c r="G65" s="78" t="s">
        <v>192</v>
      </c>
      <c r="H65" s="201" t="s">
        <v>67</v>
      </c>
      <c r="I65" s="204"/>
    </row>
    <row r="66" ht="16.5" customHeight="1" spans="3:9">
      <c r="C66" s="199">
        <v>61</v>
      </c>
      <c r="D66" s="200" t="s">
        <v>16</v>
      </c>
      <c r="E66" s="78" t="s">
        <v>193</v>
      </c>
      <c r="F66" s="78" t="str">
        <f t="shared" si="1"/>
        <v>B_TCO_V28_M01</v>
      </c>
      <c r="G66" s="78" t="s">
        <v>194</v>
      </c>
      <c r="H66" s="201" t="s">
        <v>67</v>
      </c>
      <c r="I66" s="204"/>
    </row>
    <row r="67" ht="16.5" customHeight="1" spans="3:9">
      <c r="C67" s="199">
        <v>62</v>
      </c>
      <c r="D67" s="200" t="s">
        <v>16</v>
      </c>
      <c r="E67" s="78" t="s">
        <v>195</v>
      </c>
      <c r="F67" s="78" t="str">
        <f t="shared" si="1"/>
        <v>B_TCO_V28_M03</v>
      </c>
      <c r="G67" s="78" t="s">
        <v>196</v>
      </c>
      <c r="H67" s="201" t="s">
        <v>67</v>
      </c>
      <c r="I67" s="204"/>
    </row>
    <row r="68" ht="16.5" customHeight="1" spans="3:9">
      <c r="C68" s="199">
        <v>63</v>
      </c>
      <c r="D68" s="205"/>
      <c r="E68" s="205" t="s">
        <v>197</v>
      </c>
      <c r="F68" s="77" t="str">
        <f t="shared" si="1"/>
        <v>B_INS_TAX_I04</v>
      </c>
      <c r="G68" s="205" t="s">
        <v>198</v>
      </c>
      <c r="H68" s="203" t="s">
        <v>67</v>
      </c>
      <c r="I68" s="199"/>
    </row>
    <row r="69" ht="16.5" customHeight="1" spans="3:9">
      <c r="C69" s="199">
        <v>64</v>
      </c>
      <c r="D69" s="205"/>
      <c r="E69" s="205" t="s">
        <v>199</v>
      </c>
      <c r="F69" s="77" t="str">
        <f t="shared" si="1"/>
        <v>B_INS_TAX_I05</v>
      </c>
      <c r="G69" s="205" t="s">
        <v>200</v>
      </c>
      <c r="H69" s="203" t="s">
        <v>67</v>
      </c>
      <c r="I69" s="199"/>
    </row>
  </sheetData>
  <autoFilter ref="C5:I69">
    <extLst/>
  </autoFilter>
  <mergeCells count="1">
    <mergeCell ref="A2:J2"/>
  </mergeCells>
  <pageMargins left="0.7" right="0.7" top="0.75" bottom="0.75" header="0.3" footer="0.3"/>
  <pageSetup paperSize="9" scale="41" fitToHeight="0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2:Q486"/>
  <sheetViews>
    <sheetView showGridLines="0" view="pageBreakPreview" zoomScale="85" zoomScaleNormal="85" workbookViewId="0">
      <selection activeCell="D8" sqref="D8"/>
    </sheetView>
  </sheetViews>
  <sheetFormatPr defaultColWidth="9" defaultRowHeight="15"/>
  <cols>
    <col min="1" max="1" width="3.57142857142857" customWidth="1"/>
    <col min="2" max="3" width="13.5714285714286" customWidth="1"/>
    <col min="4" max="4" width="19.4285714285714" style="65" customWidth="1"/>
    <col min="5" max="5" width="96.8571428571429" customWidth="1"/>
    <col min="6" max="6" width="11.4285714285714" customWidth="1"/>
    <col min="7" max="7" width="15.2857142857143" customWidth="1"/>
    <col min="8" max="8" width="3.57142857142857" customWidth="1"/>
    <col min="9" max="9" width="19.8571428571429" customWidth="1"/>
  </cols>
  <sheetData>
    <row r="2" ht="18.75" spans="1:9">
      <c r="A2" s="3"/>
      <c r="B2" s="3"/>
      <c r="C2" s="3"/>
      <c r="D2" s="3"/>
      <c r="E2" s="3"/>
      <c r="F2" s="3"/>
      <c r="G2" s="3"/>
      <c r="H2" s="3"/>
      <c r="I2" s="3"/>
    </row>
    <row r="4" spans="2:17">
      <c r="B4" s="4" t="s">
        <v>201</v>
      </c>
      <c r="C4" s="1"/>
      <c r="D4" s="2"/>
      <c r="E4" s="1"/>
      <c r="F4" s="1"/>
      <c r="G4" s="1"/>
      <c r="N4" t="s">
        <v>202</v>
      </c>
      <c r="O4" t="s">
        <v>203</v>
      </c>
      <c r="P4" t="s">
        <v>204</v>
      </c>
      <c r="Q4" t="s">
        <v>205</v>
      </c>
    </row>
    <row r="5" spans="1:17">
      <c r="A5" s="1"/>
      <c r="B5" s="153" t="s">
        <v>206</v>
      </c>
      <c r="C5" s="154" t="s">
        <v>207</v>
      </c>
      <c r="D5" s="155" t="s">
        <v>208</v>
      </c>
      <c r="E5" s="156" t="s">
        <v>209</v>
      </c>
      <c r="F5" s="156" t="s">
        <v>204</v>
      </c>
      <c r="G5" s="156" t="s">
        <v>205</v>
      </c>
      <c r="N5" s="176" t="s">
        <v>210</v>
      </c>
      <c r="O5" s="177" t="s">
        <v>211</v>
      </c>
      <c r="P5" s="178">
        <v>0.0934</v>
      </c>
      <c r="Q5" s="182">
        <v>0.0543</v>
      </c>
    </row>
    <row r="6" spans="1:17">
      <c r="A6" s="1"/>
      <c r="B6" s="157">
        <v>1</v>
      </c>
      <c r="C6" s="158" t="s">
        <v>212</v>
      </c>
      <c r="D6" s="159" t="s">
        <v>210</v>
      </c>
      <c r="E6" s="160" t="s">
        <v>213</v>
      </c>
      <c r="F6" s="161">
        <f t="shared" ref="F6:F37" si="0">VLOOKUP(D6,$N$5:$Q$551,3,0)</f>
        <v>0.0934</v>
      </c>
      <c r="G6" s="162">
        <f t="shared" ref="G6:G37" si="1">VLOOKUP(D6,$N$5:$Q$551,4,0)</f>
        <v>0.0543</v>
      </c>
      <c r="N6" s="179" t="s">
        <v>214</v>
      </c>
      <c r="O6" s="180" t="s">
        <v>215</v>
      </c>
      <c r="P6" s="181">
        <v>0.0644</v>
      </c>
      <c r="Q6" s="183">
        <v>0.0235</v>
      </c>
    </row>
    <row r="7" spans="1:17">
      <c r="A7" s="1"/>
      <c r="B7" s="163">
        <v>2</v>
      </c>
      <c r="C7" s="164" t="s">
        <v>212</v>
      </c>
      <c r="D7" s="165" t="s">
        <v>214</v>
      </c>
      <c r="E7" s="166" t="s">
        <v>216</v>
      </c>
      <c r="F7" s="167">
        <f t="shared" si="0"/>
        <v>0.0644</v>
      </c>
      <c r="G7" s="168">
        <f t="shared" si="1"/>
        <v>0.0235</v>
      </c>
      <c r="N7" s="179" t="s">
        <v>217</v>
      </c>
      <c r="O7" s="180" t="s">
        <v>218</v>
      </c>
      <c r="P7" s="181">
        <v>0.1028</v>
      </c>
      <c r="Q7" s="183">
        <v>0.0567</v>
      </c>
    </row>
    <row r="8" spans="1:17">
      <c r="A8" s="1"/>
      <c r="B8" s="163">
        <v>3</v>
      </c>
      <c r="C8" s="164" t="s">
        <v>212</v>
      </c>
      <c r="D8" s="165" t="s">
        <v>217</v>
      </c>
      <c r="E8" s="166" t="s">
        <v>219</v>
      </c>
      <c r="F8" s="167">
        <f t="shared" si="0"/>
        <v>0.1028</v>
      </c>
      <c r="G8" s="168">
        <f t="shared" si="1"/>
        <v>0.0567</v>
      </c>
      <c r="N8" s="179" t="s">
        <v>200</v>
      </c>
      <c r="O8" s="180" t="s">
        <v>220</v>
      </c>
      <c r="P8" s="181">
        <v>0.0465</v>
      </c>
      <c r="Q8" s="183">
        <v>0.015</v>
      </c>
    </row>
    <row r="9" spans="1:17">
      <c r="A9" s="1"/>
      <c r="B9" s="169">
        <v>4</v>
      </c>
      <c r="C9" s="170" t="s">
        <v>212</v>
      </c>
      <c r="D9" s="171" t="s">
        <v>200</v>
      </c>
      <c r="E9" s="172" t="s">
        <v>221</v>
      </c>
      <c r="F9" s="173">
        <f t="shared" si="0"/>
        <v>0.0465</v>
      </c>
      <c r="G9" s="174">
        <f t="shared" si="1"/>
        <v>0.015</v>
      </c>
      <c r="N9" s="179" t="s">
        <v>222</v>
      </c>
      <c r="O9" s="180" t="s">
        <v>223</v>
      </c>
      <c r="P9" s="181">
        <v>0.107</v>
      </c>
      <c r="Q9" s="183">
        <v>0.0646</v>
      </c>
    </row>
    <row r="10" spans="1:17">
      <c r="A10" s="1"/>
      <c r="B10" s="163">
        <v>5</v>
      </c>
      <c r="C10" s="164" t="s">
        <v>212</v>
      </c>
      <c r="D10" s="165" t="s">
        <v>222</v>
      </c>
      <c r="E10" s="166" t="s">
        <v>224</v>
      </c>
      <c r="F10" s="167">
        <f t="shared" si="0"/>
        <v>0.107</v>
      </c>
      <c r="G10" s="168">
        <f t="shared" si="1"/>
        <v>0.0646</v>
      </c>
      <c r="N10" s="179" t="s">
        <v>225</v>
      </c>
      <c r="O10" s="180" t="s">
        <v>226</v>
      </c>
      <c r="P10" s="181">
        <v>0.0929</v>
      </c>
      <c r="Q10" s="183">
        <v>0.0501</v>
      </c>
    </row>
    <row r="11" spans="1:17">
      <c r="A11" s="1"/>
      <c r="B11" s="163">
        <v>6</v>
      </c>
      <c r="C11" s="164" t="s">
        <v>212</v>
      </c>
      <c r="D11" s="165" t="s">
        <v>225</v>
      </c>
      <c r="E11" s="166" t="s">
        <v>218</v>
      </c>
      <c r="F11" s="167">
        <f t="shared" si="0"/>
        <v>0.0929</v>
      </c>
      <c r="G11" s="168">
        <f t="shared" si="1"/>
        <v>0.0501</v>
      </c>
      <c r="N11" s="179" t="s">
        <v>227</v>
      </c>
      <c r="O11" s="180" t="s">
        <v>228</v>
      </c>
      <c r="P11" s="181">
        <v>0.0395</v>
      </c>
      <c r="Q11" s="183">
        <v>0.0158</v>
      </c>
    </row>
    <row r="12" spans="1:17">
      <c r="A12" s="1"/>
      <c r="B12" s="169">
        <v>7</v>
      </c>
      <c r="C12" s="170" t="s">
        <v>212</v>
      </c>
      <c r="D12" s="171" t="s">
        <v>227</v>
      </c>
      <c r="E12" s="172" t="s">
        <v>223</v>
      </c>
      <c r="F12" s="173">
        <f t="shared" si="0"/>
        <v>0.0395</v>
      </c>
      <c r="G12" s="174">
        <f t="shared" si="1"/>
        <v>0.0158</v>
      </c>
      <c r="N12" s="179" t="s">
        <v>229</v>
      </c>
      <c r="O12" s="180" t="s">
        <v>230</v>
      </c>
      <c r="P12" s="181">
        <v>0.0856</v>
      </c>
      <c r="Q12" s="183">
        <v>0.043</v>
      </c>
    </row>
    <row r="13" spans="1:17">
      <c r="A13" s="1"/>
      <c r="B13" s="163">
        <v>8</v>
      </c>
      <c r="C13" s="164" t="s">
        <v>212</v>
      </c>
      <c r="D13" s="165" t="s">
        <v>229</v>
      </c>
      <c r="E13" s="166" t="s">
        <v>226</v>
      </c>
      <c r="F13" s="167">
        <f t="shared" si="0"/>
        <v>0.0856</v>
      </c>
      <c r="G13" s="168">
        <f t="shared" si="1"/>
        <v>0.043</v>
      </c>
      <c r="N13" s="179" t="s">
        <v>231</v>
      </c>
      <c r="O13" s="180" t="s">
        <v>232</v>
      </c>
      <c r="P13" s="181">
        <v>0.0625</v>
      </c>
      <c r="Q13" s="183">
        <v>0.0242</v>
      </c>
    </row>
    <row r="14" spans="1:17">
      <c r="A14" s="1"/>
      <c r="B14" s="163">
        <v>9</v>
      </c>
      <c r="C14" s="164" t="s">
        <v>212</v>
      </c>
      <c r="D14" s="165" t="s">
        <v>231</v>
      </c>
      <c r="E14" s="166" t="s">
        <v>230</v>
      </c>
      <c r="F14" s="167">
        <f t="shared" si="0"/>
        <v>0.0625</v>
      </c>
      <c r="G14" s="168">
        <f t="shared" si="1"/>
        <v>0.0242</v>
      </c>
      <c r="N14" s="179" t="s">
        <v>233</v>
      </c>
      <c r="O14" s="180" t="s">
        <v>234</v>
      </c>
      <c r="P14" s="181">
        <v>0.0968</v>
      </c>
      <c r="Q14" s="183">
        <v>0.0564</v>
      </c>
    </row>
    <row r="15" spans="1:17">
      <c r="A15" s="1"/>
      <c r="B15" s="157">
        <v>10</v>
      </c>
      <c r="C15" s="164" t="s">
        <v>212</v>
      </c>
      <c r="D15" s="165" t="s">
        <v>233</v>
      </c>
      <c r="E15" s="166" t="s">
        <v>234</v>
      </c>
      <c r="F15" s="167">
        <f t="shared" si="0"/>
        <v>0.0968</v>
      </c>
      <c r="G15" s="168">
        <f t="shared" si="1"/>
        <v>0.0564</v>
      </c>
      <c r="N15" s="179" t="s">
        <v>235</v>
      </c>
      <c r="O15" s="180" t="s">
        <v>236</v>
      </c>
      <c r="P15" s="181">
        <v>0.0976</v>
      </c>
      <c r="Q15" s="183">
        <v>0.0557</v>
      </c>
    </row>
    <row r="16" spans="1:17">
      <c r="A16" s="1"/>
      <c r="B16" s="163">
        <v>11</v>
      </c>
      <c r="C16" s="164" t="s">
        <v>212</v>
      </c>
      <c r="D16" s="165" t="s">
        <v>235</v>
      </c>
      <c r="E16" s="166" t="s">
        <v>236</v>
      </c>
      <c r="F16" s="167">
        <f t="shared" si="0"/>
        <v>0.0976</v>
      </c>
      <c r="G16" s="168">
        <f t="shared" si="1"/>
        <v>0.0557</v>
      </c>
      <c r="N16" s="179" t="s">
        <v>237</v>
      </c>
      <c r="O16" s="180" t="s">
        <v>238</v>
      </c>
      <c r="P16" s="181">
        <v>0.0948</v>
      </c>
      <c r="Q16" s="183">
        <v>0.0555</v>
      </c>
    </row>
    <row r="17" spans="1:17">
      <c r="A17" s="1"/>
      <c r="B17" s="163">
        <v>12</v>
      </c>
      <c r="C17" s="164" t="s">
        <v>212</v>
      </c>
      <c r="D17" s="165" t="s">
        <v>237</v>
      </c>
      <c r="E17" s="166" t="s">
        <v>239</v>
      </c>
      <c r="F17" s="167">
        <f t="shared" si="0"/>
        <v>0.0948</v>
      </c>
      <c r="G17" s="168">
        <f t="shared" si="1"/>
        <v>0.0555</v>
      </c>
      <c r="N17" s="179" t="s">
        <v>240</v>
      </c>
      <c r="O17" s="180" t="s">
        <v>241</v>
      </c>
      <c r="P17" s="181">
        <v>0.1013</v>
      </c>
      <c r="Q17" s="183">
        <v>0.0529</v>
      </c>
    </row>
    <row r="18" spans="1:17">
      <c r="A18" s="1"/>
      <c r="B18" s="157">
        <v>13</v>
      </c>
      <c r="C18" s="164" t="s">
        <v>212</v>
      </c>
      <c r="D18" s="165" t="s">
        <v>240</v>
      </c>
      <c r="E18" s="166" t="s">
        <v>242</v>
      </c>
      <c r="F18" s="167">
        <f t="shared" si="0"/>
        <v>0.1013</v>
      </c>
      <c r="G18" s="168">
        <f t="shared" si="1"/>
        <v>0.0529</v>
      </c>
      <c r="N18" s="179" t="s">
        <v>243</v>
      </c>
      <c r="O18" s="180" t="s">
        <v>244</v>
      </c>
      <c r="P18" s="181">
        <v>0.0708</v>
      </c>
      <c r="Q18" s="183">
        <v>0.0324</v>
      </c>
    </row>
    <row r="19" spans="1:17">
      <c r="A19" s="1"/>
      <c r="B19" s="163">
        <v>14</v>
      </c>
      <c r="C19" s="164" t="s">
        <v>212</v>
      </c>
      <c r="D19" s="165" t="s">
        <v>243</v>
      </c>
      <c r="E19" s="166" t="s">
        <v>245</v>
      </c>
      <c r="F19" s="167">
        <f t="shared" si="0"/>
        <v>0.0708</v>
      </c>
      <c r="G19" s="168">
        <f t="shared" si="1"/>
        <v>0.0324</v>
      </c>
      <c r="N19" s="179" t="s">
        <v>246</v>
      </c>
      <c r="O19" s="180" t="s">
        <v>247</v>
      </c>
      <c r="P19" s="181">
        <v>0.0631</v>
      </c>
      <c r="Q19" s="183">
        <v>0.0213</v>
      </c>
    </row>
    <row r="20" spans="1:17">
      <c r="A20" s="1"/>
      <c r="B20" s="163">
        <v>15</v>
      </c>
      <c r="C20" s="164" t="s">
        <v>212</v>
      </c>
      <c r="D20" s="165" t="s">
        <v>246</v>
      </c>
      <c r="E20" s="166" t="s">
        <v>248</v>
      </c>
      <c r="F20" s="167">
        <f t="shared" si="0"/>
        <v>0.0631</v>
      </c>
      <c r="G20" s="168">
        <f t="shared" si="1"/>
        <v>0.0213</v>
      </c>
      <c r="N20" s="179" t="s">
        <v>249</v>
      </c>
      <c r="O20" s="180" t="s">
        <v>250</v>
      </c>
      <c r="P20" s="181">
        <v>0.0833</v>
      </c>
      <c r="Q20" s="183">
        <v>0.0442</v>
      </c>
    </row>
    <row r="21" spans="1:17">
      <c r="A21" s="1"/>
      <c r="B21" s="157">
        <v>16</v>
      </c>
      <c r="C21" s="164" t="s">
        <v>212</v>
      </c>
      <c r="D21" s="165" t="s">
        <v>249</v>
      </c>
      <c r="E21" s="166" t="s">
        <v>251</v>
      </c>
      <c r="F21" s="167">
        <f t="shared" si="0"/>
        <v>0.0833</v>
      </c>
      <c r="G21" s="168">
        <f t="shared" si="1"/>
        <v>0.0442</v>
      </c>
      <c r="N21" s="179" t="s">
        <v>252</v>
      </c>
      <c r="O21" s="180" t="s">
        <v>253</v>
      </c>
      <c r="P21" s="181">
        <v>0.0586</v>
      </c>
      <c r="Q21" s="183">
        <v>0.0275</v>
      </c>
    </row>
    <row r="22" spans="1:17">
      <c r="A22" s="1"/>
      <c r="B22" s="163">
        <v>17</v>
      </c>
      <c r="C22" s="164" t="s">
        <v>212</v>
      </c>
      <c r="D22" s="165" t="s">
        <v>252</v>
      </c>
      <c r="E22" s="166" t="s">
        <v>254</v>
      </c>
      <c r="F22" s="167">
        <f t="shared" si="0"/>
        <v>0.0586</v>
      </c>
      <c r="G22" s="168">
        <f t="shared" si="1"/>
        <v>0.0275</v>
      </c>
      <c r="N22" s="179" t="s">
        <v>255</v>
      </c>
      <c r="O22" s="180" t="s">
        <v>239</v>
      </c>
      <c r="P22" s="181">
        <v>0.0418</v>
      </c>
      <c r="Q22" s="183">
        <v>0.0093</v>
      </c>
    </row>
    <row r="23" spans="1:17">
      <c r="A23" s="1"/>
      <c r="B23" s="175">
        <v>18</v>
      </c>
      <c r="C23" s="170" t="s">
        <v>212</v>
      </c>
      <c r="D23" s="171" t="s">
        <v>255</v>
      </c>
      <c r="E23" s="172" t="s">
        <v>256</v>
      </c>
      <c r="F23" s="173">
        <f t="shared" si="0"/>
        <v>0.0418</v>
      </c>
      <c r="G23" s="174">
        <f t="shared" si="1"/>
        <v>0.0093</v>
      </c>
      <c r="N23" s="179" t="s">
        <v>257</v>
      </c>
      <c r="O23" s="180" t="s">
        <v>258</v>
      </c>
      <c r="P23" s="181">
        <v>0.0419</v>
      </c>
      <c r="Q23" s="183">
        <v>0.0099</v>
      </c>
    </row>
    <row r="24" spans="1:17">
      <c r="A24" s="1"/>
      <c r="B24" s="169">
        <v>19</v>
      </c>
      <c r="C24" s="170" t="s">
        <v>212</v>
      </c>
      <c r="D24" s="171" t="s">
        <v>257</v>
      </c>
      <c r="E24" s="172" t="s">
        <v>259</v>
      </c>
      <c r="F24" s="173">
        <f t="shared" si="0"/>
        <v>0.0419</v>
      </c>
      <c r="G24" s="174">
        <f t="shared" si="1"/>
        <v>0.0099</v>
      </c>
      <c r="N24" s="179" t="s">
        <v>260</v>
      </c>
      <c r="O24" s="180" t="s">
        <v>261</v>
      </c>
      <c r="P24" s="181">
        <v>0.033</v>
      </c>
      <c r="Q24" s="183">
        <v>0.0064</v>
      </c>
    </row>
    <row r="25" spans="1:17">
      <c r="A25" s="1"/>
      <c r="B25" s="175">
        <v>20</v>
      </c>
      <c r="C25" s="170" t="s">
        <v>212</v>
      </c>
      <c r="D25" s="171" t="s">
        <v>260</v>
      </c>
      <c r="E25" s="172" t="s">
        <v>262</v>
      </c>
      <c r="F25" s="173">
        <f t="shared" si="0"/>
        <v>0.033</v>
      </c>
      <c r="G25" s="174">
        <f t="shared" si="1"/>
        <v>0.0064</v>
      </c>
      <c r="N25" s="179" t="s">
        <v>263</v>
      </c>
      <c r="O25" s="180" t="s">
        <v>242</v>
      </c>
      <c r="P25" s="181">
        <v>0.0427</v>
      </c>
      <c r="Q25" s="183">
        <v>0.0097</v>
      </c>
    </row>
    <row r="26" spans="1:17">
      <c r="A26" s="1"/>
      <c r="B26" s="175">
        <v>21</v>
      </c>
      <c r="C26" s="170" t="s">
        <v>212</v>
      </c>
      <c r="D26" s="171" t="s">
        <v>263</v>
      </c>
      <c r="E26" s="172" t="s">
        <v>264</v>
      </c>
      <c r="F26" s="173">
        <f t="shared" si="0"/>
        <v>0.0427</v>
      </c>
      <c r="G26" s="174">
        <f t="shared" si="1"/>
        <v>0.0097</v>
      </c>
      <c r="N26" s="179" t="s">
        <v>265</v>
      </c>
      <c r="O26" s="180" t="s">
        <v>266</v>
      </c>
      <c r="P26" s="181">
        <v>0.0405</v>
      </c>
      <c r="Q26" s="183">
        <v>0.0086</v>
      </c>
    </row>
    <row r="27" spans="1:17">
      <c r="A27" s="1"/>
      <c r="B27" s="169">
        <v>22</v>
      </c>
      <c r="C27" s="170" t="s">
        <v>212</v>
      </c>
      <c r="D27" s="171" t="s">
        <v>265</v>
      </c>
      <c r="E27" s="172" t="s">
        <v>267</v>
      </c>
      <c r="F27" s="173">
        <f t="shared" si="0"/>
        <v>0.0405</v>
      </c>
      <c r="G27" s="174">
        <f t="shared" si="1"/>
        <v>0.0086</v>
      </c>
      <c r="N27" s="179" t="s">
        <v>268</v>
      </c>
      <c r="O27" s="180" t="s">
        <v>269</v>
      </c>
      <c r="P27" s="181">
        <v>0.0325</v>
      </c>
      <c r="Q27" s="183">
        <v>0.0061</v>
      </c>
    </row>
    <row r="28" spans="1:17">
      <c r="A28" s="1"/>
      <c r="B28" s="175">
        <v>23</v>
      </c>
      <c r="C28" s="170" t="s">
        <v>212</v>
      </c>
      <c r="D28" s="171" t="s">
        <v>268</v>
      </c>
      <c r="E28" s="172" t="s">
        <v>270</v>
      </c>
      <c r="F28" s="173">
        <f t="shared" si="0"/>
        <v>0.0325</v>
      </c>
      <c r="G28" s="174">
        <f t="shared" si="1"/>
        <v>0.0061</v>
      </c>
      <c r="N28" s="179" t="s">
        <v>271</v>
      </c>
      <c r="O28" s="180" t="s">
        <v>272</v>
      </c>
      <c r="P28" s="181">
        <v>0.0305</v>
      </c>
      <c r="Q28" s="183">
        <v>0.006</v>
      </c>
    </row>
    <row r="29" spans="1:17">
      <c r="A29" s="1"/>
      <c r="B29" s="175">
        <v>24</v>
      </c>
      <c r="C29" s="170" t="s">
        <v>212</v>
      </c>
      <c r="D29" s="171" t="s">
        <v>271</v>
      </c>
      <c r="E29" s="172" t="s">
        <v>273</v>
      </c>
      <c r="F29" s="173">
        <f t="shared" si="0"/>
        <v>0.0305</v>
      </c>
      <c r="G29" s="174">
        <f t="shared" si="1"/>
        <v>0.006</v>
      </c>
      <c r="N29" s="179" t="s">
        <v>274</v>
      </c>
      <c r="O29" s="180" t="s">
        <v>275</v>
      </c>
      <c r="P29" s="181">
        <v>0.0376</v>
      </c>
      <c r="Q29" s="183">
        <v>0.0075</v>
      </c>
    </row>
    <row r="30" spans="1:17">
      <c r="A30" s="1"/>
      <c r="B30" s="169">
        <v>25</v>
      </c>
      <c r="C30" s="170" t="s">
        <v>212</v>
      </c>
      <c r="D30" s="171" t="s">
        <v>274</v>
      </c>
      <c r="E30" s="172" t="s">
        <v>276</v>
      </c>
      <c r="F30" s="173">
        <f t="shared" si="0"/>
        <v>0.0376</v>
      </c>
      <c r="G30" s="174">
        <f t="shared" si="1"/>
        <v>0.0075</v>
      </c>
      <c r="N30" s="179" t="s">
        <v>277</v>
      </c>
      <c r="O30" s="180" t="s">
        <v>278</v>
      </c>
      <c r="P30" s="181">
        <v>0.0357</v>
      </c>
      <c r="Q30" s="183">
        <v>0.0068</v>
      </c>
    </row>
    <row r="31" spans="1:17">
      <c r="A31" s="1"/>
      <c r="B31" s="175">
        <v>26</v>
      </c>
      <c r="C31" s="170" t="s">
        <v>212</v>
      </c>
      <c r="D31" s="171" t="s">
        <v>277</v>
      </c>
      <c r="E31" s="172" t="s">
        <v>279</v>
      </c>
      <c r="F31" s="173">
        <f t="shared" si="0"/>
        <v>0.0357</v>
      </c>
      <c r="G31" s="174">
        <f t="shared" si="1"/>
        <v>0.0068</v>
      </c>
      <c r="N31" s="179" t="s">
        <v>280</v>
      </c>
      <c r="O31" s="180" t="s">
        <v>281</v>
      </c>
      <c r="P31" s="181">
        <v>0.0098</v>
      </c>
      <c r="Q31" s="183">
        <v>0.0028</v>
      </c>
    </row>
    <row r="32" spans="1:17">
      <c r="A32" s="1"/>
      <c r="B32" s="175">
        <v>27</v>
      </c>
      <c r="C32" s="170" t="s">
        <v>212</v>
      </c>
      <c r="D32" s="171" t="s">
        <v>280</v>
      </c>
      <c r="E32" s="172" t="s">
        <v>282</v>
      </c>
      <c r="F32" s="173">
        <f t="shared" si="0"/>
        <v>0.0098</v>
      </c>
      <c r="G32" s="174">
        <f t="shared" si="1"/>
        <v>0.0028</v>
      </c>
      <c r="N32" s="179" t="s">
        <v>283</v>
      </c>
      <c r="O32" s="180" t="s">
        <v>284</v>
      </c>
      <c r="P32" s="181">
        <v>0.0064</v>
      </c>
      <c r="Q32" s="183">
        <v>0.0015</v>
      </c>
    </row>
    <row r="33" spans="1:17">
      <c r="A33" s="1"/>
      <c r="B33" s="169">
        <v>28</v>
      </c>
      <c r="C33" s="170" t="s">
        <v>212</v>
      </c>
      <c r="D33" s="171" t="s">
        <v>283</v>
      </c>
      <c r="E33" s="172" t="s">
        <v>285</v>
      </c>
      <c r="F33" s="173">
        <f t="shared" si="0"/>
        <v>0.0064</v>
      </c>
      <c r="G33" s="174">
        <f t="shared" si="1"/>
        <v>0.0015</v>
      </c>
      <c r="N33" s="179" t="s">
        <v>286</v>
      </c>
      <c r="O33" s="180" t="s">
        <v>287</v>
      </c>
      <c r="P33" s="181">
        <v>0.0031</v>
      </c>
      <c r="Q33" s="183">
        <v>0.0009</v>
      </c>
    </row>
    <row r="34" spans="1:17">
      <c r="A34" s="1"/>
      <c r="B34" s="175">
        <v>29</v>
      </c>
      <c r="C34" s="170" t="s">
        <v>212</v>
      </c>
      <c r="D34" s="171" t="s">
        <v>286</v>
      </c>
      <c r="E34" s="172" t="s">
        <v>288</v>
      </c>
      <c r="F34" s="173">
        <f t="shared" si="0"/>
        <v>0.0031</v>
      </c>
      <c r="G34" s="174">
        <f t="shared" si="1"/>
        <v>0.0009</v>
      </c>
      <c r="N34" s="179" t="s">
        <v>289</v>
      </c>
      <c r="O34" s="180" t="s">
        <v>290</v>
      </c>
      <c r="P34" s="181">
        <v>0.0102</v>
      </c>
      <c r="Q34" s="183">
        <v>0.0031</v>
      </c>
    </row>
    <row r="35" spans="1:17">
      <c r="A35" s="1"/>
      <c r="B35" s="175">
        <v>30</v>
      </c>
      <c r="C35" s="170" t="s">
        <v>212</v>
      </c>
      <c r="D35" s="171" t="s">
        <v>289</v>
      </c>
      <c r="E35" s="172" t="s">
        <v>291</v>
      </c>
      <c r="F35" s="173">
        <f t="shared" si="0"/>
        <v>0.0102</v>
      </c>
      <c r="G35" s="174">
        <f t="shared" si="1"/>
        <v>0.0031</v>
      </c>
      <c r="N35" s="179" t="s">
        <v>292</v>
      </c>
      <c r="O35" s="180" t="s">
        <v>293</v>
      </c>
      <c r="P35" s="181">
        <v>0.0039</v>
      </c>
      <c r="Q35" s="183">
        <v>0.0018</v>
      </c>
    </row>
    <row r="36" spans="1:17">
      <c r="A36" s="1"/>
      <c r="B36" s="169">
        <v>31</v>
      </c>
      <c r="C36" s="170" t="s">
        <v>212</v>
      </c>
      <c r="D36" s="171" t="s">
        <v>292</v>
      </c>
      <c r="E36" s="172" t="s">
        <v>294</v>
      </c>
      <c r="F36" s="173">
        <f t="shared" si="0"/>
        <v>0.0039</v>
      </c>
      <c r="G36" s="174">
        <f t="shared" si="1"/>
        <v>0.0018</v>
      </c>
      <c r="N36" s="179" t="s">
        <v>295</v>
      </c>
      <c r="O36" s="180" t="s">
        <v>296</v>
      </c>
      <c r="P36" s="181">
        <v>0.0075</v>
      </c>
      <c r="Q36" s="183">
        <v>0.0016</v>
      </c>
    </row>
    <row r="37" spans="1:17">
      <c r="A37" s="1"/>
      <c r="B37" s="175">
        <v>32</v>
      </c>
      <c r="C37" s="170" t="s">
        <v>212</v>
      </c>
      <c r="D37" s="171" t="s">
        <v>295</v>
      </c>
      <c r="E37" s="172" t="s">
        <v>297</v>
      </c>
      <c r="F37" s="173">
        <f t="shared" si="0"/>
        <v>0.0075</v>
      </c>
      <c r="G37" s="174">
        <f t="shared" si="1"/>
        <v>0.0016</v>
      </c>
      <c r="N37" s="179" t="s">
        <v>298</v>
      </c>
      <c r="O37" s="180" t="s">
        <v>299</v>
      </c>
      <c r="P37" s="181">
        <v>0.0083</v>
      </c>
      <c r="Q37" s="183">
        <v>0.0019</v>
      </c>
    </row>
    <row r="38" spans="1:17">
      <c r="A38" s="1"/>
      <c r="B38" s="175">
        <v>33</v>
      </c>
      <c r="C38" s="170" t="s">
        <v>212</v>
      </c>
      <c r="D38" s="171" t="s">
        <v>298</v>
      </c>
      <c r="E38" s="172" t="s">
        <v>300</v>
      </c>
      <c r="F38" s="173">
        <f t="shared" ref="F38:F69" si="2">VLOOKUP(D38,$N$5:$Q$551,3,0)</f>
        <v>0.0083</v>
      </c>
      <c r="G38" s="174">
        <f t="shared" ref="G38:G69" si="3">VLOOKUP(D38,$N$5:$Q$551,4,0)</f>
        <v>0.0019</v>
      </c>
      <c r="N38" s="179" t="s">
        <v>301</v>
      </c>
      <c r="O38" s="180" t="s">
        <v>302</v>
      </c>
      <c r="P38" s="181">
        <v>0.0047</v>
      </c>
      <c r="Q38" s="183">
        <v>0.0006</v>
      </c>
    </row>
    <row r="39" spans="1:17">
      <c r="A39" s="1"/>
      <c r="B39" s="169">
        <v>34</v>
      </c>
      <c r="C39" s="170" t="s">
        <v>212</v>
      </c>
      <c r="D39" s="171" t="s">
        <v>301</v>
      </c>
      <c r="E39" s="172" t="s">
        <v>303</v>
      </c>
      <c r="F39" s="173">
        <f t="shared" si="2"/>
        <v>0.0047</v>
      </c>
      <c r="G39" s="174">
        <f t="shared" si="3"/>
        <v>0.0006</v>
      </c>
      <c r="N39" s="179" t="s">
        <v>304</v>
      </c>
      <c r="O39" s="180" t="s">
        <v>305</v>
      </c>
      <c r="P39" s="181">
        <v>0.0083</v>
      </c>
      <c r="Q39" s="183">
        <v>0.0021</v>
      </c>
    </row>
    <row r="40" spans="2:17">
      <c r="B40" s="175">
        <v>35</v>
      </c>
      <c r="C40" s="170" t="s">
        <v>212</v>
      </c>
      <c r="D40" s="171" t="s">
        <v>304</v>
      </c>
      <c r="E40" s="172" t="s">
        <v>306</v>
      </c>
      <c r="F40" s="173">
        <f t="shared" si="2"/>
        <v>0.0083</v>
      </c>
      <c r="G40" s="174">
        <f t="shared" si="3"/>
        <v>0.0021</v>
      </c>
      <c r="N40" s="179" t="s">
        <v>307</v>
      </c>
      <c r="O40" s="180" t="s">
        <v>308</v>
      </c>
      <c r="P40" s="181">
        <v>0.0034</v>
      </c>
      <c r="Q40" s="183">
        <v>0.0002</v>
      </c>
    </row>
    <row r="41" spans="2:17">
      <c r="B41" s="175">
        <v>36</v>
      </c>
      <c r="C41" s="170" t="s">
        <v>212</v>
      </c>
      <c r="D41" s="171" t="s">
        <v>307</v>
      </c>
      <c r="E41" s="172" t="s">
        <v>309</v>
      </c>
      <c r="F41" s="173">
        <f t="shared" si="2"/>
        <v>0.0034</v>
      </c>
      <c r="G41" s="174">
        <f t="shared" si="3"/>
        <v>0.0002</v>
      </c>
      <c r="N41" s="179" t="s">
        <v>310</v>
      </c>
      <c r="O41" s="180" t="s">
        <v>311</v>
      </c>
      <c r="P41" s="181">
        <v>0.0086</v>
      </c>
      <c r="Q41" s="183">
        <v>0.0021</v>
      </c>
    </row>
    <row r="42" spans="2:17">
      <c r="B42" s="169">
        <v>37</v>
      </c>
      <c r="C42" s="170" t="s">
        <v>212</v>
      </c>
      <c r="D42" s="171" t="s">
        <v>310</v>
      </c>
      <c r="E42" s="172" t="s">
        <v>312</v>
      </c>
      <c r="F42" s="173">
        <f t="shared" si="2"/>
        <v>0.0086</v>
      </c>
      <c r="G42" s="174">
        <f t="shared" si="3"/>
        <v>0.0021</v>
      </c>
      <c r="N42" s="179" t="s">
        <v>313</v>
      </c>
      <c r="O42" s="180" t="s">
        <v>314</v>
      </c>
      <c r="P42" s="181">
        <v>0.0337</v>
      </c>
      <c r="Q42" s="183">
        <v>0.0065</v>
      </c>
    </row>
    <row r="43" spans="2:17">
      <c r="B43" s="175">
        <v>38</v>
      </c>
      <c r="C43" s="170" t="s">
        <v>212</v>
      </c>
      <c r="D43" s="171" t="s">
        <v>313</v>
      </c>
      <c r="E43" s="172" t="s">
        <v>315</v>
      </c>
      <c r="F43" s="173">
        <f t="shared" si="2"/>
        <v>0.0337</v>
      </c>
      <c r="G43" s="174">
        <f t="shared" si="3"/>
        <v>0.0065</v>
      </c>
      <c r="N43" s="179" t="s">
        <v>316</v>
      </c>
      <c r="O43" s="180" t="s">
        <v>317</v>
      </c>
      <c r="P43" s="181">
        <v>0.0338</v>
      </c>
      <c r="Q43" s="183">
        <v>0.0067</v>
      </c>
    </row>
    <row r="44" spans="2:17">
      <c r="B44" s="175">
        <v>39</v>
      </c>
      <c r="C44" s="170" t="s">
        <v>212</v>
      </c>
      <c r="D44" s="171" t="s">
        <v>316</v>
      </c>
      <c r="E44" s="172" t="s">
        <v>318</v>
      </c>
      <c r="F44" s="173">
        <f t="shared" si="2"/>
        <v>0.0338</v>
      </c>
      <c r="G44" s="174">
        <f t="shared" si="3"/>
        <v>0.0067</v>
      </c>
      <c r="N44" s="179" t="s">
        <v>319</v>
      </c>
      <c r="O44" s="180" t="s">
        <v>320</v>
      </c>
      <c r="P44" s="181">
        <v>0.029</v>
      </c>
      <c r="Q44" s="183">
        <v>0.0067</v>
      </c>
    </row>
    <row r="45" spans="2:17">
      <c r="B45" s="169">
        <v>40</v>
      </c>
      <c r="C45" s="170" t="s">
        <v>212</v>
      </c>
      <c r="D45" s="171" t="s">
        <v>319</v>
      </c>
      <c r="E45" s="172" t="s">
        <v>321</v>
      </c>
      <c r="F45" s="173">
        <f t="shared" si="2"/>
        <v>0.029</v>
      </c>
      <c r="G45" s="174">
        <f t="shared" si="3"/>
        <v>0.0067</v>
      </c>
      <c r="N45" s="179" t="s">
        <v>322</v>
      </c>
      <c r="O45" s="180" t="s">
        <v>323</v>
      </c>
      <c r="P45" s="181">
        <v>0.0423</v>
      </c>
      <c r="Q45" s="183">
        <v>0.0119</v>
      </c>
    </row>
    <row r="46" spans="2:17">
      <c r="B46" s="175">
        <v>41</v>
      </c>
      <c r="C46" s="170" t="s">
        <v>212</v>
      </c>
      <c r="D46" s="171" t="s">
        <v>322</v>
      </c>
      <c r="E46" s="172" t="s">
        <v>324</v>
      </c>
      <c r="F46" s="173">
        <f t="shared" si="2"/>
        <v>0.0423</v>
      </c>
      <c r="G46" s="174">
        <f t="shared" si="3"/>
        <v>0.0119</v>
      </c>
      <c r="N46" s="179" t="s">
        <v>325</v>
      </c>
      <c r="O46" s="180" t="s">
        <v>326</v>
      </c>
      <c r="P46" s="181">
        <v>0.0384</v>
      </c>
      <c r="Q46" s="183">
        <v>0.0107</v>
      </c>
    </row>
    <row r="47" spans="2:17">
      <c r="B47" s="175">
        <v>42</v>
      </c>
      <c r="C47" s="170" t="s">
        <v>212</v>
      </c>
      <c r="D47" s="171" t="s">
        <v>325</v>
      </c>
      <c r="E47" s="172" t="s">
        <v>327</v>
      </c>
      <c r="F47" s="173">
        <f t="shared" si="2"/>
        <v>0.0384</v>
      </c>
      <c r="G47" s="174">
        <f t="shared" si="3"/>
        <v>0.0107</v>
      </c>
      <c r="N47" s="179" t="s">
        <v>328</v>
      </c>
      <c r="O47" s="180" t="s">
        <v>329</v>
      </c>
      <c r="P47" s="181">
        <v>0.0321</v>
      </c>
      <c r="Q47" s="183">
        <v>0.0093</v>
      </c>
    </row>
    <row r="48" spans="2:17">
      <c r="B48" s="169">
        <v>43</v>
      </c>
      <c r="C48" s="170" t="s">
        <v>212</v>
      </c>
      <c r="D48" s="171" t="s">
        <v>328</v>
      </c>
      <c r="E48" s="172" t="s">
        <v>330</v>
      </c>
      <c r="F48" s="173">
        <f t="shared" si="2"/>
        <v>0.0321</v>
      </c>
      <c r="G48" s="174">
        <f t="shared" si="3"/>
        <v>0.0093</v>
      </c>
      <c r="N48" s="179" t="s">
        <v>331</v>
      </c>
      <c r="O48" s="180" t="s">
        <v>332</v>
      </c>
      <c r="P48" s="181">
        <v>0.0319</v>
      </c>
      <c r="Q48" s="183">
        <v>0.0077</v>
      </c>
    </row>
    <row r="49" spans="2:17">
      <c r="B49" s="175">
        <v>44</v>
      </c>
      <c r="C49" s="170" t="s">
        <v>212</v>
      </c>
      <c r="D49" s="171" t="s">
        <v>331</v>
      </c>
      <c r="E49" s="172" t="s">
        <v>333</v>
      </c>
      <c r="F49" s="173">
        <f t="shared" si="2"/>
        <v>0.0319</v>
      </c>
      <c r="G49" s="174">
        <f t="shared" si="3"/>
        <v>0.0077</v>
      </c>
      <c r="N49" s="179" t="s">
        <v>334</v>
      </c>
      <c r="O49" s="180" t="s">
        <v>335</v>
      </c>
      <c r="P49" s="181">
        <v>0.0324</v>
      </c>
      <c r="Q49" s="183">
        <v>0.0073</v>
      </c>
    </row>
    <row r="50" spans="2:17">
      <c r="B50" s="175">
        <v>45</v>
      </c>
      <c r="C50" s="170" t="s">
        <v>212</v>
      </c>
      <c r="D50" s="171" t="s">
        <v>334</v>
      </c>
      <c r="E50" s="172" t="s">
        <v>336</v>
      </c>
      <c r="F50" s="173">
        <f t="shared" si="2"/>
        <v>0.0324</v>
      </c>
      <c r="G50" s="174">
        <f t="shared" si="3"/>
        <v>0.0073</v>
      </c>
      <c r="N50" s="179" t="s">
        <v>337</v>
      </c>
      <c r="O50" s="180" t="s">
        <v>338</v>
      </c>
      <c r="P50" s="181">
        <v>0.0277</v>
      </c>
      <c r="Q50" s="183">
        <v>0.0064</v>
      </c>
    </row>
    <row r="51" spans="2:17">
      <c r="B51" s="169">
        <v>46</v>
      </c>
      <c r="C51" s="170" t="s">
        <v>212</v>
      </c>
      <c r="D51" s="171" t="s">
        <v>337</v>
      </c>
      <c r="E51" s="172" t="s">
        <v>339</v>
      </c>
      <c r="F51" s="173">
        <f t="shared" si="2"/>
        <v>0.0277</v>
      </c>
      <c r="G51" s="174">
        <f t="shared" si="3"/>
        <v>0.0064</v>
      </c>
      <c r="N51" s="179" t="s">
        <v>340</v>
      </c>
      <c r="O51" s="180" t="s">
        <v>341</v>
      </c>
      <c r="P51" s="181">
        <v>0.0287</v>
      </c>
      <c r="Q51" s="183">
        <v>0.006</v>
      </c>
    </row>
    <row r="52" spans="2:17">
      <c r="B52" s="175">
        <v>47</v>
      </c>
      <c r="C52" s="170" t="s">
        <v>212</v>
      </c>
      <c r="D52" s="171" t="s">
        <v>340</v>
      </c>
      <c r="E52" s="172" t="s">
        <v>342</v>
      </c>
      <c r="F52" s="173">
        <f t="shared" si="2"/>
        <v>0.0287</v>
      </c>
      <c r="G52" s="174">
        <f t="shared" si="3"/>
        <v>0.006</v>
      </c>
      <c r="N52" s="179" t="s">
        <v>343</v>
      </c>
      <c r="O52" s="180" t="s">
        <v>344</v>
      </c>
      <c r="P52" s="181">
        <v>0.0277</v>
      </c>
      <c r="Q52" s="183">
        <v>0.0049</v>
      </c>
    </row>
    <row r="53" spans="2:17">
      <c r="B53" s="175">
        <v>48</v>
      </c>
      <c r="C53" s="170" t="s">
        <v>212</v>
      </c>
      <c r="D53" s="171" t="s">
        <v>343</v>
      </c>
      <c r="E53" s="172" t="s">
        <v>345</v>
      </c>
      <c r="F53" s="173">
        <f t="shared" si="2"/>
        <v>0.0277</v>
      </c>
      <c r="G53" s="174">
        <f t="shared" si="3"/>
        <v>0.0049</v>
      </c>
      <c r="N53" s="179" t="s">
        <v>346</v>
      </c>
      <c r="O53" s="180" t="s">
        <v>347</v>
      </c>
      <c r="P53" s="181">
        <v>0.04</v>
      </c>
      <c r="Q53" s="183">
        <v>0.0104</v>
      </c>
    </row>
    <row r="54" spans="2:17">
      <c r="B54" s="169">
        <v>49</v>
      </c>
      <c r="C54" s="170" t="s">
        <v>212</v>
      </c>
      <c r="D54" s="171" t="s">
        <v>346</v>
      </c>
      <c r="E54" s="172" t="s">
        <v>348</v>
      </c>
      <c r="F54" s="173">
        <f t="shared" si="2"/>
        <v>0.04</v>
      </c>
      <c r="G54" s="174">
        <f t="shared" si="3"/>
        <v>0.0104</v>
      </c>
      <c r="N54" s="179" t="s">
        <v>349</v>
      </c>
      <c r="O54" s="180" t="s">
        <v>350</v>
      </c>
      <c r="P54" s="181">
        <v>0.0344</v>
      </c>
      <c r="Q54" s="183">
        <v>0.0098</v>
      </c>
    </row>
    <row r="55" spans="2:17">
      <c r="B55" s="175">
        <v>50</v>
      </c>
      <c r="C55" s="170" t="s">
        <v>212</v>
      </c>
      <c r="D55" s="171" t="s">
        <v>349</v>
      </c>
      <c r="E55" s="172" t="s">
        <v>351</v>
      </c>
      <c r="F55" s="173">
        <f t="shared" si="2"/>
        <v>0.0344</v>
      </c>
      <c r="G55" s="174">
        <f t="shared" si="3"/>
        <v>0.0098</v>
      </c>
      <c r="N55" s="179" t="s">
        <v>352</v>
      </c>
      <c r="O55" s="180" t="s">
        <v>353</v>
      </c>
      <c r="P55" s="181">
        <v>0.0301</v>
      </c>
      <c r="Q55" s="183">
        <v>0.0085</v>
      </c>
    </row>
    <row r="56" spans="2:17">
      <c r="B56" s="175">
        <v>51</v>
      </c>
      <c r="C56" s="170" t="s">
        <v>212</v>
      </c>
      <c r="D56" s="171" t="s">
        <v>352</v>
      </c>
      <c r="E56" s="172" t="s">
        <v>354</v>
      </c>
      <c r="F56" s="173">
        <f t="shared" si="2"/>
        <v>0.0301</v>
      </c>
      <c r="G56" s="174">
        <f t="shared" si="3"/>
        <v>0.0085</v>
      </c>
      <c r="N56" s="179" t="s">
        <v>355</v>
      </c>
      <c r="O56" s="180" t="s">
        <v>356</v>
      </c>
      <c r="P56" s="181">
        <v>0.0411</v>
      </c>
      <c r="Q56" s="183">
        <v>0.0105</v>
      </c>
    </row>
    <row r="57" spans="2:17">
      <c r="B57" s="169">
        <v>52</v>
      </c>
      <c r="C57" s="170" t="s">
        <v>212</v>
      </c>
      <c r="D57" s="171" t="s">
        <v>355</v>
      </c>
      <c r="E57" s="172" t="s">
        <v>357</v>
      </c>
      <c r="F57" s="173">
        <f t="shared" si="2"/>
        <v>0.0411</v>
      </c>
      <c r="G57" s="174">
        <f t="shared" si="3"/>
        <v>0.0105</v>
      </c>
      <c r="N57" s="179" t="s">
        <v>358</v>
      </c>
      <c r="O57" s="180" t="s">
        <v>359</v>
      </c>
      <c r="P57" s="181">
        <v>0.0378</v>
      </c>
      <c r="Q57" s="183">
        <v>0.0105</v>
      </c>
    </row>
    <row r="58" spans="2:17">
      <c r="B58" s="175">
        <v>53</v>
      </c>
      <c r="C58" s="170" t="s">
        <v>212</v>
      </c>
      <c r="D58" s="171" t="s">
        <v>358</v>
      </c>
      <c r="E58" s="172" t="s">
        <v>360</v>
      </c>
      <c r="F58" s="173">
        <f t="shared" si="2"/>
        <v>0.0378</v>
      </c>
      <c r="G58" s="174">
        <f t="shared" si="3"/>
        <v>0.0105</v>
      </c>
      <c r="N58" s="179" t="s">
        <v>361</v>
      </c>
      <c r="O58" s="180" t="s">
        <v>362</v>
      </c>
      <c r="P58" s="181">
        <v>0.0312</v>
      </c>
      <c r="Q58" s="183">
        <v>0.0089</v>
      </c>
    </row>
    <row r="59" spans="2:17">
      <c r="B59" s="175">
        <v>54</v>
      </c>
      <c r="C59" s="170" t="s">
        <v>212</v>
      </c>
      <c r="D59" s="171" t="s">
        <v>361</v>
      </c>
      <c r="E59" s="172" t="s">
        <v>363</v>
      </c>
      <c r="F59" s="173">
        <f t="shared" si="2"/>
        <v>0.0312</v>
      </c>
      <c r="G59" s="174">
        <f t="shared" si="3"/>
        <v>0.0089</v>
      </c>
      <c r="N59" s="179" t="s">
        <v>364</v>
      </c>
      <c r="O59" s="180" t="s">
        <v>365</v>
      </c>
      <c r="P59" s="181">
        <v>0.0277</v>
      </c>
      <c r="Q59" s="183">
        <v>0.0049</v>
      </c>
    </row>
    <row r="60" spans="2:17">
      <c r="B60" s="169">
        <v>55</v>
      </c>
      <c r="C60" s="170" t="s">
        <v>212</v>
      </c>
      <c r="D60" s="171" t="s">
        <v>364</v>
      </c>
      <c r="E60" s="172" t="s">
        <v>366</v>
      </c>
      <c r="F60" s="173">
        <f t="shared" si="2"/>
        <v>0.0277</v>
      </c>
      <c r="G60" s="174">
        <f t="shared" si="3"/>
        <v>0.0049</v>
      </c>
      <c r="N60" s="179" t="s">
        <v>367</v>
      </c>
      <c r="O60" s="180" t="s">
        <v>368</v>
      </c>
      <c r="P60" s="181">
        <v>0.0277</v>
      </c>
      <c r="Q60" s="183">
        <v>0.0052</v>
      </c>
    </row>
    <row r="61" spans="2:17">
      <c r="B61" s="175">
        <v>56</v>
      </c>
      <c r="C61" s="170" t="s">
        <v>212</v>
      </c>
      <c r="D61" s="171" t="s">
        <v>367</v>
      </c>
      <c r="E61" s="172" t="s">
        <v>369</v>
      </c>
      <c r="F61" s="173">
        <f t="shared" si="2"/>
        <v>0.0277</v>
      </c>
      <c r="G61" s="174">
        <f t="shared" si="3"/>
        <v>0.0052</v>
      </c>
      <c r="N61" s="179" t="s">
        <v>370</v>
      </c>
      <c r="O61" s="180" t="s">
        <v>371</v>
      </c>
      <c r="P61" s="181">
        <v>0.0418</v>
      </c>
      <c r="Q61" s="183">
        <v>0.014</v>
      </c>
    </row>
    <row r="62" spans="2:17">
      <c r="B62" s="175">
        <v>57</v>
      </c>
      <c r="C62" s="170" t="s">
        <v>212</v>
      </c>
      <c r="D62" s="171" t="s">
        <v>370</v>
      </c>
      <c r="E62" s="172" t="s">
        <v>372</v>
      </c>
      <c r="F62" s="173">
        <f t="shared" si="2"/>
        <v>0.0418</v>
      </c>
      <c r="G62" s="174">
        <f t="shared" si="3"/>
        <v>0.014</v>
      </c>
      <c r="N62" s="179" t="s">
        <v>373</v>
      </c>
      <c r="O62" s="180" t="s">
        <v>374</v>
      </c>
      <c r="P62" s="181">
        <v>0.037</v>
      </c>
      <c r="Q62" s="183">
        <v>0.0121</v>
      </c>
    </row>
    <row r="63" spans="2:17">
      <c r="B63" s="169">
        <v>58</v>
      </c>
      <c r="C63" s="170" t="s">
        <v>212</v>
      </c>
      <c r="D63" s="171" t="s">
        <v>373</v>
      </c>
      <c r="E63" s="172" t="s">
        <v>375</v>
      </c>
      <c r="F63" s="173">
        <f t="shared" si="2"/>
        <v>0.037</v>
      </c>
      <c r="G63" s="174">
        <f t="shared" si="3"/>
        <v>0.0121</v>
      </c>
      <c r="N63" s="179" t="s">
        <v>376</v>
      </c>
      <c r="O63" s="180" t="s">
        <v>377</v>
      </c>
      <c r="P63" s="181">
        <v>0.0277</v>
      </c>
      <c r="Q63" s="183">
        <v>0.0044</v>
      </c>
    </row>
    <row r="64" spans="2:17">
      <c r="B64" s="175">
        <v>59</v>
      </c>
      <c r="C64" s="170" t="s">
        <v>212</v>
      </c>
      <c r="D64" s="171" t="s">
        <v>376</v>
      </c>
      <c r="E64" s="172" t="s">
        <v>378</v>
      </c>
      <c r="F64" s="173">
        <f t="shared" si="2"/>
        <v>0.0277</v>
      </c>
      <c r="G64" s="174">
        <f t="shared" si="3"/>
        <v>0.0044</v>
      </c>
      <c r="N64" s="179" t="s">
        <v>379</v>
      </c>
      <c r="O64" s="180" t="s">
        <v>380</v>
      </c>
      <c r="P64" s="181">
        <v>0.0278</v>
      </c>
      <c r="Q64" s="183">
        <v>0.0038</v>
      </c>
    </row>
    <row r="65" spans="2:17">
      <c r="B65" s="175">
        <v>60</v>
      </c>
      <c r="C65" s="170" t="s">
        <v>212</v>
      </c>
      <c r="D65" s="171" t="s">
        <v>379</v>
      </c>
      <c r="E65" s="172" t="s">
        <v>381</v>
      </c>
      <c r="F65" s="173">
        <f t="shared" si="2"/>
        <v>0.0278</v>
      </c>
      <c r="G65" s="174">
        <f t="shared" si="3"/>
        <v>0.0038</v>
      </c>
      <c r="N65" s="179" t="s">
        <v>382</v>
      </c>
      <c r="O65" s="180" t="s">
        <v>383</v>
      </c>
      <c r="P65" s="181">
        <v>0.0277</v>
      </c>
      <c r="Q65" s="183">
        <v>0.0033</v>
      </c>
    </row>
    <row r="66" spans="2:17">
      <c r="B66" s="169">
        <v>61</v>
      </c>
      <c r="C66" s="170" t="s">
        <v>212</v>
      </c>
      <c r="D66" s="171" t="s">
        <v>382</v>
      </c>
      <c r="E66" s="172" t="s">
        <v>384</v>
      </c>
      <c r="F66" s="173">
        <f t="shared" si="2"/>
        <v>0.0277</v>
      </c>
      <c r="G66" s="174">
        <f t="shared" si="3"/>
        <v>0.0033</v>
      </c>
      <c r="N66" s="179" t="s">
        <v>385</v>
      </c>
      <c r="O66" s="180" t="s">
        <v>386</v>
      </c>
      <c r="P66" s="181">
        <v>0.0277</v>
      </c>
      <c r="Q66" s="183">
        <v>0.004</v>
      </c>
    </row>
    <row r="67" spans="2:17">
      <c r="B67" s="175">
        <v>62</v>
      </c>
      <c r="C67" s="170" t="s">
        <v>212</v>
      </c>
      <c r="D67" s="171" t="s">
        <v>385</v>
      </c>
      <c r="E67" s="172" t="s">
        <v>387</v>
      </c>
      <c r="F67" s="173">
        <f t="shared" si="2"/>
        <v>0.0277</v>
      </c>
      <c r="G67" s="174">
        <f t="shared" si="3"/>
        <v>0.004</v>
      </c>
      <c r="N67" s="179" t="s">
        <v>388</v>
      </c>
      <c r="O67" s="180" t="s">
        <v>389</v>
      </c>
      <c r="P67" s="181">
        <v>0.0277</v>
      </c>
      <c r="Q67" s="183">
        <v>0.0039</v>
      </c>
    </row>
    <row r="68" spans="2:17">
      <c r="B68" s="175">
        <v>63</v>
      </c>
      <c r="C68" s="170" t="s">
        <v>212</v>
      </c>
      <c r="D68" s="171" t="s">
        <v>388</v>
      </c>
      <c r="E68" s="172" t="s">
        <v>390</v>
      </c>
      <c r="F68" s="173">
        <f t="shared" si="2"/>
        <v>0.0277</v>
      </c>
      <c r="G68" s="174">
        <f t="shared" si="3"/>
        <v>0.0039</v>
      </c>
      <c r="N68" s="179" t="s">
        <v>391</v>
      </c>
      <c r="O68" s="180" t="s">
        <v>392</v>
      </c>
      <c r="P68" s="181">
        <v>0.0277</v>
      </c>
      <c r="Q68" s="183">
        <v>0.0041</v>
      </c>
    </row>
    <row r="69" spans="2:17">
      <c r="B69" s="169">
        <v>64</v>
      </c>
      <c r="C69" s="170" t="s">
        <v>212</v>
      </c>
      <c r="D69" s="171" t="s">
        <v>391</v>
      </c>
      <c r="E69" s="172" t="s">
        <v>393</v>
      </c>
      <c r="F69" s="173">
        <f t="shared" si="2"/>
        <v>0.0277</v>
      </c>
      <c r="G69" s="174">
        <f t="shared" si="3"/>
        <v>0.0041</v>
      </c>
      <c r="N69" s="179" t="s">
        <v>394</v>
      </c>
      <c r="O69" s="180" t="s">
        <v>395</v>
      </c>
      <c r="P69" s="181">
        <v>0.0277</v>
      </c>
      <c r="Q69" s="183">
        <v>0.0046</v>
      </c>
    </row>
    <row r="70" spans="2:17">
      <c r="B70" s="175">
        <v>65</v>
      </c>
      <c r="C70" s="170" t="s">
        <v>212</v>
      </c>
      <c r="D70" s="171" t="s">
        <v>394</v>
      </c>
      <c r="E70" s="172" t="s">
        <v>396</v>
      </c>
      <c r="F70" s="173">
        <f t="shared" ref="F70:F81" si="4">VLOOKUP(D70,$N$5:$Q$551,3,0)</f>
        <v>0.0277</v>
      </c>
      <c r="G70" s="174">
        <f t="shared" ref="G70:G81" si="5">VLOOKUP(D70,$N$5:$Q$551,4,0)</f>
        <v>0.0046</v>
      </c>
      <c r="N70" s="179" t="s">
        <v>397</v>
      </c>
      <c r="O70" s="180" t="s">
        <v>398</v>
      </c>
      <c r="P70" s="181">
        <v>0.0277</v>
      </c>
      <c r="Q70" s="183">
        <v>0.0041</v>
      </c>
    </row>
    <row r="71" spans="2:17">
      <c r="B71" s="175">
        <v>66</v>
      </c>
      <c r="C71" s="170" t="s">
        <v>212</v>
      </c>
      <c r="D71" s="171" t="s">
        <v>397</v>
      </c>
      <c r="E71" s="172" t="s">
        <v>399</v>
      </c>
      <c r="F71" s="173">
        <f t="shared" si="4"/>
        <v>0.0277</v>
      </c>
      <c r="G71" s="174">
        <f t="shared" si="5"/>
        <v>0.0041</v>
      </c>
      <c r="N71" s="179" t="s">
        <v>400</v>
      </c>
      <c r="O71" s="180" t="s">
        <v>401</v>
      </c>
      <c r="P71" s="181">
        <v>0.0277</v>
      </c>
      <c r="Q71" s="183">
        <v>0.0041</v>
      </c>
    </row>
    <row r="72" spans="2:17">
      <c r="B72" s="169">
        <v>67</v>
      </c>
      <c r="C72" s="170" t="s">
        <v>212</v>
      </c>
      <c r="D72" s="171" t="s">
        <v>400</v>
      </c>
      <c r="E72" s="172" t="s">
        <v>402</v>
      </c>
      <c r="F72" s="173">
        <f t="shared" si="4"/>
        <v>0.0277</v>
      </c>
      <c r="G72" s="174">
        <f t="shared" si="5"/>
        <v>0.0041</v>
      </c>
      <c r="N72" s="179" t="s">
        <v>403</v>
      </c>
      <c r="O72" s="180" t="s">
        <v>404</v>
      </c>
      <c r="P72" s="181">
        <v>0.0277</v>
      </c>
      <c r="Q72" s="183">
        <v>0.0033</v>
      </c>
    </row>
    <row r="73" spans="2:17">
      <c r="B73" s="175">
        <v>68</v>
      </c>
      <c r="C73" s="170" t="s">
        <v>212</v>
      </c>
      <c r="D73" s="171" t="s">
        <v>403</v>
      </c>
      <c r="E73" s="172" t="s">
        <v>405</v>
      </c>
      <c r="F73" s="173">
        <f t="shared" si="4"/>
        <v>0.0277</v>
      </c>
      <c r="G73" s="174">
        <f t="shared" si="5"/>
        <v>0.0033</v>
      </c>
      <c r="N73" s="179" t="s">
        <v>406</v>
      </c>
      <c r="O73" s="180" t="s">
        <v>407</v>
      </c>
      <c r="P73" s="181">
        <v>0.0277</v>
      </c>
      <c r="Q73" s="183">
        <v>0.0036</v>
      </c>
    </row>
    <row r="74" spans="2:17">
      <c r="B74" s="175">
        <v>69</v>
      </c>
      <c r="C74" s="170" t="s">
        <v>212</v>
      </c>
      <c r="D74" s="171" t="s">
        <v>406</v>
      </c>
      <c r="E74" s="172" t="s">
        <v>408</v>
      </c>
      <c r="F74" s="173">
        <f t="shared" si="4"/>
        <v>0.0277</v>
      </c>
      <c r="G74" s="174">
        <f t="shared" si="5"/>
        <v>0.0036</v>
      </c>
      <c r="N74" s="179" t="s">
        <v>409</v>
      </c>
      <c r="O74" s="180" t="s">
        <v>410</v>
      </c>
      <c r="P74" s="181">
        <v>0.0277</v>
      </c>
      <c r="Q74" s="183">
        <v>0.0041</v>
      </c>
    </row>
    <row r="75" spans="2:17">
      <c r="B75" s="169">
        <v>70</v>
      </c>
      <c r="C75" s="170" t="s">
        <v>212</v>
      </c>
      <c r="D75" s="171" t="s">
        <v>409</v>
      </c>
      <c r="E75" s="172" t="s">
        <v>411</v>
      </c>
      <c r="F75" s="173">
        <f t="shared" si="4"/>
        <v>0.0277</v>
      </c>
      <c r="G75" s="174">
        <f t="shared" si="5"/>
        <v>0.0041</v>
      </c>
      <c r="N75" s="179" t="s">
        <v>412</v>
      </c>
      <c r="O75" s="180" t="s">
        <v>413</v>
      </c>
      <c r="P75" s="181">
        <v>0.0277</v>
      </c>
      <c r="Q75" s="183">
        <v>0.0041</v>
      </c>
    </row>
    <row r="76" spans="2:17">
      <c r="B76" s="175">
        <v>71</v>
      </c>
      <c r="C76" s="170" t="s">
        <v>212</v>
      </c>
      <c r="D76" s="171" t="s">
        <v>412</v>
      </c>
      <c r="E76" s="172" t="s">
        <v>414</v>
      </c>
      <c r="F76" s="173">
        <f t="shared" si="4"/>
        <v>0.0277</v>
      </c>
      <c r="G76" s="174">
        <f t="shared" si="5"/>
        <v>0.0041</v>
      </c>
      <c r="N76" s="179" t="s">
        <v>415</v>
      </c>
      <c r="O76" s="180" t="s">
        <v>416</v>
      </c>
      <c r="P76" s="181">
        <v>0.0277</v>
      </c>
      <c r="Q76" s="183">
        <v>0.0039</v>
      </c>
    </row>
    <row r="77" spans="2:17">
      <c r="B77" s="175">
        <v>72</v>
      </c>
      <c r="C77" s="170" t="s">
        <v>212</v>
      </c>
      <c r="D77" s="171" t="s">
        <v>415</v>
      </c>
      <c r="E77" s="172" t="s">
        <v>417</v>
      </c>
      <c r="F77" s="173">
        <f t="shared" si="4"/>
        <v>0.0277</v>
      </c>
      <c r="G77" s="174">
        <f t="shared" si="5"/>
        <v>0.0039</v>
      </c>
      <c r="N77" s="179" t="s">
        <v>418</v>
      </c>
      <c r="O77" s="180" t="s">
        <v>419</v>
      </c>
      <c r="P77" s="181">
        <v>0.0277</v>
      </c>
      <c r="Q77" s="183">
        <v>0.0041</v>
      </c>
    </row>
    <row r="78" spans="2:17">
      <c r="B78" s="169">
        <v>73</v>
      </c>
      <c r="C78" s="170" t="s">
        <v>212</v>
      </c>
      <c r="D78" s="171" t="s">
        <v>418</v>
      </c>
      <c r="E78" s="172" t="s">
        <v>420</v>
      </c>
      <c r="F78" s="173">
        <f t="shared" si="4"/>
        <v>0.0277</v>
      </c>
      <c r="G78" s="174">
        <f t="shared" si="5"/>
        <v>0.0041</v>
      </c>
      <c r="N78" s="179" t="s">
        <v>421</v>
      </c>
      <c r="O78" s="180" t="s">
        <v>422</v>
      </c>
      <c r="P78" s="181">
        <v>0.0277</v>
      </c>
      <c r="Q78" s="183">
        <v>0.0042</v>
      </c>
    </row>
    <row r="79" spans="2:17">
      <c r="B79" s="175">
        <v>74</v>
      </c>
      <c r="C79" s="170" t="s">
        <v>212</v>
      </c>
      <c r="D79" s="171" t="s">
        <v>421</v>
      </c>
      <c r="E79" s="172" t="s">
        <v>423</v>
      </c>
      <c r="F79" s="173">
        <f t="shared" si="4"/>
        <v>0.0277</v>
      </c>
      <c r="G79" s="174">
        <f t="shared" si="5"/>
        <v>0.0042</v>
      </c>
      <c r="N79" s="179" t="s">
        <v>424</v>
      </c>
      <c r="O79" s="180" t="s">
        <v>425</v>
      </c>
      <c r="P79" s="181">
        <v>0.0277</v>
      </c>
      <c r="Q79" s="183">
        <v>0.0045</v>
      </c>
    </row>
    <row r="80" spans="2:17">
      <c r="B80" s="175">
        <v>75</v>
      </c>
      <c r="C80" s="170" t="s">
        <v>212</v>
      </c>
      <c r="D80" s="171" t="s">
        <v>424</v>
      </c>
      <c r="E80" s="172" t="s">
        <v>426</v>
      </c>
      <c r="F80" s="173">
        <f t="shared" si="4"/>
        <v>0.0277</v>
      </c>
      <c r="G80" s="174">
        <f t="shared" si="5"/>
        <v>0.0045</v>
      </c>
      <c r="N80" s="179" t="s">
        <v>427</v>
      </c>
      <c r="O80" s="180" t="s">
        <v>428</v>
      </c>
      <c r="P80" s="181">
        <v>0.0277</v>
      </c>
      <c r="Q80" s="183">
        <v>0.0046</v>
      </c>
    </row>
    <row r="81" spans="2:17">
      <c r="B81" s="184">
        <v>76</v>
      </c>
      <c r="C81" s="185" t="s">
        <v>212</v>
      </c>
      <c r="D81" s="186" t="s">
        <v>427</v>
      </c>
      <c r="E81" s="187" t="s">
        <v>429</v>
      </c>
      <c r="F81" s="188">
        <f t="shared" si="4"/>
        <v>0.0277</v>
      </c>
      <c r="G81" s="189">
        <f t="shared" si="5"/>
        <v>0.0046</v>
      </c>
      <c r="N81" s="179" t="s">
        <v>430</v>
      </c>
      <c r="O81" s="180" t="s">
        <v>431</v>
      </c>
      <c r="P81" s="181">
        <v>0.0277</v>
      </c>
      <c r="Q81" s="183">
        <v>0.0032</v>
      </c>
    </row>
    <row r="82" spans="14:17">
      <c r="N82" s="179" t="s">
        <v>432</v>
      </c>
      <c r="O82" s="180" t="s">
        <v>433</v>
      </c>
      <c r="P82" s="181">
        <v>0.0277</v>
      </c>
      <c r="Q82" s="183">
        <v>0.0034</v>
      </c>
    </row>
    <row r="83" spans="14:17">
      <c r="N83" s="179" t="s">
        <v>434</v>
      </c>
      <c r="O83" s="180" t="s">
        <v>435</v>
      </c>
      <c r="P83" s="181">
        <v>0.0277</v>
      </c>
      <c r="Q83" s="183">
        <v>0.0041</v>
      </c>
    </row>
    <row r="84" spans="14:17">
      <c r="N84" s="179" t="s">
        <v>436</v>
      </c>
      <c r="O84" s="180" t="s">
        <v>437</v>
      </c>
      <c r="P84" s="181">
        <v>0.0284</v>
      </c>
      <c r="Q84" s="183">
        <v>0.0054</v>
      </c>
    </row>
    <row r="85" spans="14:17">
      <c r="N85" s="179" t="s">
        <v>438</v>
      </c>
      <c r="O85" s="180" t="s">
        <v>439</v>
      </c>
      <c r="P85" s="181">
        <v>0.0325</v>
      </c>
      <c r="Q85" s="183">
        <v>0.0076</v>
      </c>
    </row>
    <row r="86" spans="14:17">
      <c r="N86" s="179" t="s">
        <v>440</v>
      </c>
      <c r="O86" s="180" t="s">
        <v>441</v>
      </c>
      <c r="P86" s="181">
        <v>0.0328</v>
      </c>
      <c r="Q86" s="183">
        <v>0.0077</v>
      </c>
    </row>
    <row r="87" spans="14:17">
      <c r="N87" s="179" t="s">
        <v>442</v>
      </c>
      <c r="O87" s="180" t="s">
        <v>443</v>
      </c>
      <c r="P87" s="181">
        <v>0.0383</v>
      </c>
      <c r="Q87" s="183">
        <v>0.0098</v>
      </c>
    </row>
    <row r="88" spans="14:17">
      <c r="N88" s="179" t="s">
        <v>444</v>
      </c>
      <c r="O88" s="180" t="s">
        <v>445</v>
      </c>
      <c r="P88" s="181">
        <v>0.0401</v>
      </c>
      <c r="Q88" s="183">
        <v>0.0113</v>
      </c>
    </row>
    <row r="89" spans="14:17">
      <c r="N89" s="179" t="s">
        <v>446</v>
      </c>
      <c r="O89" s="180" t="s">
        <v>447</v>
      </c>
      <c r="P89" s="181">
        <v>0.0476</v>
      </c>
      <c r="Q89" s="183">
        <v>0.0182</v>
      </c>
    </row>
    <row r="90" spans="14:17">
      <c r="N90" s="179" t="s">
        <v>448</v>
      </c>
      <c r="O90" s="180" t="s">
        <v>449</v>
      </c>
      <c r="P90" s="181">
        <v>0.0036</v>
      </c>
      <c r="Q90" s="183">
        <v>0.0006</v>
      </c>
    </row>
    <row r="91" spans="14:17">
      <c r="N91" s="179" t="s">
        <v>450</v>
      </c>
      <c r="O91" s="180" t="s">
        <v>451</v>
      </c>
      <c r="P91" s="181">
        <v>0.0021</v>
      </c>
      <c r="Q91" s="183">
        <v>0.0001</v>
      </c>
    </row>
    <row r="92" spans="14:17">
      <c r="N92" s="179" t="s">
        <v>452</v>
      </c>
      <c r="O92" s="180" t="s">
        <v>453</v>
      </c>
      <c r="P92" s="181">
        <v>0</v>
      </c>
      <c r="Q92" s="183">
        <v>0</v>
      </c>
    </row>
    <row r="93" spans="14:17">
      <c r="N93" s="179" t="s">
        <v>243</v>
      </c>
      <c r="O93" s="180" t="s">
        <v>454</v>
      </c>
      <c r="P93" s="181">
        <v>0.0718</v>
      </c>
      <c r="Q93" s="183">
        <v>0.0355</v>
      </c>
    </row>
    <row r="94" spans="14:17">
      <c r="N94" s="179" t="s">
        <v>455</v>
      </c>
      <c r="O94" s="180" t="s">
        <v>456</v>
      </c>
      <c r="P94" s="181">
        <v>0.0311</v>
      </c>
      <c r="Q94" s="183">
        <v>0.0117</v>
      </c>
    </row>
    <row r="95" spans="14:17">
      <c r="N95" s="179" t="s">
        <v>457</v>
      </c>
      <c r="O95" s="180" t="s">
        <v>458</v>
      </c>
      <c r="P95" s="181">
        <v>0.0469</v>
      </c>
      <c r="Q95" s="183">
        <v>0.0132</v>
      </c>
    </row>
    <row r="96" spans="14:17">
      <c r="N96" s="179" t="s">
        <v>459</v>
      </c>
      <c r="O96" s="180" t="s">
        <v>460</v>
      </c>
      <c r="P96" s="181">
        <v>0.0571</v>
      </c>
      <c r="Q96" s="183">
        <v>0.0198</v>
      </c>
    </row>
    <row r="97" spans="14:17">
      <c r="N97" s="179" t="s">
        <v>461</v>
      </c>
      <c r="O97" s="180" t="s">
        <v>462</v>
      </c>
      <c r="P97" s="181">
        <v>0.0588</v>
      </c>
      <c r="Q97" s="183">
        <v>0.0203</v>
      </c>
    </row>
    <row r="98" spans="14:17">
      <c r="N98" s="179" t="s">
        <v>463</v>
      </c>
      <c r="O98" s="180" t="s">
        <v>464</v>
      </c>
      <c r="P98" s="181">
        <v>0.0933</v>
      </c>
      <c r="Q98" s="183">
        <v>0.0414</v>
      </c>
    </row>
    <row r="99" spans="14:17">
      <c r="N99" s="179" t="s">
        <v>246</v>
      </c>
      <c r="O99" s="180" t="s">
        <v>248</v>
      </c>
      <c r="P99" s="181">
        <v>0.0975</v>
      </c>
      <c r="Q99" s="183">
        <v>0.0464</v>
      </c>
    </row>
    <row r="100" spans="14:17">
      <c r="N100" s="179" t="s">
        <v>249</v>
      </c>
      <c r="O100" s="180" t="s">
        <v>251</v>
      </c>
      <c r="P100" s="181">
        <v>0.0964</v>
      </c>
      <c r="Q100" s="183">
        <v>0.0505</v>
      </c>
    </row>
    <row r="101" spans="14:17">
      <c r="N101" s="179" t="s">
        <v>465</v>
      </c>
      <c r="O101" s="180" t="s">
        <v>466</v>
      </c>
      <c r="P101" s="181">
        <v>0.0324</v>
      </c>
      <c r="Q101" s="183">
        <v>0.0113</v>
      </c>
    </row>
    <row r="102" spans="14:17">
      <c r="N102" s="179" t="s">
        <v>467</v>
      </c>
      <c r="O102" s="180" t="s">
        <v>468</v>
      </c>
      <c r="P102" s="181">
        <v>0.0151</v>
      </c>
      <c r="Q102" s="183">
        <v>0.0029</v>
      </c>
    </row>
    <row r="103" spans="14:17">
      <c r="N103" s="179" t="s">
        <v>252</v>
      </c>
      <c r="O103" s="180" t="s">
        <v>254</v>
      </c>
      <c r="P103" s="181">
        <v>0.0898</v>
      </c>
      <c r="Q103" s="183">
        <v>0.0402</v>
      </c>
    </row>
    <row r="104" spans="14:17">
      <c r="N104" s="179" t="s">
        <v>469</v>
      </c>
      <c r="O104" s="180" t="s">
        <v>470</v>
      </c>
      <c r="P104" s="181">
        <v>0.0922</v>
      </c>
      <c r="Q104" s="183">
        <v>0.0438</v>
      </c>
    </row>
    <row r="105" spans="14:17">
      <c r="N105" s="179" t="s">
        <v>471</v>
      </c>
      <c r="O105" s="180" t="s">
        <v>472</v>
      </c>
      <c r="P105" s="181">
        <v>0.0348</v>
      </c>
      <c r="Q105" s="183">
        <v>0.0066</v>
      </c>
    </row>
    <row r="106" spans="14:17">
      <c r="N106" s="179" t="s">
        <v>473</v>
      </c>
      <c r="O106" s="180" t="s">
        <v>474</v>
      </c>
      <c r="P106" s="181">
        <v>0.0342</v>
      </c>
      <c r="Q106" s="183">
        <v>0.007</v>
      </c>
    </row>
    <row r="107" spans="14:17">
      <c r="N107" s="179" t="s">
        <v>475</v>
      </c>
      <c r="O107" s="180" t="s">
        <v>476</v>
      </c>
      <c r="P107" s="181">
        <v>0.0138</v>
      </c>
      <c r="Q107" s="183">
        <v>0.0028</v>
      </c>
    </row>
    <row r="108" spans="14:17">
      <c r="N108" s="179" t="s">
        <v>477</v>
      </c>
      <c r="O108" s="180" t="s">
        <v>478</v>
      </c>
      <c r="P108" s="181">
        <v>0.0566</v>
      </c>
      <c r="Q108" s="183">
        <v>0.0189</v>
      </c>
    </row>
    <row r="109" spans="14:17">
      <c r="N109" s="179" t="s">
        <v>479</v>
      </c>
      <c r="O109" s="180" t="s">
        <v>480</v>
      </c>
      <c r="P109" s="181">
        <v>0.0565</v>
      </c>
      <c r="Q109" s="183">
        <v>0.0172</v>
      </c>
    </row>
    <row r="110" spans="14:17">
      <c r="N110" s="179" t="s">
        <v>481</v>
      </c>
      <c r="O110" s="180" t="s">
        <v>482</v>
      </c>
      <c r="P110" s="181">
        <v>0.0593</v>
      </c>
      <c r="Q110" s="183">
        <v>0.0179</v>
      </c>
    </row>
    <row r="111" spans="14:17">
      <c r="N111" s="179" t="s">
        <v>483</v>
      </c>
      <c r="O111" s="180" t="s">
        <v>484</v>
      </c>
      <c r="P111" s="181">
        <v>0.0039</v>
      </c>
      <c r="Q111" s="183">
        <v>0.0003</v>
      </c>
    </row>
    <row r="112" spans="14:17">
      <c r="N112" s="179" t="s">
        <v>485</v>
      </c>
      <c r="O112" s="180" t="s">
        <v>486</v>
      </c>
      <c r="P112" s="181">
        <v>0.0071</v>
      </c>
      <c r="Q112" s="183">
        <v>0.0005</v>
      </c>
    </row>
    <row r="113" spans="14:17">
      <c r="N113" s="179" t="s">
        <v>487</v>
      </c>
      <c r="O113" s="180" t="s">
        <v>488</v>
      </c>
      <c r="P113" s="181">
        <v>0.0351</v>
      </c>
      <c r="Q113" s="183">
        <v>0.006</v>
      </c>
    </row>
    <row r="114" spans="14:17">
      <c r="N114" s="179" t="s">
        <v>489</v>
      </c>
      <c r="O114" s="180" t="s">
        <v>490</v>
      </c>
      <c r="P114" s="181">
        <v>0.0204</v>
      </c>
      <c r="Q114" s="183">
        <v>0.0093</v>
      </c>
    </row>
    <row r="115" spans="14:17">
      <c r="N115" s="179" t="s">
        <v>491</v>
      </c>
      <c r="O115" s="180" t="s">
        <v>492</v>
      </c>
      <c r="P115" s="181">
        <v>0.0236</v>
      </c>
      <c r="Q115" s="183">
        <v>0.0118</v>
      </c>
    </row>
    <row r="116" spans="14:17">
      <c r="N116" s="179" t="s">
        <v>493</v>
      </c>
      <c r="O116" s="180" t="s">
        <v>494</v>
      </c>
      <c r="P116" s="181">
        <v>0.0235</v>
      </c>
      <c r="Q116" s="183">
        <v>0.0107</v>
      </c>
    </row>
    <row r="117" spans="14:17">
      <c r="N117" s="179" t="s">
        <v>495</v>
      </c>
      <c r="O117" s="180" t="s">
        <v>496</v>
      </c>
      <c r="P117" s="181">
        <v>0.0751</v>
      </c>
      <c r="Q117" s="183">
        <v>0.0288</v>
      </c>
    </row>
    <row r="118" spans="14:17">
      <c r="N118" s="179" t="s">
        <v>255</v>
      </c>
      <c r="O118" s="180" t="s">
        <v>256</v>
      </c>
      <c r="P118" s="181">
        <v>0.0653</v>
      </c>
      <c r="Q118" s="183">
        <v>0.0258</v>
      </c>
    </row>
    <row r="119" spans="14:17">
      <c r="N119" s="179" t="s">
        <v>497</v>
      </c>
      <c r="O119" s="180" t="s">
        <v>498</v>
      </c>
      <c r="P119" s="181">
        <v>0.0602</v>
      </c>
      <c r="Q119" s="183">
        <v>0.0222</v>
      </c>
    </row>
    <row r="120" spans="14:17">
      <c r="N120" s="179" t="s">
        <v>499</v>
      </c>
      <c r="O120" s="180" t="s">
        <v>500</v>
      </c>
      <c r="P120" s="181">
        <v>0.0325</v>
      </c>
      <c r="Q120" s="183">
        <v>0.006</v>
      </c>
    </row>
    <row r="121" spans="14:17">
      <c r="N121" s="179" t="s">
        <v>501</v>
      </c>
      <c r="O121" s="180" t="s">
        <v>502</v>
      </c>
      <c r="P121" s="181">
        <v>0.0201</v>
      </c>
      <c r="Q121" s="183">
        <v>0.0023</v>
      </c>
    </row>
    <row r="122" spans="14:17">
      <c r="N122" s="179" t="s">
        <v>503</v>
      </c>
      <c r="O122" s="180" t="s">
        <v>504</v>
      </c>
      <c r="P122" s="181">
        <v>0.0288</v>
      </c>
      <c r="Q122" s="183">
        <v>0.0044</v>
      </c>
    </row>
    <row r="123" spans="14:17">
      <c r="N123" s="179" t="s">
        <v>505</v>
      </c>
      <c r="O123" s="180" t="s">
        <v>506</v>
      </c>
      <c r="P123" s="181">
        <v>0.0648</v>
      </c>
      <c r="Q123" s="183">
        <v>0.0228</v>
      </c>
    </row>
    <row r="124" spans="14:17">
      <c r="N124" s="179" t="s">
        <v>257</v>
      </c>
      <c r="O124" s="180" t="s">
        <v>259</v>
      </c>
      <c r="P124" s="181">
        <v>0.0673</v>
      </c>
      <c r="Q124" s="183">
        <v>0.0242</v>
      </c>
    </row>
    <row r="125" spans="14:17">
      <c r="N125" s="179" t="s">
        <v>260</v>
      </c>
      <c r="O125" s="180" t="s">
        <v>262</v>
      </c>
      <c r="P125" s="181">
        <v>0.0773</v>
      </c>
      <c r="Q125" s="183">
        <v>0.0311</v>
      </c>
    </row>
    <row r="126" spans="14:17">
      <c r="N126" s="179" t="s">
        <v>507</v>
      </c>
      <c r="O126" s="180" t="s">
        <v>508</v>
      </c>
      <c r="P126" s="181">
        <v>0.0224</v>
      </c>
      <c r="Q126" s="183">
        <v>0.0034</v>
      </c>
    </row>
    <row r="127" spans="14:17">
      <c r="N127" s="179" t="s">
        <v>509</v>
      </c>
      <c r="O127" s="180" t="s">
        <v>510</v>
      </c>
      <c r="P127" s="181">
        <v>0.0232</v>
      </c>
      <c r="Q127" s="183">
        <v>0.0047</v>
      </c>
    </row>
    <row r="128" spans="14:17">
      <c r="N128" s="179" t="s">
        <v>511</v>
      </c>
      <c r="O128" s="180" t="s">
        <v>512</v>
      </c>
      <c r="P128" s="181">
        <v>0.0224</v>
      </c>
      <c r="Q128" s="183">
        <v>0.0049</v>
      </c>
    </row>
    <row r="129" spans="14:17">
      <c r="N129" s="179" t="s">
        <v>513</v>
      </c>
      <c r="O129" s="180" t="s">
        <v>514</v>
      </c>
      <c r="P129" s="181">
        <v>0.0242</v>
      </c>
      <c r="Q129" s="183">
        <v>0.0054</v>
      </c>
    </row>
    <row r="130" spans="14:17">
      <c r="N130" s="179" t="s">
        <v>515</v>
      </c>
      <c r="O130" s="180" t="s">
        <v>516</v>
      </c>
      <c r="P130" s="181">
        <v>0.0232</v>
      </c>
      <c r="Q130" s="183">
        <v>0.0052</v>
      </c>
    </row>
    <row r="131" spans="14:17">
      <c r="N131" s="179" t="s">
        <v>517</v>
      </c>
      <c r="O131" s="180" t="s">
        <v>518</v>
      </c>
      <c r="P131" s="181">
        <v>0.0224</v>
      </c>
      <c r="Q131" s="183">
        <v>0.005</v>
      </c>
    </row>
    <row r="132" spans="14:17">
      <c r="N132" s="179" t="s">
        <v>519</v>
      </c>
      <c r="O132" s="180" t="s">
        <v>520</v>
      </c>
      <c r="P132" s="181">
        <v>0.0224</v>
      </c>
      <c r="Q132" s="183">
        <v>0.0035</v>
      </c>
    </row>
    <row r="133" spans="14:17">
      <c r="N133" s="179" t="s">
        <v>521</v>
      </c>
      <c r="O133" s="180" t="s">
        <v>522</v>
      </c>
      <c r="P133" s="181">
        <v>0.0224</v>
      </c>
      <c r="Q133" s="183">
        <v>0.0048</v>
      </c>
    </row>
    <row r="134" spans="14:17">
      <c r="N134" s="179" t="s">
        <v>523</v>
      </c>
      <c r="O134" s="180" t="s">
        <v>524</v>
      </c>
      <c r="P134" s="181">
        <v>0.0224</v>
      </c>
      <c r="Q134" s="183">
        <v>0.0043</v>
      </c>
    </row>
    <row r="135" spans="14:17">
      <c r="N135" s="179" t="s">
        <v>525</v>
      </c>
      <c r="O135" s="180" t="s">
        <v>526</v>
      </c>
      <c r="P135" s="181">
        <v>0.0232</v>
      </c>
      <c r="Q135" s="183">
        <v>0.0052</v>
      </c>
    </row>
    <row r="136" spans="14:17">
      <c r="N136" s="179" t="s">
        <v>527</v>
      </c>
      <c r="O136" s="180" t="s">
        <v>528</v>
      </c>
      <c r="P136" s="181">
        <v>0.0224</v>
      </c>
      <c r="Q136" s="183">
        <v>0.0046</v>
      </c>
    </row>
    <row r="137" spans="14:17">
      <c r="N137" s="179" t="s">
        <v>529</v>
      </c>
      <c r="O137" s="180" t="s">
        <v>530</v>
      </c>
      <c r="P137" s="181">
        <v>0.0224</v>
      </c>
      <c r="Q137" s="183">
        <v>0.0041</v>
      </c>
    </row>
    <row r="138" spans="14:17">
      <c r="N138" s="179" t="s">
        <v>531</v>
      </c>
      <c r="O138" s="180" t="s">
        <v>532</v>
      </c>
      <c r="P138" s="181">
        <v>0.0232</v>
      </c>
      <c r="Q138" s="183">
        <v>0.0047</v>
      </c>
    </row>
    <row r="139" spans="14:17">
      <c r="N139" s="179" t="s">
        <v>533</v>
      </c>
      <c r="O139" s="180" t="s">
        <v>534</v>
      </c>
      <c r="P139" s="181">
        <v>0.0224</v>
      </c>
      <c r="Q139" s="183">
        <v>0.0049</v>
      </c>
    </row>
    <row r="140" spans="14:17">
      <c r="N140" s="179" t="s">
        <v>535</v>
      </c>
      <c r="O140" s="180" t="s">
        <v>536</v>
      </c>
      <c r="P140" s="181">
        <v>0.0224</v>
      </c>
      <c r="Q140" s="183">
        <v>0.004</v>
      </c>
    </row>
    <row r="141" spans="14:17">
      <c r="N141" s="179" t="s">
        <v>537</v>
      </c>
      <c r="O141" s="180" t="s">
        <v>538</v>
      </c>
      <c r="P141" s="181">
        <v>0.0232</v>
      </c>
      <c r="Q141" s="183">
        <v>0.0051</v>
      </c>
    </row>
    <row r="142" spans="14:17">
      <c r="N142" s="179" t="s">
        <v>539</v>
      </c>
      <c r="O142" s="180" t="s">
        <v>540</v>
      </c>
      <c r="P142" s="181">
        <v>0.0224</v>
      </c>
      <c r="Q142" s="183">
        <v>0.0061</v>
      </c>
    </row>
    <row r="143" spans="14:17">
      <c r="N143" s="179" t="s">
        <v>541</v>
      </c>
      <c r="O143" s="180" t="s">
        <v>542</v>
      </c>
      <c r="P143" s="181">
        <v>0.0232</v>
      </c>
      <c r="Q143" s="183">
        <v>0.0051</v>
      </c>
    </row>
    <row r="144" spans="14:17">
      <c r="N144" s="179" t="s">
        <v>543</v>
      </c>
      <c r="O144" s="180" t="s">
        <v>544</v>
      </c>
      <c r="P144" s="181">
        <v>0.0224</v>
      </c>
      <c r="Q144" s="183">
        <v>0.0046</v>
      </c>
    </row>
    <row r="145" spans="14:17">
      <c r="N145" s="179" t="s">
        <v>545</v>
      </c>
      <c r="O145" s="180" t="s">
        <v>546</v>
      </c>
      <c r="P145" s="181">
        <v>0.0254</v>
      </c>
      <c r="Q145" s="183">
        <v>0.0057</v>
      </c>
    </row>
    <row r="146" spans="14:17">
      <c r="N146" s="179" t="s">
        <v>547</v>
      </c>
      <c r="O146" s="180" t="s">
        <v>548</v>
      </c>
      <c r="P146" s="181">
        <v>0.0232</v>
      </c>
      <c r="Q146" s="183">
        <v>0.006</v>
      </c>
    </row>
    <row r="147" spans="14:17">
      <c r="N147" s="179" t="s">
        <v>263</v>
      </c>
      <c r="O147" s="180" t="s">
        <v>264</v>
      </c>
      <c r="P147" s="181">
        <v>0.0713</v>
      </c>
      <c r="Q147" s="183">
        <v>0.0288</v>
      </c>
    </row>
    <row r="148" spans="14:17">
      <c r="N148" s="179" t="s">
        <v>549</v>
      </c>
      <c r="O148" s="180" t="s">
        <v>550</v>
      </c>
      <c r="P148" s="181">
        <v>0.0677</v>
      </c>
      <c r="Q148" s="183">
        <v>0.0291</v>
      </c>
    </row>
    <row r="149" spans="14:17">
      <c r="N149" s="179" t="s">
        <v>551</v>
      </c>
      <c r="O149" s="180" t="s">
        <v>552</v>
      </c>
      <c r="P149" s="181">
        <v>0.0641</v>
      </c>
      <c r="Q149" s="183">
        <v>0.0264</v>
      </c>
    </row>
    <row r="150" spans="14:17">
      <c r="N150" s="179" t="s">
        <v>265</v>
      </c>
      <c r="O150" s="180" t="s">
        <v>267</v>
      </c>
      <c r="P150" s="181">
        <v>0.0688</v>
      </c>
      <c r="Q150" s="183">
        <v>0.026</v>
      </c>
    </row>
    <row r="151" spans="14:17">
      <c r="N151" s="179" t="s">
        <v>553</v>
      </c>
      <c r="O151" s="180" t="s">
        <v>554</v>
      </c>
      <c r="P151" s="181">
        <v>0.0642</v>
      </c>
      <c r="Q151" s="183">
        <v>0.028</v>
      </c>
    </row>
    <row r="152" spans="14:17">
      <c r="N152" s="179" t="s">
        <v>268</v>
      </c>
      <c r="O152" s="180" t="s">
        <v>270</v>
      </c>
      <c r="P152" s="181">
        <v>0.0687</v>
      </c>
      <c r="Q152" s="183">
        <v>0.0282</v>
      </c>
    </row>
    <row r="153" spans="14:17">
      <c r="N153" s="179" t="s">
        <v>555</v>
      </c>
      <c r="O153" s="180" t="s">
        <v>556</v>
      </c>
      <c r="P153" s="181">
        <v>0.001</v>
      </c>
      <c r="Q153" s="183">
        <v>0</v>
      </c>
    </row>
    <row r="154" spans="14:17">
      <c r="N154" s="179" t="s">
        <v>557</v>
      </c>
      <c r="O154" s="180" t="s">
        <v>558</v>
      </c>
      <c r="P154" s="181">
        <v>0.0179</v>
      </c>
      <c r="Q154" s="183">
        <v>0.0061</v>
      </c>
    </row>
    <row r="155" spans="14:17">
      <c r="N155" s="179" t="s">
        <v>559</v>
      </c>
      <c r="O155" s="180" t="s">
        <v>560</v>
      </c>
      <c r="P155" s="181">
        <v>0.0076</v>
      </c>
      <c r="Q155" s="183">
        <v>0.0035</v>
      </c>
    </row>
    <row r="156" spans="14:17">
      <c r="N156" s="179" t="s">
        <v>561</v>
      </c>
      <c r="O156" s="180" t="s">
        <v>562</v>
      </c>
      <c r="P156" s="181">
        <v>0.051</v>
      </c>
      <c r="Q156" s="183">
        <v>0.0165</v>
      </c>
    </row>
    <row r="157" spans="14:17">
      <c r="N157" s="179" t="s">
        <v>563</v>
      </c>
      <c r="O157" s="180" t="s">
        <v>564</v>
      </c>
      <c r="P157" s="181">
        <v>0.0259</v>
      </c>
      <c r="Q157" s="183">
        <v>0.0032</v>
      </c>
    </row>
    <row r="158" spans="14:17">
      <c r="N158" s="179" t="s">
        <v>565</v>
      </c>
      <c r="O158" s="180" t="s">
        <v>566</v>
      </c>
      <c r="P158" s="181">
        <v>0.0278</v>
      </c>
      <c r="Q158" s="183">
        <v>0.0053</v>
      </c>
    </row>
    <row r="159" spans="14:17">
      <c r="N159" s="179" t="s">
        <v>567</v>
      </c>
      <c r="O159" s="180" t="s">
        <v>568</v>
      </c>
      <c r="P159" s="181">
        <v>0.0189</v>
      </c>
      <c r="Q159" s="183">
        <v>0.0024</v>
      </c>
    </row>
    <row r="160" spans="14:17">
      <c r="N160" s="179" t="s">
        <v>569</v>
      </c>
      <c r="O160" s="180" t="s">
        <v>570</v>
      </c>
      <c r="P160" s="181">
        <v>0.0288</v>
      </c>
      <c r="Q160" s="183">
        <v>0.0052</v>
      </c>
    </row>
    <row r="161" spans="14:17">
      <c r="N161" s="179" t="s">
        <v>571</v>
      </c>
      <c r="O161" s="180" t="s">
        <v>572</v>
      </c>
      <c r="P161" s="181">
        <v>0.0755</v>
      </c>
      <c r="Q161" s="183">
        <v>0.0307</v>
      </c>
    </row>
    <row r="162" spans="14:17">
      <c r="N162" s="179" t="s">
        <v>573</v>
      </c>
      <c r="O162" s="180" t="s">
        <v>574</v>
      </c>
      <c r="P162" s="181">
        <v>0.0822</v>
      </c>
      <c r="Q162" s="183">
        <v>0.0375</v>
      </c>
    </row>
    <row r="163" spans="14:17">
      <c r="N163" s="179" t="s">
        <v>575</v>
      </c>
      <c r="O163" s="180" t="s">
        <v>576</v>
      </c>
      <c r="P163" s="181">
        <v>0.0793</v>
      </c>
      <c r="Q163" s="183">
        <v>0.0342</v>
      </c>
    </row>
    <row r="164" spans="14:17">
      <c r="N164" s="179" t="s">
        <v>577</v>
      </c>
      <c r="O164" s="180" t="s">
        <v>578</v>
      </c>
      <c r="P164" s="181">
        <v>0.052</v>
      </c>
      <c r="Q164" s="183">
        <v>0.0155</v>
      </c>
    </row>
    <row r="165" spans="14:17">
      <c r="N165" s="179" t="s">
        <v>579</v>
      </c>
      <c r="O165" s="180" t="s">
        <v>580</v>
      </c>
      <c r="P165" s="181">
        <v>0.0329</v>
      </c>
      <c r="Q165" s="183">
        <v>0.0058</v>
      </c>
    </row>
    <row r="166" spans="14:17">
      <c r="N166" s="179" t="s">
        <v>581</v>
      </c>
      <c r="O166" s="180" t="s">
        <v>582</v>
      </c>
      <c r="P166" s="181">
        <v>0.0785</v>
      </c>
      <c r="Q166" s="183">
        <v>0.0356</v>
      </c>
    </row>
    <row r="167" spans="14:17">
      <c r="N167" s="179" t="s">
        <v>271</v>
      </c>
      <c r="O167" s="180" t="s">
        <v>273</v>
      </c>
      <c r="P167" s="181">
        <v>0.081</v>
      </c>
      <c r="Q167" s="183">
        <v>0.0397</v>
      </c>
    </row>
    <row r="168" spans="14:17">
      <c r="N168" s="179" t="s">
        <v>274</v>
      </c>
      <c r="O168" s="180" t="s">
        <v>276</v>
      </c>
      <c r="P168" s="181">
        <v>0.0995</v>
      </c>
      <c r="Q168" s="183">
        <v>0.0527</v>
      </c>
    </row>
    <row r="169" spans="14:17">
      <c r="N169" s="179" t="s">
        <v>277</v>
      </c>
      <c r="O169" s="180" t="s">
        <v>279</v>
      </c>
      <c r="P169" s="181">
        <v>0.1009</v>
      </c>
      <c r="Q169" s="183">
        <v>0.0587</v>
      </c>
    </row>
    <row r="170" spans="14:17">
      <c r="N170" s="179" t="s">
        <v>280</v>
      </c>
      <c r="O170" s="180" t="s">
        <v>282</v>
      </c>
      <c r="P170" s="181">
        <v>0.0894</v>
      </c>
      <c r="Q170" s="183">
        <v>0.0478</v>
      </c>
    </row>
    <row r="171" spans="14:17">
      <c r="N171" s="179" t="s">
        <v>583</v>
      </c>
      <c r="O171" s="180" t="s">
        <v>584</v>
      </c>
      <c r="P171" s="181">
        <v>0.0656</v>
      </c>
      <c r="Q171" s="183">
        <v>0.0228</v>
      </c>
    </row>
    <row r="172" spans="14:17">
      <c r="N172" s="179" t="s">
        <v>283</v>
      </c>
      <c r="O172" s="180" t="s">
        <v>285</v>
      </c>
      <c r="P172" s="181">
        <v>0.0756</v>
      </c>
      <c r="Q172" s="183">
        <v>0.0309</v>
      </c>
    </row>
    <row r="173" spans="14:17">
      <c r="N173" s="179" t="s">
        <v>286</v>
      </c>
      <c r="O173" s="180" t="s">
        <v>288</v>
      </c>
      <c r="P173" s="181">
        <v>0.0717</v>
      </c>
      <c r="Q173" s="183">
        <v>0.0298</v>
      </c>
    </row>
    <row r="174" spans="14:17">
      <c r="N174" s="179" t="s">
        <v>585</v>
      </c>
      <c r="O174" s="180" t="s">
        <v>586</v>
      </c>
      <c r="P174" s="181">
        <v>0.0117</v>
      </c>
      <c r="Q174" s="183">
        <v>0.0018</v>
      </c>
    </row>
    <row r="175" spans="14:17">
      <c r="N175" s="179" t="s">
        <v>587</v>
      </c>
      <c r="O175" s="180" t="s">
        <v>588</v>
      </c>
      <c r="P175" s="181">
        <v>0.0154</v>
      </c>
      <c r="Q175" s="183">
        <v>0.0057</v>
      </c>
    </row>
    <row r="176" spans="14:17">
      <c r="N176" s="179" t="s">
        <v>589</v>
      </c>
      <c r="O176" s="180" t="s">
        <v>590</v>
      </c>
      <c r="P176" s="181">
        <v>0.0439</v>
      </c>
      <c r="Q176" s="183">
        <v>0.0185</v>
      </c>
    </row>
    <row r="177" spans="14:17">
      <c r="N177" s="179" t="s">
        <v>591</v>
      </c>
      <c r="O177" s="180" t="s">
        <v>592</v>
      </c>
      <c r="P177" s="181">
        <v>0.0468</v>
      </c>
      <c r="Q177" s="183">
        <v>0.0139</v>
      </c>
    </row>
    <row r="178" spans="14:17">
      <c r="N178" s="179" t="s">
        <v>593</v>
      </c>
      <c r="O178" s="180" t="s">
        <v>594</v>
      </c>
      <c r="P178" s="181">
        <v>0.0434</v>
      </c>
      <c r="Q178" s="183">
        <v>0.0089</v>
      </c>
    </row>
    <row r="179" spans="14:17">
      <c r="N179" s="179" t="s">
        <v>595</v>
      </c>
      <c r="O179" s="180" t="s">
        <v>596</v>
      </c>
      <c r="P179" s="181">
        <v>0.0366</v>
      </c>
      <c r="Q179" s="183">
        <v>0.0092</v>
      </c>
    </row>
    <row r="180" spans="14:17">
      <c r="N180" s="179" t="s">
        <v>597</v>
      </c>
      <c r="O180" s="180" t="s">
        <v>598</v>
      </c>
      <c r="P180" s="181">
        <v>0.0327</v>
      </c>
      <c r="Q180" s="183">
        <v>0.0072</v>
      </c>
    </row>
    <row r="181" spans="14:17">
      <c r="N181" s="179" t="s">
        <v>599</v>
      </c>
      <c r="O181" s="180" t="s">
        <v>600</v>
      </c>
      <c r="P181" s="181">
        <v>0.032</v>
      </c>
      <c r="Q181" s="183">
        <v>0.0054</v>
      </c>
    </row>
    <row r="182" spans="14:17">
      <c r="N182" s="179" t="s">
        <v>601</v>
      </c>
      <c r="O182" s="180" t="s">
        <v>602</v>
      </c>
      <c r="P182" s="181">
        <v>0.064</v>
      </c>
      <c r="Q182" s="183">
        <v>0.0232</v>
      </c>
    </row>
    <row r="183" spans="14:17">
      <c r="N183" s="179" t="s">
        <v>603</v>
      </c>
      <c r="O183" s="180" t="s">
        <v>604</v>
      </c>
      <c r="P183" s="181">
        <v>0.0672</v>
      </c>
      <c r="Q183" s="183">
        <v>0.026</v>
      </c>
    </row>
    <row r="184" spans="14:17">
      <c r="N184" s="179" t="s">
        <v>605</v>
      </c>
      <c r="O184" s="180" t="s">
        <v>606</v>
      </c>
      <c r="P184" s="181">
        <v>0.0631</v>
      </c>
      <c r="Q184" s="183">
        <v>0.0266</v>
      </c>
    </row>
    <row r="185" spans="14:17">
      <c r="N185" s="179" t="s">
        <v>607</v>
      </c>
      <c r="O185" s="180" t="s">
        <v>608</v>
      </c>
      <c r="P185" s="181">
        <v>0.0447</v>
      </c>
      <c r="Q185" s="183">
        <v>0.0102</v>
      </c>
    </row>
    <row r="186" spans="14:17">
      <c r="N186" s="179" t="s">
        <v>609</v>
      </c>
      <c r="O186" s="180" t="s">
        <v>610</v>
      </c>
      <c r="P186" s="181">
        <v>0.033</v>
      </c>
      <c r="Q186" s="183">
        <v>0.0062</v>
      </c>
    </row>
    <row r="187" spans="14:17">
      <c r="N187" s="179" t="s">
        <v>289</v>
      </c>
      <c r="O187" s="180" t="s">
        <v>291</v>
      </c>
      <c r="P187" s="181">
        <v>0.0699</v>
      </c>
      <c r="Q187" s="183">
        <v>0.0281</v>
      </c>
    </row>
    <row r="188" spans="14:17">
      <c r="N188" s="179" t="s">
        <v>611</v>
      </c>
      <c r="O188" s="180" t="s">
        <v>612</v>
      </c>
      <c r="P188" s="181">
        <v>0.0717</v>
      </c>
      <c r="Q188" s="183">
        <v>0.0314</v>
      </c>
    </row>
    <row r="189" spans="14:17">
      <c r="N189" s="179" t="s">
        <v>292</v>
      </c>
      <c r="O189" s="180" t="s">
        <v>294</v>
      </c>
      <c r="P189" s="181">
        <v>0.1031</v>
      </c>
      <c r="Q189" s="183">
        <v>0.0592</v>
      </c>
    </row>
    <row r="190" spans="14:17">
      <c r="N190" s="179" t="s">
        <v>295</v>
      </c>
      <c r="O190" s="180" t="s">
        <v>297</v>
      </c>
      <c r="P190" s="181">
        <v>0.0989</v>
      </c>
      <c r="Q190" s="183">
        <v>0.0556</v>
      </c>
    </row>
    <row r="191" spans="14:17">
      <c r="N191" s="179" t="s">
        <v>613</v>
      </c>
      <c r="O191" s="180" t="s">
        <v>614</v>
      </c>
      <c r="P191" s="181">
        <v>0.0913</v>
      </c>
      <c r="Q191" s="183">
        <v>0.0496</v>
      </c>
    </row>
    <row r="192" spans="14:17">
      <c r="N192" s="179" t="s">
        <v>615</v>
      </c>
      <c r="O192" s="180" t="s">
        <v>616</v>
      </c>
      <c r="P192" s="181">
        <v>0.0441</v>
      </c>
      <c r="Q192" s="183">
        <v>0.0116</v>
      </c>
    </row>
    <row r="193" spans="14:17">
      <c r="N193" s="179" t="s">
        <v>617</v>
      </c>
      <c r="O193" s="180" t="s">
        <v>618</v>
      </c>
      <c r="P193" s="181">
        <v>0.0455</v>
      </c>
      <c r="Q193" s="183">
        <v>0.0138</v>
      </c>
    </row>
    <row r="194" spans="14:17">
      <c r="N194" s="179" t="s">
        <v>619</v>
      </c>
      <c r="O194" s="180" t="s">
        <v>620</v>
      </c>
      <c r="P194" s="181">
        <v>0.0464</v>
      </c>
      <c r="Q194" s="183">
        <v>0.0161</v>
      </c>
    </row>
    <row r="195" spans="14:17">
      <c r="N195" s="179" t="s">
        <v>621</v>
      </c>
      <c r="O195" s="180" t="s">
        <v>622</v>
      </c>
      <c r="P195" s="181">
        <v>0.0117</v>
      </c>
      <c r="Q195" s="183">
        <v>0.0035</v>
      </c>
    </row>
    <row r="196" spans="14:17">
      <c r="N196" s="179" t="s">
        <v>623</v>
      </c>
      <c r="O196" s="180" t="s">
        <v>624</v>
      </c>
      <c r="P196" s="181">
        <v>0.0117</v>
      </c>
      <c r="Q196" s="183">
        <v>0.0036</v>
      </c>
    </row>
    <row r="197" spans="14:17">
      <c r="N197" s="179" t="s">
        <v>625</v>
      </c>
      <c r="O197" s="180" t="s">
        <v>626</v>
      </c>
      <c r="P197" s="181">
        <v>0.0117</v>
      </c>
      <c r="Q197" s="183">
        <v>0.0036</v>
      </c>
    </row>
    <row r="198" spans="14:17">
      <c r="N198" s="179" t="s">
        <v>298</v>
      </c>
      <c r="O198" s="180" t="s">
        <v>300</v>
      </c>
      <c r="P198" s="181">
        <v>0.0763</v>
      </c>
      <c r="Q198" s="183">
        <v>0.0325</v>
      </c>
    </row>
    <row r="199" spans="14:17">
      <c r="N199" s="179" t="s">
        <v>627</v>
      </c>
      <c r="O199" s="180" t="s">
        <v>628</v>
      </c>
      <c r="P199" s="181">
        <v>0.0832</v>
      </c>
      <c r="Q199" s="183">
        <v>0.0335</v>
      </c>
    </row>
    <row r="200" spans="14:17">
      <c r="N200" s="179" t="s">
        <v>629</v>
      </c>
      <c r="O200" s="180" t="s">
        <v>630</v>
      </c>
      <c r="P200" s="181">
        <v>0.0264</v>
      </c>
      <c r="Q200" s="183">
        <v>0.0137</v>
      </c>
    </row>
    <row r="201" spans="14:17">
      <c r="N201" s="179" t="s">
        <v>631</v>
      </c>
      <c r="O201" s="180" t="s">
        <v>632</v>
      </c>
      <c r="P201" s="181">
        <v>0.0229</v>
      </c>
      <c r="Q201" s="183">
        <v>0.0097</v>
      </c>
    </row>
    <row r="202" spans="14:17">
      <c r="N202" s="179" t="s">
        <v>633</v>
      </c>
      <c r="O202" s="180" t="s">
        <v>634</v>
      </c>
      <c r="P202" s="181">
        <v>0.0223</v>
      </c>
      <c r="Q202" s="183">
        <v>0.0093</v>
      </c>
    </row>
    <row r="203" spans="14:17">
      <c r="N203" s="179" t="s">
        <v>301</v>
      </c>
      <c r="O203" s="180" t="s">
        <v>303</v>
      </c>
      <c r="P203" s="181">
        <v>0.0862</v>
      </c>
      <c r="Q203" s="183">
        <v>0.0422</v>
      </c>
    </row>
    <row r="204" spans="14:17">
      <c r="N204" s="179" t="s">
        <v>635</v>
      </c>
      <c r="O204" s="180" t="s">
        <v>636</v>
      </c>
      <c r="P204" s="181">
        <v>0.0702</v>
      </c>
      <c r="Q204" s="183">
        <v>0.0357</v>
      </c>
    </row>
    <row r="205" spans="14:17">
      <c r="N205" s="179" t="s">
        <v>637</v>
      </c>
      <c r="O205" s="180" t="s">
        <v>638</v>
      </c>
      <c r="P205" s="181">
        <v>0.0677</v>
      </c>
      <c r="Q205" s="183">
        <v>0.0319</v>
      </c>
    </row>
    <row r="206" spans="14:17">
      <c r="N206" s="179" t="s">
        <v>639</v>
      </c>
      <c r="O206" s="180" t="s">
        <v>640</v>
      </c>
      <c r="P206" s="181">
        <v>0.0032</v>
      </c>
      <c r="Q206" s="183">
        <v>0.0003</v>
      </c>
    </row>
    <row r="207" spans="14:17">
      <c r="N207" s="179" t="s">
        <v>641</v>
      </c>
      <c r="O207" s="180" t="s">
        <v>642</v>
      </c>
      <c r="P207" s="181">
        <v>0.0093</v>
      </c>
      <c r="Q207" s="183">
        <v>0.0015</v>
      </c>
    </row>
    <row r="208" spans="14:17">
      <c r="N208" s="179" t="s">
        <v>643</v>
      </c>
      <c r="O208" s="180" t="s">
        <v>644</v>
      </c>
      <c r="P208" s="181">
        <v>0.004</v>
      </c>
      <c r="Q208" s="183">
        <v>0.001</v>
      </c>
    </row>
    <row r="209" spans="14:17">
      <c r="N209" s="179" t="s">
        <v>645</v>
      </c>
      <c r="O209" s="180" t="s">
        <v>646</v>
      </c>
      <c r="P209" s="181">
        <v>0.0521</v>
      </c>
      <c r="Q209" s="183">
        <v>0.0152</v>
      </c>
    </row>
    <row r="210" spans="14:17">
      <c r="N210" s="179" t="s">
        <v>647</v>
      </c>
      <c r="O210" s="180" t="s">
        <v>648</v>
      </c>
      <c r="P210" s="181">
        <v>0.0553</v>
      </c>
      <c r="Q210" s="183">
        <v>0.0154</v>
      </c>
    </row>
    <row r="211" spans="14:17">
      <c r="N211" s="179" t="s">
        <v>649</v>
      </c>
      <c r="O211" s="180" t="s">
        <v>650</v>
      </c>
      <c r="P211" s="181">
        <v>0.0601</v>
      </c>
      <c r="Q211" s="183">
        <v>0.0264</v>
      </c>
    </row>
    <row r="212" spans="14:17">
      <c r="N212" s="179" t="s">
        <v>651</v>
      </c>
      <c r="O212" s="180" t="s">
        <v>652</v>
      </c>
      <c r="P212" s="181">
        <v>0.059</v>
      </c>
      <c r="Q212" s="183">
        <v>0.025</v>
      </c>
    </row>
    <row r="213" spans="14:17">
      <c r="N213" s="179" t="s">
        <v>653</v>
      </c>
      <c r="O213" s="180" t="s">
        <v>654</v>
      </c>
      <c r="P213" s="181">
        <v>0.0509</v>
      </c>
      <c r="Q213" s="183">
        <v>0.0211</v>
      </c>
    </row>
    <row r="214" spans="14:17">
      <c r="N214" s="179" t="s">
        <v>304</v>
      </c>
      <c r="O214" s="180" t="s">
        <v>306</v>
      </c>
      <c r="P214" s="181">
        <v>0.0814</v>
      </c>
      <c r="Q214" s="183">
        <v>0.0398</v>
      </c>
    </row>
    <row r="215" spans="14:17">
      <c r="N215" s="179" t="s">
        <v>655</v>
      </c>
      <c r="O215" s="180" t="s">
        <v>656</v>
      </c>
      <c r="P215" s="181">
        <v>0.0782</v>
      </c>
      <c r="Q215" s="183">
        <v>0.037</v>
      </c>
    </row>
    <row r="216" spans="14:17">
      <c r="N216" s="179" t="s">
        <v>307</v>
      </c>
      <c r="O216" s="180" t="s">
        <v>309</v>
      </c>
      <c r="P216" s="181">
        <v>0.068</v>
      </c>
      <c r="Q216" s="183">
        <v>0.0343</v>
      </c>
    </row>
    <row r="217" spans="14:17">
      <c r="N217" s="179" t="s">
        <v>657</v>
      </c>
      <c r="O217" s="180" t="s">
        <v>658</v>
      </c>
      <c r="P217" s="181">
        <v>0.0228</v>
      </c>
      <c r="Q217" s="183">
        <v>0.0033</v>
      </c>
    </row>
    <row r="218" spans="14:17">
      <c r="N218" s="179" t="s">
        <v>659</v>
      </c>
      <c r="O218" s="180" t="s">
        <v>660</v>
      </c>
      <c r="P218" s="181">
        <v>0.0092</v>
      </c>
      <c r="Q218" s="183">
        <v>0.0017</v>
      </c>
    </row>
    <row r="219" spans="14:17">
      <c r="N219" s="179" t="s">
        <v>661</v>
      </c>
      <c r="O219" s="180" t="s">
        <v>662</v>
      </c>
      <c r="P219" s="181">
        <v>0.005</v>
      </c>
      <c r="Q219" s="183">
        <v>0.0017</v>
      </c>
    </row>
    <row r="220" spans="14:17">
      <c r="N220" s="179" t="s">
        <v>663</v>
      </c>
      <c r="O220" s="180" t="s">
        <v>664</v>
      </c>
      <c r="P220" s="181">
        <v>0.0479</v>
      </c>
      <c r="Q220" s="183">
        <v>0.0135</v>
      </c>
    </row>
    <row r="221" spans="14:17">
      <c r="N221" s="179" t="s">
        <v>665</v>
      </c>
      <c r="O221" s="180" t="s">
        <v>666</v>
      </c>
      <c r="P221" s="181">
        <v>0.0541</v>
      </c>
      <c r="Q221" s="183">
        <v>0.0166</v>
      </c>
    </row>
    <row r="222" spans="14:17">
      <c r="N222" s="179" t="s">
        <v>667</v>
      </c>
      <c r="O222" s="180" t="s">
        <v>668</v>
      </c>
      <c r="P222" s="181">
        <v>0.0657</v>
      </c>
      <c r="Q222" s="183">
        <v>0.0244</v>
      </c>
    </row>
    <row r="223" spans="14:17">
      <c r="N223" s="179" t="s">
        <v>310</v>
      </c>
      <c r="O223" s="180" t="s">
        <v>312</v>
      </c>
      <c r="P223" s="181">
        <v>0.072</v>
      </c>
      <c r="Q223" s="183">
        <v>0.026</v>
      </c>
    </row>
    <row r="224" spans="14:17">
      <c r="N224" s="179" t="s">
        <v>669</v>
      </c>
      <c r="O224" s="180" t="s">
        <v>670</v>
      </c>
      <c r="P224" s="181">
        <v>0.0688</v>
      </c>
      <c r="Q224" s="183">
        <v>0.0272</v>
      </c>
    </row>
    <row r="225" spans="14:17">
      <c r="N225" s="179" t="s">
        <v>671</v>
      </c>
      <c r="O225" s="180" t="s">
        <v>672</v>
      </c>
      <c r="P225" s="181">
        <v>0.0521</v>
      </c>
      <c r="Q225" s="183">
        <v>0.0152</v>
      </c>
    </row>
    <row r="226" spans="14:17">
      <c r="N226" s="179" t="s">
        <v>673</v>
      </c>
      <c r="O226" s="180" t="s">
        <v>674</v>
      </c>
      <c r="P226" s="181">
        <v>0.0553</v>
      </c>
      <c r="Q226" s="183">
        <v>0.0154</v>
      </c>
    </row>
    <row r="227" spans="14:17">
      <c r="N227" s="179" t="s">
        <v>313</v>
      </c>
      <c r="O227" s="180" t="s">
        <v>315</v>
      </c>
      <c r="P227" s="181">
        <v>0.0876</v>
      </c>
      <c r="Q227" s="183">
        <v>0.0426</v>
      </c>
    </row>
    <row r="228" spans="14:17">
      <c r="N228" s="179" t="s">
        <v>316</v>
      </c>
      <c r="O228" s="180" t="s">
        <v>318</v>
      </c>
      <c r="P228" s="181">
        <v>0.0823</v>
      </c>
      <c r="Q228" s="183">
        <v>0.0398</v>
      </c>
    </row>
    <row r="229" spans="14:17">
      <c r="N229" s="179" t="s">
        <v>319</v>
      </c>
      <c r="O229" s="180" t="s">
        <v>321</v>
      </c>
      <c r="P229" s="181">
        <v>0.0863</v>
      </c>
      <c r="Q229" s="183">
        <v>0.0405</v>
      </c>
    </row>
    <row r="230" spans="14:17">
      <c r="N230" s="179" t="s">
        <v>675</v>
      </c>
      <c r="O230" s="180" t="s">
        <v>676</v>
      </c>
      <c r="P230" s="181">
        <v>0.0574</v>
      </c>
      <c r="Q230" s="183">
        <v>0.0202</v>
      </c>
    </row>
    <row r="231" spans="14:17">
      <c r="N231" s="179" t="s">
        <v>677</v>
      </c>
      <c r="O231" s="180" t="s">
        <v>678</v>
      </c>
      <c r="P231" s="181">
        <v>0.06</v>
      </c>
      <c r="Q231" s="183">
        <v>0.0212</v>
      </c>
    </row>
    <row r="232" spans="14:17">
      <c r="N232" s="179" t="s">
        <v>679</v>
      </c>
      <c r="O232" s="180" t="s">
        <v>680</v>
      </c>
      <c r="P232" s="181">
        <v>0.0555</v>
      </c>
      <c r="Q232" s="183">
        <v>0.0191</v>
      </c>
    </row>
    <row r="233" spans="14:17">
      <c r="N233" s="179" t="s">
        <v>681</v>
      </c>
      <c r="O233" s="180" t="s">
        <v>682</v>
      </c>
      <c r="P233" s="181">
        <v>0.0528</v>
      </c>
      <c r="Q233" s="183">
        <v>0.0172</v>
      </c>
    </row>
    <row r="234" spans="14:17">
      <c r="N234" s="179" t="s">
        <v>683</v>
      </c>
      <c r="O234" s="180" t="s">
        <v>684</v>
      </c>
      <c r="P234" s="181">
        <v>0.053</v>
      </c>
      <c r="Q234" s="183">
        <v>0.017</v>
      </c>
    </row>
    <row r="235" spans="14:17">
      <c r="N235" s="179" t="s">
        <v>685</v>
      </c>
      <c r="O235" s="180" t="s">
        <v>686</v>
      </c>
      <c r="P235" s="181">
        <v>0.0238</v>
      </c>
      <c r="Q235" s="183">
        <v>0.0048</v>
      </c>
    </row>
    <row r="236" spans="14:17">
      <c r="N236" s="179" t="s">
        <v>687</v>
      </c>
      <c r="O236" s="180" t="s">
        <v>688</v>
      </c>
      <c r="P236" s="181">
        <v>0.0364</v>
      </c>
      <c r="Q236" s="183">
        <v>0.01</v>
      </c>
    </row>
    <row r="237" spans="14:17">
      <c r="N237" s="179" t="s">
        <v>689</v>
      </c>
      <c r="O237" s="180" t="s">
        <v>690</v>
      </c>
      <c r="P237" s="181">
        <v>0.0752</v>
      </c>
      <c r="Q237" s="183">
        <v>0.0364</v>
      </c>
    </row>
    <row r="238" spans="14:17">
      <c r="N238" s="179" t="s">
        <v>322</v>
      </c>
      <c r="O238" s="180" t="s">
        <v>324</v>
      </c>
      <c r="P238" s="181">
        <v>0.0828</v>
      </c>
      <c r="Q238" s="183">
        <v>0.0414</v>
      </c>
    </row>
    <row r="239" spans="14:17">
      <c r="N239" s="179" t="s">
        <v>691</v>
      </c>
      <c r="O239" s="180" t="s">
        <v>692</v>
      </c>
      <c r="P239" s="181">
        <v>0.0792</v>
      </c>
      <c r="Q239" s="183">
        <v>0.0414</v>
      </c>
    </row>
    <row r="240" spans="14:17">
      <c r="N240" s="179" t="s">
        <v>693</v>
      </c>
      <c r="O240" s="180" t="s">
        <v>694</v>
      </c>
      <c r="P240" s="181">
        <v>0.045</v>
      </c>
      <c r="Q240" s="183">
        <v>0.0125</v>
      </c>
    </row>
    <row r="241" spans="14:17">
      <c r="N241" s="179" t="s">
        <v>695</v>
      </c>
      <c r="O241" s="180" t="s">
        <v>696</v>
      </c>
      <c r="P241" s="181">
        <v>0.0512</v>
      </c>
      <c r="Q241" s="183">
        <v>0.0149</v>
      </c>
    </row>
    <row r="242" spans="14:17">
      <c r="N242" s="179" t="s">
        <v>697</v>
      </c>
      <c r="O242" s="180" t="s">
        <v>698</v>
      </c>
      <c r="P242" s="181">
        <v>0.052</v>
      </c>
      <c r="Q242" s="183">
        <v>0.0169</v>
      </c>
    </row>
    <row r="243" spans="14:17">
      <c r="N243" s="179" t="s">
        <v>699</v>
      </c>
      <c r="O243" s="180" t="s">
        <v>700</v>
      </c>
      <c r="P243" s="181">
        <v>0.0375</v>
      </c>
      <c r="Q243" s="183">
        <v>0.0088</v>
      </c>
    </row>
    <row r="244" spans="14:17">
      <c r="N244" s="179" t="s">
        <v>701</v>
      </c>
      <c r="O244" s="180" t="s">
        <v>702</v>
      </c>
      <c r="P244" s="181">
        <v>0.0437</v>
      </c>
      <c r="Q244" s="183">
        <v>0.0105</v>
      </c>
    </row>
    <row r="245" spans="14:17">
      <c r="N245" s="179" t="s">
        <v>703</v>
      </c>
      <c r="O245" s="180" t="s">
        <v>704</v>
      </c>
      <c r="P245" s="181">
        <v>0.0788</v>
      </c>
      <c r="Q245" s="183">
        <v>0.041</v>
      </c>
    </row>
    <row r="246" spans="14:17">
      <c r="N246" s="179" t="s">
        <v>705</v>
      </c>
      <c r="O246" s="180" t="s">
        <v>706</v>
      </c>
      <c r="P246" s="181">
        <v>0.0809</v>
      </c>
      <c r="Q246" s="183">
        <v>0.035</v>
      </c>
    </row>
    <row r="247" spans="14:17">
      <c r="N247" s="179" t="s">
        <v>325</v>
      </c>
      <c r="O247" s="180" t="s">
        <v>327</v>
      </c>
      <c r="P247" s="181">
        <v>0.087</v>
      </c>
      <c r="Q247" s="183">
        <v>0.04</v>
      </c>
    </row>
    <row r="248" spans="14:17">
      <c r="N248" s="179" t="s">
        <v>707</v>
      </c>
      <c r="O248" s="180" t="s">
        <v>708</v>
      </c>
      <c r="P248" s="181">
        <v>0.0618</v>
      </c>
      <c r="Q248" s="183">
        <v>0.0193</v>
      </c>
    </row>
    <row r="249" spans="14:17">
      <c r="N249" s="179" t="s">
        <v>709</v>
      </c>
      <c r="O249" s="180" t="s">
        <v>710</v>
      </c>
      <c r="P249" s="181">
        <v>0.0573</v>
      </c>
      <c r="Q249" s="183">
        <v>0.0163</v>
      </c>
    </row>
    <row r="250" spans="14:17">
      <c r="N250" s="179" t="s">
        <v>711</v>
      </c>
      <c r="O250" s="180" t="s">
        <v>712</v>
      </c>
      <c r="P250" s="181">
        <v>0.0444</v>
      </c>
      <c r="Q250" s="183">
        <v>0.0113</v>
      </c>
    </row>
    <row r="251" spans="14:17">
      <c r="N251" s="179" t="s">
        <v>328</v>
      </c>
      <c r="O251" s="180" t="s">
        <v>330</v>
      </c>
      <c r="P251" s="181">
        <v>0.0783</v>
      </c>
      <c r="Q251" s="183">
        <v>0.035</v>
      </c>
    </row>
    <row r="252" spans="14:17">
      <c r="N252" s="179" t="s">
        <v>713</v>
      </c>
      <c r="O252" s="180" t="s">
        <v>714</v>
      </c>
      <c r="P252" s="181">
        <v>0.0756</v>
      </c>
      <c r="Q252" s="183">
        <v>0.036</v>
      </c>
    </row>
    <row r="253" spans="14:17">
      <c r="N253" s="179" t="s">
        <v>715</v>
      </c>
      <c r="O253" s="180" t="s">
        <v>716</v>
      </c>
      <c r="P253" s="181">
        <v>0.0643</v>
      </c>
      <c r="Q253" s="183">
        <v>0.0277</v>
      </c>
    </row>
    <row r="254" spans="14:17">
      <c r="N254" s="179" t="s">
        <v>331</v>
      </c>
      <c r="O254" s="180" t="s">
        <v>333</v>
      </c>
      <c r="P254" s="181">
        <v>0.0861</v>
      </c>
      <c r="Q254" s="183">
        <v>0.0481</v>
      </c>
    </row>
    <row r="255" spans="14:17">
      <c r="N255" s="179" t="s">
        <v>334</v>
      </c>
      <c r="O255" s="180" t="s">
        <v>336</v>
      </c>
      <c r="P255" s="181">
        <v>0.0753</v>
      </c>
      <c r="Q255" s="183">
        <v>0.0366</v>
      </c>
    </row>
    <row r="256" spans="14:17">
      <c r="N256" s="179" t="s">
        <v>717</v>
      </c>
      <c r="O256" s="180" t="s">
        <v>718</v>
      </c>
      <c r="P256" s="181">
        <v>0.0618</v>
      </c>
      <c r="Q256" s="183">
        <v>0.0253</v>
      </c>
    </row>
    <row r="257" spans="14:17">
      <c r="N257" s="179" t="s">
        <v>719</v>
      </c>
      <c r="O257" s="180" t="s">
        <v>720</v>
      </c>
      <c r="P257" s="181">
        <v>0.0269</v>
      </c>
      <c r="Q257" s="183">
        <v>0.014</v>
      </c>
    </row>
    <row r="258" spans="14:17">
      <c r="N258" s="179" t="s">
        <v>721</v>
      </c>
      <c r="O258" s="180" t="s">
        <v>722</v>
      </c>
      <c r="P258" s="181">
        <v>0.0111</v>
      </c>
      <c r="Q258" s="183">
        <v>0.0075</v>
      </c>
    </row>
    <row r="259" spans="14:17">
      <c r="N259" s="179" t="s">
        <v>723</v>
      </c>
      <c r="O259" s="180" t="s">
        <v>724</v>
      </c>
      <c r="P259" s="181">
        <v>0.0351</v>
      </c>
      <c r="Q259" s="183">
        <v>0.0075</v>
      </c>
    </row>
    <row r="260" spans="14:17">
      <c r="N260" s="179" t="s">
        <v>725</v>
      </c>
      <c r="O260" s="180" t="s">
        <v>726</v>
      </c>
      <c r="P260" s="181">
        <v>0.0352</v>
      </c>
      <c r="Q260" s="183">
        <v>0.0075</v>
      </c>
    </row>
    <row r="261" spans="14:17">
      <c r="N261" s="179" t="s">
        <v>727</v>
      </c>
      <c r="O261" s="180" t="s">
        <v>728</v>
      </c>
      <c r="P261" s="181">
        <v>0.0352</v>
      </c>
      <c r="Q261" s="183">
        <v>0.0075</v>
      </c>
    </row>
    <row r="262" spans="14:17">
      <c r="N262" s="179" t="s">
        <v>729</v>
      </c>
      <c r="O262" s="180" t="s">
        <v>730</v>
      </c>
      <c r="P262" s="181">
        <v>0</v>
      </c>
      <c r="Q262" s="183">
        <v>0</v>
      </c>
    </row>
    <row r="263" spans="14:17">
      <c r="N263" s="179" t="s">
        <v>731</v>
      </c>
      <c r="O263" s="180" t="s">
        <v>732</v>
      </c>
      <c r="P263" s="181">
        <v>0.0111</v>
      </c>
      <c r="Q263" s="183">
        <v>0.0075</v>
      </c>
    </row>
    <row r="264" spans="14:17">
      <c r="N264" s="179" t="s">
        <v>733</v>
      </c>
      <c r="O264" s="180" t="s">
        <v>734</v>
      </c>
      <c r="P264" s="181">
        <v>0.0351</v>
      </c>
      <c r="Q264" s="183">
        <v>0.0075</v>
      </c>
    </row>
    <row r="265" spans="14:17">
      <c r="N265" s="179" t="s">
        <v>735</v>
      </c>
      <c r="O265" s="180" t="s">
        <v>736</v>
      </c>
      <c r="P265" s="181">
        <v>0.0352</v>
      </c>
      <c r="Q265" s="183">
        <v>0.0075</v>
      </c>
    </row>
    <row r="266" spans="14:17">
      <c r="N266" s="179" t="s">
        <v>737</v>
      </c>
      <c r="O266" s="180" t="s">
        <v>738</v>
      </c>
      <c r="P266" s="181">
        <v>0.0352</v>
      </c>
      <c r="Q266" s="183">
        <v>0.0075</v>
      </c>
    </row>
    <row r="267" spans="14:17">
      <c r="N267" s="179" t="s">
        <v>739</v>
      </c>
      <c r="O267" s="180" t="s">
        <v>740</v>
      </c>
      <c r="P267" s="181">
        <v>0.0351</v>
      </c>
      <c r="Q267" s="183">
        <v>0.0075</v>
      </c>
    </row>
    <row r="268" spans="14:17">
      <c r="N268" s="179" t="s">
        <v>741</v>
      </c>
      <c r="O268" s="180" t="s">
        <v>742</v>
      </c>
      <c r="P268" s="181">
        <v>0.0113</v>
      </c>
      <c r="Q268" s="183">
        <v>0.0061</v>
      </c>
    </row>
    <row r="269" spans="14:17">
      <c r="N269" s="179" t="s">
        <v>743</v>
      </c>
      <c r="O269" s="180" t="s">
        <v>744</v>
      </c>
      <c r="P269" s="181">
        <v>0.002</v>
      </c>
      <c r="Q269" s="183">
        <v>0.0006</v>
      </c>
    </row>
    <row r="270" spans="14:17">
      <c r="N270" s="179" t="s">
        <v>745</v>
      </c>
      <c r="O270" s="180" t="s">
        <v>746</v>
      </c>
      <c r="P270" s="181">
        <v>0.1073</v>
      </c>
      <c r="Q270" s="183">
        <v>0.0686</v>
      </c>
    </row>
    <row r="271" spans="14:17">
      <c r="N271" s="179" t="s">
        <v>747</v>
      </c>
      <c r="O271" s="180" t="s">
        <v>748</v>
      </c>
      <c r="P271" s="181">
        <v>0.1074</v>
      </c>
      <c r="Q271" s="183">
        <v>0.0684</v>
      </c>
    </row>
    <row r="272" spans="14:17">
      <c r="N272" s="179" t="s">
        <v>337</v>
      </c>
      <c r="O272" s="180" t="s">
        <v>339</v>
      </c>
      <c r="P272" s="181">
        <v>0.1054</v>
      </c>
      <c r="Q272" s="183">
        <v>0.0653</v>
      </c>
    </row>
    <row r="273" spans="14:17">
      <c r="N273" s="179" t="s">
        <v>749</v>
      </c>
      <c r="O273" s="180" t="s">
        <v>750</v>
      </c>
      <c r="P273" s="181">
        <v>0.0477</v>
      </c>
      <c r="Q273" s="183">
        <v>0.0126</v>
      </c>
    </row>
    <row r="274" spans="14:17">
      <c r="N274" s="179" t="s">
        <v>751</v>
      </c>
      <c r="O274" s="180" t="s">
        <v>752</v>
      </c>
      <c r="P274" s="181">
        <v>0.0629</v>
      </c>
      <c r="Q274" s="183">
        <v>0.0209</v>
      </c>
    </row>
    <row r="275" spans="14:17">
      <c r="N275" s="179" t="s">
        <v>340</v>
      </c>
      <c r="O275" s="180" t="s">
        <v>342</v>
      </c>
      <c r="P275" s="181">
        <v>0.1262</v>
      </c>
      <c r="Q275" s="183">
        <v>0.0828</v>
      </c>
    </row>
    <row r="276" spans="14:17">
      <c r="N276" s="179" t="s">
        <v>753</v>
      </c>
      <c r="O276" s="180" t="s">
        <v>754</v>
      </c>
      <c r="P276" s="181">
        <v>0.1172</v>
      </c>
      <c r="Q276" s="183">
        <v>0.0736</v>
      </c>
    </row>
    <row r="277" spans="14:17">
      <c r="N277" s="179" t="s">
        <v>755</v>
      </c>
      <c r="O277" s="180" t="s">
        <v>756</v>
      </c>
      <c r="P277" s="181">
        <v>0.0475</v>
      </c>
      <c r="Q277" s="183">
        <v>0.0154</v>
      </c>
    </row>
    <row r="278" spans="14:17">
      <c r="N278" s="179" t="s">
        <v>343</v>
      </c>
      <c r="O278" s="180" t="s">
        <v>345</v>
      </c>
      <c r="P278" s="181">
        <v>0.071</v>
      </c>
      <c r="Q278" s="183">
        <v>0.0264</v>
      </c>
    </row>
    <row r="279" spans="14:17">
      <c r="N279" s="179" t="s">
        <v>757</v>
      </c>
      <c r="O279" s="180" t="s">
        <v>758</v>
      </c>
      <c r="P279" s="181">
        <v>0.0741</v>
      </c>
      <c r="Q279" s="183">
        <v>0.0313</v>
      </c>
    </row>
    <row r="280" spans="14:17">
      <c r="N280" s="179" t="s">
        <v>346</v>
      </c>
      <c r="O280" s="180" t="s">
        <v>348</v>
      </c>
      <c r="P280" s="181">
        <v>0.084</v>
      </c>
      <c r="Q280" s="183">
        <v>0.0387</v>
      </c>
    </row>
    <row r="281" spans="14:17">
      <c r="N281" s="179" t="s">
        <v>759</v>
      </c>
      <c r="O281" s="180" t="s">
        <v>760</v>
      </c>
      <c r="P281" s="181">
        <v>0.0407</v>
      </c>
      <c r="Q281" s="183">
        <v>0.0119</v>
      </c>
    </row>
    <row r="282" spans="14:17">
      <c r="N282" s="179" t="s">
        <v>761</v>
      </c>
      <c r="O282" s="180" t="s">
        <v>762</v>
      </c>
      <c r="P282" s="181">
        <v>0.0593</v>
      </c>
      <c r="Q282" s="183">
        <v>0.0185</v>
      </c>
    </row>
    <row r="283" spans="14:17">
      <c r="N283" s="179" t="s">
        <v>349</v>
      </c>
      <c r="O283" s="180" t="s">
        <v>351</v>
      </c>
      <c r="P283" s="181">
        <v>0.0781</v>
      </c>
      <c r="Q283" s="183">
        <v>0.0323</v>
      </c>
    </row>
    <row r="284" spans="14:17">
      <c r="N284" s="179" t="s">
        <v>352</v>
      </c>
      <c r="O284" s="180" t="s">
        <v>354</v>
      </c>
      <c r="P284" s="181">
        <v>0.0741</v>
      </c>
      <c r="Q284" s="183">
        <v>0.0304</v>
      </c>
    </row>
    <row r="285" spans="14:17">
      <c r="N285" s="179" t="s">
        <v>763</v>
      </c>
      <c r="O285" s="180" t="s">
        <v>764</v>
      </c>
      <c r="P285" s="181">
        <v>0.0474</v>
      </c>
      <c r="Q285" s="183">
        <v>0.014</v>
      </c>
    </row>
    <row r="286" spans="14:17">
      <c r="N286" s="179" t="s">
        <v>765</v>
      </c>
      <c r="O286" s="180" t="s">
        <v>766</v>
      </c>
      <c r="P286" s="181">
        <v>0.0608</v>
      </c>
      <c r="Q286" s="183">
        <v>0.0328</v>
      </c>
    </row>
    <row r="287" spans="14:17">
      <c r="N287" s="179" t="s">
        <v>355</v>
      </c>
      <c r="O287" s="180" t="s">
        <v>357</v>
      </c>
      <c r="P287" s="181">
        <v>0.0684</v>
      </c>
      <c r="Q287" s="183">
        <v>0.0334</v>
      </c>
    </row>
    <row r="288" spans="14:17">
      <c r="N288" s="179" t="s">
        <v>767</v>
      </c>
      <c r="O288" s="180" t="s">
        <v>768</v>
      </c>
      <c r="P288" s="181">
        <v>0.0563</v>
      </c>
      <c r="Q288" s="183">
        <v>0.0229</v>
      </c>
    </row>
    <row r="289" spans="14:17">
      <c r="N289" s="179" t="s">
        <v>769</v>
      </c>
      <c r="O289" s="180" t="s">
        <v>770</v>
      </c>
      <c r="P289" s="181">
        <v>0.031</v>
      </c>
      <c r="Q289" s="183">
        <v>0.0081</v>
      </c>
    </row>
    <row r="290" spans="14:17">
      <c r="N290" s="179" t="s">
        <v>771</v>
      </c>
      <c r="O290" s="180" t="s">
        <v>772</v>
      </c>
      <c r="P290" s="181">
        <v>0.0343</v>
      </c>
      <c r="Q290" s="183">
        <v>0.0108</v>
      </c>
    </row>
    <row r="291" spans="14:17">
      <c r="N291" s="179" t="s">
        <v>773</v>
      </c>
      <c r="O291" s="180" t="s">
        <v>774</v>
      </c>
      <c r="P291" s="181">
        <v>0.038</v>
      </c>
      <c r="Q291" s="183">
        <v>0.0123</v>
      </c>
    </row>
    <row r="292" spans="14:17">
      <c r="N292" s="179" t="s">
        <v>775</v>
      </c>
      <c r="O292" s="180" t="s">
        <v>776</v>
      </c>
      <c r="P292" s="181">
        <v>0.0646</v>
      </c>
      <c r="Q292" s="183">
        <v>0.0272</v>
      </c>
    </row>
    <row r="293" spans="14:17">
      <c r="N293" s="179" t="s">
        <v>777</v>
      </c>
      <c r="O293" s="180" t="s">
        <v>778</v>
      </c>
      <c r="P293" s="181">
        <v>0.0603</v>
      </c>
      <c r="Q293" s="183">
        <v>0.0233</v>
      </c>
    </row>
    <row r="294" spans="14:17">
      <c r="N294" s="179" t="s">
        <v>358</v>
      </c>
      <c r="O294" s="180" t="s">
        <v>360</v>
      </c>
      <c r="P294" s="181">
        <v>0.0681</v>
      </c>
      <c r="Q294" s="183">
        <v>0.0271</v>
      </c>
    </row>
    <row r="295" spans="14:17">
      <c r="N295" s="179" t="s">
        <v>779</v>
      </c>
      <c r="O295" s="180" t="s">
        <v>780</v>
      </c>
      <c r="P295" s="181">
        <v>0.0562</v>
      </c>
      <c r="Q295" s="183">
        <v>0.0185</v>
      </c>
    </row>
    <row r="296" spans="14:17">
      <c r="N296" s="179" t="s">
        <v>781</v>
      </c>
      <c r="O296" s="180" t="s">
        <v>782</v>
      </c>
      <c r="P296" s="181">
        <v>0.0572</v>
      </c>
      <c r="Q296" s="183">
        <v>0.0229</v>
      </c>
    </row>
    <row r="297" spans="14:17">
      <c r="N297" s="179" t="s">
        <v>783</v>
      </c>
      <c r="O297" s="180" t="s">
        <v>784</v>
      </c>
      <c r="P297" s="181">
        <v>0.0587</v>
      </c>
      <c r="Q297" s="183">
        <v>0.0199</v>
      </c>
    </row>
    <row r="298" spans="14:17">
      <c r="N298" s="179" t="s">
        <v>785</v>
      </c>
      <c r="O298" s="180" t="s">
        <v>786</v>
      </c>
      <c r="P298" s="181">
        <v>0.0468</v>
      </c>
      <c r="Q298" s="183">
        <v>0.027</v>
      </c>
    </row>
    <row r="299" spans="14:17">
      <c r="N299" s="179" t="s">
        <v>787</v>
      </c>
      <c r="O299" s="180" t="s">
        <v>788</v>
      </c>
      <c r="P299" s="181">
        <v>0.0319</v>
      </c>
      <c r="Q299" s="183">
        <v>0.0172</v>
      </c>
    </row>
    <row r="300" spans="14:17">
      <c r="N300" s="179" t="s">
        <v>789</v>
      </c>
      <c r="O300" s="180" t="s">
        <v>790</v>
      </c>
      <c r="P300" s="181">
        <v>0.0169</v>
      </c>
      <c r="Q300" s="183">
        <v>0.006</v>
      </c>
    </row>
    <row r="301" spans="14:17">
      <c r="N301" s="179" t="s">
        <v>791</v>
      </c>
      <c r="O301" s="180" t="s">
        <v>792</v>
      </c>
      <c r="P301" s="181">
        <v>0.0211</v>
      </c>
      <c r="Q301" s="183">
        <v>0.0029</v>
      </c>
    </row>
    <row r="302" spans="14:17">
      <c r="N302" s="179" t="s">
        <v>793</v>
      </c>
      <c r="O302" s="180" t="s">
        <v>794</v>
      </c>
      <c r="P302" s="181">
        <v>0.0188</v>
      </c>
      <c r="Q302" s="183">
        <v>0.0056</v>
      </c>
    </row>
    <row r="303" spans="14:17">
      <c r="N303" s="179" t="s">
        <v>795</v>
      </c>
      <c r="O303" s="180" t="s">
        <v>796</v>
      </c>
      <c r="P303" s="181">
        <v>0.0119</v>
      </c>
      <c r="Q303" s="183">
        <v>0.0017</v>
      </c>
    </row>
    <row r="304" spans="14:17">
      <c r="N304" s="179" t="s">
        <v>797</v>
      </c>
      <c r="O304" s="180" t="s">
        <v>798</v>
      </c>
      <c r="P304" s="181">
        <v>0.0136</v>
      </c>
      <c r="Q304" s="183">
        <v>0.0008</v>
      </c>
    </row>
    <row r="305" spans="14:17">
      <c r="N305" s="179" t="s">
        <v>799</v>
      </c>
      <c r="O305" s="180" t="s">
        <v>800</v>
      </c>
      <c r="P305" s="181">
        <v>0.0259</v>
      </c>
      <c r="Q305" s="183">
        <v>0.0039</v>
      </c>
    </row>
    <row r="306" spans="14:17">
      <c r="N306" s="179" t="s">
        <v>801</v>
      </c>
      <c r="O306" s="180" t="s">
        <v>802</v>
      </c>
      <c r="P306" s="181">
        <v>0.0119</v>
      </c>
      <c r="Q306" s="183">
        <v>0.0014</v>
      </c>
    </row>
    <row r="307" spans="14:17">
      <c r="N307" s="179" t="s">
        <v>361</v>
      </c>
      <c r="O307" s="180" t="s">
        <v>363</v>
      </c>
      <c r="P307" s="181">
        <v>0.0529</v>
      </c>
      <c r="Q307" s="183">
        <v>0.0176</v>
      </c>
    </row>
    <row r="308" spans="14:17">
      <c r="N308" s="179" t="s">
        <v>803</v>
      </c>
      <c r="O308" s="180" t="s">
        <v>804</v>
      </c>
      <c r="P308" s="181">
        <v>0.0502</v>
      </c>
      <c r="Q308" s="183">
        <v>0.0141</v>
      </c>
    </row>
    <row r="309" spans="14:17">
      <c r="N309" s="179" t="s">
        <v>805</v>
      </c>
      <c r="O309" s="180" t="s">
        <v>806</v>
      </c>
      <c r="P309" s="181">
        <v>0.0387</v>
      </c>
      <c r="Q309" s="183">
        <v>0.0097</v>
      </c>
    </row>
    <row r="310" spans="14:17">
      <c r="N310" s="179" t="s">
        <v>364</v>
      </c>
      <c r="O310" s="180" t="s">
        <v>366</v>
      </c>
      <c r="P310" s="181">
        <v>0.0556</v>
      </c>
      <c r="Q310" s="183">
        <v>0.0178</v>
      </c>
    </row>
    <row r="311" spans="14:17">
      <c r="N311" s="179" t="s">
        <v>807</v>
      </c>
      <c r="O311" s="180" t="s">
        <v>808</v>
      </c>
      <c r="P311" s="181">
        <v>0.0213</v>
      </c>
      <c r="Q311" s="183">
        <v>0.0071</v>
      </c>
    </row>
    <row r="312" spans="14:17">
      <c r="N312" s="179" t="s">
        <v>809</v>
      </c>
      <c r="O312" s="180" t="s">
        <v>810</v>
      </c>
      <c r="P312" s="181">
        <v>0.0054</v>
      </c>
      <c r="Q312" s="183">
        <v>0.001</v>
      </c>
    </row>
    <row r="313" spans="14:17">
      <c r="N313" s="179" t="s">
        <v>367</v>
      </c>
      <c r="O313" s="180" t="s">
        <v>369</v>
      </c>
      <c r="P313" s="181">
        <v>0.0992</v>
      </c>
      <c r="Q313" s="183">
        <v>0.0521</v>
      </c>
    </row>
    <row r="314" spans="14:17">
      <c r="N314" s="179" t="s">
        <v>370</v>
      </c>
      <c r="O314" s="180" t="s">
        <v>372</v>
      </c>
      <c r="P314" s="181">
        <v>0.1049</v>
      </c>
      <c r="Q314" s="183">
        <v>0.0608</v>
      </c>
    </row>
    <row r="315" spans="14:17">
      <c r="N315" s="179" t="s">
        <v>811</v>
      </c>
      <c r="O315" s="180" t="s">
        <v>812</v>
      </c>
      <c r="P315" s="181">
        <v>0.0961</v>
      </c>
      <c r="Q315" s="183">
        <v>0.0546</v>
      </c>
    </row>
    <row r="316" spans="14:17">
      <c r="N316" s="179" t="s">
        <v>813</v>
      </c>
      <c r="O316" s="180" t="s">
        <v>814</v>
      </c>
      <c r="P316" s="181">
        <v>0.0265</v>
      </c>
      <c r="Q316" s="183">
        <v>0.0059</v>
      </c>
    </row>
    <row r="317" spans="14:17">
      <c r="N317" s="179" t="s">
        <v>373</v>
      </c>
      <c r="O317" s="180" t="s">
        <v>375</v>
      </c>
      <c r="P317" s="181">
        <v>0.0311</v>
      </c>
      <c r="Q317" s="183">
        <v>0.0069</v>
      </c>
    </row>
    <row r="318" spans="14:17">
      <c r="N318" s="179" t="s">
        <v>815</v>
      </c>
      <c r="O318" s="180" t="s">
        <v>816</v>
      </c>
      <c r="P318" s="181">
        <v>0.0188</v>
      </c>
      <c r="Q318" s="183">
        <v>0.0023</v>
      </c>
    </row>
    <row r="319" spans="14:17">
      <c r="N319" s="179" t="s">
        <v>817</v>
      </c>
      <c r="O319" s="180" t="s">
        <v>818</v>
      </c>
      <c r="P319" s="181">
        <v>0.0298</v>
      </c>
      <c r="Q319" s="183">
        <v>0.0068</v>
      </c>
    </row>
    <row r="320" spans="14:17">
      <c r="N320" s="179" t="s">
        <v>819</v>
      </c>
      <c r="O320" s="180" t="s">
        <v>820</v>
      </c>
      <c r="P320" s="181">
        <v>0.0312</v>
      </c>
      <c r="Q320" s="183">
        <v>0.0069</v>
      </c>
    </row>
    <row r="321" spans="14:17">
      <c r="N321" s="179" t="s">
        <v>821</v>
      </c>
      <c r="O321" s="180" t="s">
        <v>822</v>
      </c>
      <c r="P321" s="181">
        <v>0.0241</v>
      </c>
      <c r="Q321" s="183">
        <v>0.0051</v>
      </c>
    </row>
    <row r="322" spans="14:17">
      <c r="N322" s="179" t="s">
        <v>823</v>
      </c>
      <c r="O322" s="180" t="s">
        <v>824</v>
      </c>
      <c r="P322" s="181">
        <v>0.027</v>
      </c>
      <c r="Q322" s="183">
        <v>0.0067</v>
      </c>
    </row>
    <row r="323" spans="14:17">
      <c r="N323" s="179" t="s">
        <v>825</v>
      </c>
      <c r="O323" s="180" t="s">
        <v>826</v>
      </c>
      <c r="P323" s="181">
        <v>0.0327</v>
      </c>
      <c r="Q323" s="183">
        <v>0.0074</v>
      </c>
    </row>
    <row r="324" spans="14:17">
      <c r="N324" s="179" t="s">
        <v>827</v>
      </c>
      <c r="O324" s="180" t="s">
        <v>828</v>
      </c>
      <c r="P324" s="181">
        <v>0.0229</v>
      </c>
      <c r="Q324" s="183">
        <v>0.0034</v>
      </c>
    </row>
    <row r="325" spans="14:17">
      <c r="N325" s="179" t="s">
        <v>376</v>
      </c>
      <c r="O325" s="180" t="s">
        <v>378</v>
      </c>
      <c r="P325" s="181">
        <v>0.0379</v>
      </c>
      <c r="Q325" s="183">
        <v>0.0094</v>
      </c>
    </row>
    <row r="326" spans="14:17">
      <c r="N326" s="179" t="s">
        <v>829</v>
      </c>
      <c r="O326" s="180" t="s">
        <v>830</v>
      </c>
      <c r="P326" s="181">
        <v>0.0271</v>
      </c>
      <c r="Q326" s="183">
        <v>0.0046</v>
      </c>
    </row>
    <row r="327" spans="14:17">
      <c r="N327" s="179" t="s">
        <v>831</v>
      </c>
      <c r="O327" s="180" t="s">
        <v>832</v>
      </c>
      <c r="P327" s="181">
        <v>0.0317</v>
      </c>
      <c r="Q327" s="183">
        <v>0.0076</v>
      </c>
    </row>
    <row r="328" spans="14:17">
      <c r="N328" s="179" t="s">
        <v>833</v>
      </c>
      <c r="O328" s="180" t="s">
        <v>834</v>
      </c>
      <c r="P328" s="181">
        <v>0.0165</v>
      </c>
      <c r="Q328" s="183">
        <v>0.003</v>
      </c>
    </row>
    <row r="329" spans="14:17">
      <c r="N329" s="179" t="s">
        <v>835</v>
      </c>
      <c r="O329" s="180" t="s">
        <v>836</v>
      </c>
      <c r="P329" s="181">
        <v>0.0332</v>
      </c>
      <c r="Q329" s="183">
        <v>0.008</v>
      </c>
    </row>
    <row r="330" spans="14:17">
      <c r="N330" s="179" t="s">
        <v>837</v>
      </c>
      <c r="O330" s="180" t="s">
        <v>838</v>
      </c>
      <c r="P330" s="181">
        <v>0.0288</v>
      </c>
      <c r="Q330" s="183">
        <v>0.005</v>
      </c>
    </row>
    <row r="331" spans="14:17">
      <c r="N331" s="179" t="s">
        <v>839</v>
      </c>
      <c r="O331" s="180" t="s">
        <v>840</v>
      </c>
      <c r="P331" s="181">
        <v>0.0305</v>
      </c>
      <c r="Q331" s="183">
        <v>0.0079</v>
      </c>
    </row>
    <row r="332" spans="14:17">
      <c r="N332" s="179" t="s">
        <v>841</v>
      </c>
      <c r="O332" s="180" t="s">
        <v>842</v>
      </c>
      <c r="P332" s="181">
        <v>0.0222</v>
      </c>
      <c r="Q332" s="183">
        <v>0.0053</v>
      </c>
    </row>
    <row r="333" spans="14:17">
      <c r="N333" s="179" t="s">
        <v>843</v>
      </c>
      <c r="O333" s="180" t="s">
        <v>844</v>
      </c>
      <c r="P333" s="181">
        <v>0.0248</v>
      </c>
      <c r="Q333" s="183">
        <v>0.005</v>
      </c>
    </row>
    <row r="334" spans="14:17">
      <c r="N334" s="179" t="s">
        <v>845</v>
      </c>
      <c r="O334" s="180" t="s">
        <v>846</v>
      </c>
      <c r="P334" s="181">
        <v>0.0381</v>
      </c>
      <c r="Q334" s="183">
        <v>0.0101</v>
      </c>
    </row>
    <row r="335" spans="14:17">
      <c r="N335" s="179" t="s">
        <v>379</v>
      </c>
      <c r="O335" s="180" t="s">
        <v>847</v>
      </c>
      <c r="P335" s="181">
        <v>0.032</v>
      </c>
      <c r="Q335" s="183">
        <v>0.0068</v>
      </c>
    </row>
    <row r="336" spans="14:17">
      <c r="N336" s="179" t="s">
        <v>848</v>
      </c>
      <c r="O336" s="180" t="s">
        <v>849</v>
      </c>
      <c r="P336" s="181">
        <v>0.0706</v>
      </c>
      <c r="Q336" s="183">
        <v>0.0293</v>
      </c>
    </row>
    <row r="337" spans="14:17">
      <c r="N337" s="179" t="s">
        <v>850</v>
      </c>
      <c r="O337" s="180" t="s">
        <v>851</v>
      </c>
      <c r="P337" s="181">
        <v>0.0822</v>
      </c>
      <c r="Q337" s="183">
        <v>0.0344</v>
      </c>
    </row>
    <row r="338" spans="14:17">
      <c r="N338" s="179" t="s">
        <v>852</v>
      </c>
      <c r="O338" s="180" t="s">
        <v>853</v>
      </c>
      <c r="P338" s="181">
        <v>0.08</v>
      </c>
      <c r="Q338" s="183">
        <v>0.0355</v>
      </c>
    </row>
    <row r="339" spans="14:17">
      <c r="N339" s="179" t="s">
        <v>854</v>
      </c>
      <c r="O339" s="180" t="s">
        <v>855</v>
      </c>
      <c r="P339" s="181">
        <v>0.0616</v>
      </c>
      <c r="Q339" s="183">
        <v>0.0266</v>
      </c>
    </row>
    <row r="340" spans="14:17">
      <c r="N340" s="179" t="s">
        <v>856</v>
      </c>
      <c r="O340" s="180" t="s">
        <v>857</v>
      </c>
      <c r="P340" s="181">
        <v>0.0422</v>
      </c>
      <c r="Q340" s="183">
        <v>0.0125</v>
      </c>
    </row>
    <row r="341" spans="14:17">
      <c r="N341" s="179" t="s">
        <v>858</v>
      </c>
      <c r="O341" s="180" t="s">
        <v>859</v>
      </c>
      <c r="P341" s="181">
        <v>0.0303</v>
      </c>
      <c r="Q341" s="183">
        <v>0.0043</v>
      </c>
    </row>
    <row r="342" spans="14:17">
      <c r="N342" s="179" t="s">
        <v>860</v>
      </c>
      <c r="O342" s="180" t="s">
        <v>861</v>
      </c>
      <c r="P342" s="181">
        <v>0.0269</v>
      </c>
      <c r="Q342" s="183">
        <v>0.0047</v>
      </c>
    </row>
    <row r="343" spans="14:17">
      <c r="N343" s="179" t="s">
        <v>862</v>
      </c>
      <c r="O343" s="180" t="s">
        <v>863</v>
      </c>
      <c r="P343" s="181">
        <v>0.0291</v>
      </c>
      <c r="Q343" s="183">
        <v>0.0053</v>
      </c>
    </row>
    <row r="344" spans="14:17">
      <c r="N344" s="179" t="s">
        <v>864</v>
      </c>
      <c r="O344" s="180" t="s">
        <v>865</v>
      </c>
      <c r="P344" s="181">
        <v>0.0448</v>
      </c>
      <c r="Q344" s="183">
        <v>0.0117</v>
      </c>
    </row>
    <row r="345" spans="14:17">
      <c r="N345" s="179" t="s">
        <v>866</v>
      </c>
      <c r="O345" s="180" t="s">
        <v>867</v>
      </c>
      <c r="P345" s="181">
        <v>0.0311</v>
      </c>
      <c r="Q345" s="183">
        <v>0.0071</v>
      </c>
    </row>
    <row r="346" spans="14:17">
      <c r="N346" s="179" t="s">
        <v>868</v>
      </c>
      <c r="O346" s="180" t="s">
        <v>869</v>
      </c>
      <c r="P346" s="181">
        <v>0.0869</v>
      </c>
      <c r="Q346" s="183">
        <v>0.0397</v>
      </c>
    </row>
    <row r="347" spans="14:17">
      <c r="N347" s="179" t="s">
        <v>382</v>
      </c>
      <c r="O347" s="180" t="s">
        <v>384</v>
      </c>
      <c r="P347" s="181">
        <v>0.0808</v>
      </c>
      <c r="Q347" s="183">
        <v>0.0347</v>
      </c>
    </row>
    <row r="348" spans="14:17">
      <c r="N348" s="179" t="s">
        <v>870</v>
      </c>
      <c r="O348" s="180" t="s">
        <v>871</v>
      </c>
      <c r="P348" s="181">
        <v>0.0597</v>
      </c>
      <c r="Q348" s="183">
        <v>0.0232</v>
      </c>
    </row>
    <row r="349" spans="14:17">
      <c r="N349" s="179" t="s">
        <v>872</v>
      </c>
      <c r="O349" s="180" t="s">
        <v>873</v>
      </c>
      <c r="P349" s="181">
        <v>0.0539</v>
      </c>
      <c r="Q349" s="183">
        <v>0.0147</v>
      </c>
    </row>
    <row r="350" spans="14:17">
      <c r="N350" s="179" t="s">
        <v>874</v>
      </c>
      <c r="O350" s="180" t="s">
        <v>875</v>
      </c>
      <c r="P350" s="181">
        <v>0.0305</v>
      </c>
      <c r="Q350" s="183">
        <v>0.006</v>
      </c>
    </row>
    <row r="351" spans="14:17">
      <c r="N351" s="179" t="s">
        <v>876</v>
      </c>
      <c r="O351" s="180" t="s">
        <v>877</v>
      </c>
      <c r="P351" s="181">
        <v>0.0028</v>
      </c>
      <c r="Q351" s="183">
        <v>0.0012</v>
      </c>
    </row>
    <row r="352" spans="14:17">
      <c r="N352" s="179" t="s">
        <v>878</v>
      </c>
      <c r="O352" s="180" t="s">
        <v>879</v>
      </c>
      <c r="P352" s="181">
        <v>0.0009</v>
      </c>
      <c r="Q352" s="183">
        <v>0.0002</v>
      </c>
    </row>
    <row r="353" spans="14:17">
      <c r="N353" s="179" t="s">
        <v>880</v>
      </c>
      <c r="O353" s="180" t="s">
        <v>881</v>
      </c>
      <c r="P353" s="181">
        <v>0.0004</v>
      </c>
      <c r="Q353" s="183">
        <v>0.0001</v>
      </c>
    </row>
    <row r="354" spans="14:17">
      <c r="N354" s="179" t="s">
        <v>882</v>
      </c>
      <c r="O354" s="180" t="s">
        <v>883</v>
      </c>
      <c r="P354" s="181">
        <v>0.0005</v>
      </c>
      <c r="Q354" s="183">
        <v>0.0004</v>
      </c>
    </row>
    <row r="355" spans="14:17">
      <c r="N355" s="179" t="s">
        <v>884</v>
      </c>
      <c r="O355" s="180" t="s">
        <v>885</v>
      </c>
      <c r="P355" s="181">
        <v>0.0001</v>
      </c>
      <c r="Q355" s="183">
        <v>0</v>
      </c>
    </row>
    <row r="356" spans="14:17">
      <c r="N356" s="179" t="s">
        <v>385</v>
      </c>
      <c r="O356" s="180" t="s">
        <v>387</v>
      </c>
      <c r="P356" s="181">
        <v>0.07</v>
      </c>
      <c r="Q356" s="183">
        <v>0.0288</v>
      </c>
    </row>
    <row r="357" spans="14:17">
      <c r="N357" s="179" t="s">
        <v>886</v>
      </c>
      <c r="O357" s="180" t="s">
        <v>887</v>
      </c>
      <c r="P357" s="181">
        <v>0.0658</v>
      </c>
      <c r="Q357" s="183">
        <v>0.0279</v>
      </c>
    </row>
    <row r="358" spans="14:17">
      <c r="N358" s="179" t="s">
        <v>888</v>
      </c>
      <c r="O358" s="180" t="s">
        <v>889</v>
      </c>
      <c r="P358" s="181">
        <v>0.0574</v>
      </c>
      <c r="Q358" s="183">
        <v>0.0231</v>
      </c>
    </row>
    <row r="359" spans="14:17">
      <c r="N359" s="179" t="s">
        <v>890</v>
      </c>
      <c r="O359" s="180" t="s">
        <v>891</v>
      </c>
      <c r="P359" s="181">
        <v>0.0449</v>
      </c>
      <c r="Q359" s="183">
        <v>0.0134</v>
      </c>
    </row>
    <row r="360" spans="14:17">
      <c r="N360" s="179" t="s">
        <v>892</v>
      </c>
      <c r="O360" s="180" t="s">
        <v>893</v>
      </c>
      <c r="P360" s="181">
        <v>0.0362</v>
      </c>
      <c r="Q360" s="183">
        <v>0.0075</v>
      </c>
    </row>
    <row r="361" spans="14:17">
      <c r="N361" s="179" t="s">
        <v>894</v>
      </c>
      <c r="O361" s="180" t="s">
        <v>895</v>
      </c>
      <c r="P361" s="181">
        <v>0.0705</v>
      </c>
      <c r="Q361" s="183">
        <v>0.0281</v>
      </c>
    </row>
    <row r="362" spans="14:17">
      <c r="N362" s="179" t="s">
        <v>896</v>
      </c>
      <c r="O362" s="180" t="s">
        <v>897</v>
      </c>
      <c r="P362" s="181">
        <v>0.0656</v>
      </c>
      <c r="Q362" s="183">
        <v>0.0272</v>
      </c>
    </row>
    <row r="363" spans="14:17">
      <c r="N363" s="179" t="s">
        <v>898</v>
      </c>
      <c r="O363" s="180" t="s">
        <v>899</v>
      </c>
      <c r="P363" s="181">
        <v>0.0571</v>
      </c>
      <c r="Q363" s="183">
        <v>0.0229</v>
      </c>
    </row>
    <row r="364" spans="14:17">
      <c r="N364" s="179" t="s">
        <v>900</v>
      </c>
      <c r="O364" s="180" t="s">
        <v>901</v>
      </c>
      <c r="P364" s="181">
        <v>0.0445</v>
      </c>
      <c r="Q364" s="183">
        <v>0.0131</v>
      </c>
    </row>
    <row r="365" spans="14:17">
      <c r="N365" s="179" t="s">
        <v>902</v>
      </c>
      <c r="O365" s="180" t="s">
        <v>903</v>
      </c>
      <c r="P365" s="181">
        <v>0.0376</v>
      </c>
      <c r="Q365" s="183">
        <v>0.0084</v>
      </c>
    </row>
    <row r="366" spans="14:17">
      <c r="N366" s="179" t="s">
        <v>904</v>
      </c>
      <c r="O366" s="180" t="s">
        <v>905</v>
      </c>
      <c r="P366" s="181">
        <v>0.0105</v>
      </c>
      <c r="Q366" s="183">
        <v>0.0023</v>
      </c>
    </row>
    <row r="367" spans="14:17">
      <c r="N367" s="179" t="s">
        <v>906</v>
      </c>
      <c r="O367" s="180" t="s">
        <v>907</v>
      </c>
      <c r="P367" s="181">
        <v>0.0075</v>
      </c>
      <c r="Q367" s="183">
        <v>0.0019</v>
      </c>
    </row>
    <row r="368" spans="14:17">
      <c r="N368" s="179" t="s">
        <v>908</v>
      </c>
      <c r="O368" s="180" t="s">
        <v>909</v>
      </c>
      <c r="P368" s="181">
        <v>0.0036</v>
      </c>
      <c r="Q368" s="183">
        <v>0.0009</v>
      </c>
    </row>
    <row r="369" spans="14:17">
      <c r="N369" s="179" t="s">
        <v>910</v>
      </c>
      <c r="O369" s="180" t="s">
        <v>911</v>
      </c>
      <c r="P369" s="181">
        <v>0.0035</v>
      </c>
      <c r="Q369" s="183">
        <v>0.0012</v>
      </c>
    </row>
    <row r="370" spans="14:17">
      <c r="N370" s="179" t="s">
        <v>912</v>
      </c>
      <c r="O370" s="180" t="s">
        <v>913</v>
      </c>
      <c r="P370" s="181">
        <v>0.0017</v>
      </c>
      <c r="Q370" s="183">
        <v>0.0006</v>
      </c>
    </row>
    <row r="371" spans="14:17">
      <c r="N371" s="179" t="s">
        <v>388</v>
      </c>
      <c r="O371" s="180" t="s">
        <v>390</v>
      </c>
      <c r="P371" s="181">
        <v>0.0901</v>
      </c>
      <c r="Q371" s="183">
        <v>0.0429</v>
      </c>
    </row>
    <row r="372" spans="14:17">
      <c r="N372" s="179" t="s">
        <v>914</v>
      </c>
      <c r="O372" s="180" t="s">
        <v>915</v>
      </c>
      <c r="P372" s="181">
        <v>0.0833</v>
      </c>
      <c r="Q372" s="183">
        <v>0.0358</v>
      </c>
    </row>
    <row r="373" spans="14:17">
      <c r="N373" s="179" t="s">
        <v>916</v>
      </c>
      <c r="O373" s="180" t="s">
        <v>917</v>
      </c>
      <c r="P373" s="181">
        <v>0.0635</v>
      </c>
      <c r="Q373" s="183">
        <v>0.0256</v>
      </c>
    </row>
    <row r="374" spans="14:17">
      <c r="N374" s="179" t="s">
        <v>918</v>
      </c>
      <c r="O374" s="180" t="s">
        <v>919</v>
      </c>
      <c r="P374" s="181">
        <v>0.0567</v>
      </c>
      <c r="Q374" s="183">
        <v>0.0155</v>
      </c>
    </row>
    <row r="375" spans="14:17">
      <c r="N375" s="179" t="s">
        <v>920</v>
      </c>
      <c r="O375" s="180" t="s">
        <v>921</v>
      </c>
      <c r="P375" s="181">
        <v>0.0226</v>
      </c>
      <c r="Q375" s="183">
        <v>0.0041</v>
      </c>
    </row>
    <row r="376" spans="14:17">
      <c r="N376" s="179" t="s">
        <v>922</v>
      </c>
      <c r="O376" s="180" t="s">
        <v>923</v>
      </c>
      <c r="P376" s="181">
        <v>0.0349</v>
      </c>
      <c r="Q376" s="183">
        <v>0.0083</v>
      </c>
    </row>
    <row r="377" spans="14:17">
      <c r="N377" s="179" t="s">
        <v>924</v>
      </c>
      <c r="O377" s="180" t="s">
        <v>925</v>
      </c>
      <c r="P377" s="181">
        <v>0.0182</v>
      </c>
      <c r="Q377" s="183">
        <v>0.0034</v>
      </c>
    </row>
    <row r="378" spans="14:17">
      <c r="N378" s="179" t="s">
        <v>926</v>
      </c>
      <c r="O378" s="180" t="s">
        <v>927</v>
      </c>
      <c r="P378" s="181">
        <v>0.0053</v>
      </c>
      <c r="Q378" s="183">
        <v>0.0006</v>
      </c>
    </row>
    <row r="379" spans="14:17">
      <c r="N379" s="179" t="s">
        <v>928</v>
      </c>
      <c r="O379" s="180" t="s">
        <v>929</v>
      </c>
      <c r="P379" s="181">
        <v>0.0297</v>
      </c>
      <c r="Q379" s="183">
        <v>0.0056</v>
      </c>
    </row>
    <row r="380" spans="14:17">
      <c r="N380" s="179" t="s">
        <v>930</v>
      </c>
      <c r="O380" s="180" t="s">
        <v>931</v>
      </c>
      <c r="P380" s="181">
        <v>0.0031</v>
      </c>
      <c r="Q380" s="183">
        <v>0.0002</v>
      </c>
    </row>
    <row r="381" spans="14:17">
      <c r="N381" s="179" t="s">
        <v>932</v>
      </c>
      <c r="O381" s="180" t="s">
        <v>933</v>
      </c>
      <c r="P381" s="181">
        <v>0.0733</v>
      </c>
      <c r="Q381" s="183">
        <v>0.0292</v>
      </c>
    </row>
    <row r="382" spans="14:17">
      <c r="N382" s="179" t="s">
        <v>391</v>
      </c>
      <c r="O382" s="180" t="s">
        <v>393</v>
      </c>
      <c r="P382" s="181">
        <v>0.0812</v>
      </c>
      <c r="Q382" s="183">
        <v>0.0325</v>
      </c>
    </row>
    <row r="383" spans="14:17">
      <c r="N383" s="179" t="s">
        <v>394</v>
      </c>
      <c r="O383" s="180" t="s">
        <v>396</v>
      </c>
      <c r="P383" s="181">
        <v>0.087</v>
      </c>
      <c r="Q383" s="183">
        <v>0.0391</v>
      </c>
    </row>
    <row r="384" spans="14:17">
      <c r="N384" s="179" t="s">
        <v>397</v>
      </c>
      <c r="O384" s="180" t="s">
        <v>399</v>
      </c>
      <c r="P384" s="181">
        <v>0.0683</v>
      </c>
      <c r="Q384" s="183">
        <v>0.0333</v>
      </c>
    </row>
    <row r="385" spans="14:17">
      <c r="N385" s="179" t="s">
        <v>934</v>
      </c>
      <c r="O385" s="180" t="s">
        <v>935</v>
      </c>
      <c r="P385" s="181">
        <v>0.0431</v>
      </c>
      <c r="Q385" s="183">
        <v>0.016</v>
      </c>
    </row>
    <row r="386" spans="14:17">
      <c r="N386" s="179" t="s">
        <v>400</v>
      </c>
      <c r="O386" s="180" t="s">
        <v>402</v>
      </c>
      <c r="P386" s="181">
        <v>0.0711</v>
      </c>
      <c r="Q386" s="183">
        <v>0.0266</v>
      </c>
    </row>
    <row r="387" spans="14:17">
      <c r="N387" s="179" t="s">
        <v>936</v>
      </c>
      <c r="O387" s="180" t="s">
        <v>937</v>
      </c>
      <c r="P387" s="181">
        <v>0.071</v>
      </c>
      <c r="Q387" s="183">
        <v>0.0263</v>
      </c>
    </row>
    <row r="388" spans="14:17">
      <c r="N388" s="179" t="s">
        <v>403</v>
      </c>
      <c r="O388" s="180" t="s">
        <v>405</v>
      </c>
      <c r="P388" s="181">
        <v>0.0714</v>
      </c>
      <c r="Q388" s="183">
        <v>0.0264</v>
      </c>
    </row>
    <row r="389" spans="14:17">
      <c r="N389" s="179" t="s">
        <v>938</v>
      </c>
      <c r="O389" s="180" t="s">
        <v>939</v>
      </c>
      <c r="P389" s="181">
        <v>0.0582</v>
      </c>
      <c r="Q389" s="183">
        <v>0.027</v>
      </c>
    </row>
    <row r="390" spans="14:17">
      <c r="N390" s="179" t="s">
        <v>940</v>
      </c>
      <c r="O390" s="180" t="s">
        <v>941</v>
      </c>
      <c r="P390" s="181">
        <v>0.0427</v>
      </c>
      <c r="Q390" s="183">
        <v>0.0119</v>
      </c>
    </row>
    <row r="391" spans="14:17">
      <c r="N391" s="179" t="s">
        <v>406</v>
      </c>
      <c r="O391" s="180" t="s">
        <v>408</v>
      </c>
      <c r="P391" s="181">
        <v>0.0679</v>
      </c>
      <c r="Q391" s="183">
        <v>0.0279</v>
      </c>
    </row>
    <row r="392" spans="14:17">
      <c r="N392" s="179" t="s">
        <v>942</v>
      </c>
      <c r="O392" s="180" t="s">
        <v>943</v>
      </c>
      <c r="P392" s="181">
        <v>0.0707</v>
      </c>
      <c r="Q392" s="183">
        <v>0.0314</v>
      </c>
    </row>
    <row r="393" spans="14:17">
      <c r="N393" s="179" t="s">
        <v>944</v>
      </c>
      <c r="O393" s="180" t="s">
        <v>945</v>
      </c>
      <c r="P393" s="181">
        <v>0.0635</v>
      </c>
      <c r="Q393" s="183">
        <v>0.0251</v>
      </c>
    </row>
    <row r="394" spans="14:17">
      <c r="N394" s="179" t="s">
        <v>946</v>
      </c>
      <c r="O394" s="180" t="s">
        <v>947</v>
      </c>
      <c r="P394" s="181">
        <v>0.0496</v>
      </c>
      <c r="Q394" s="183">
        <v>0.0179</v>
      </c>
    </row>
    <row r="395" spans="14:17">
      <c r="N395" s="179" t="s">
        <v>948</v>
      </c>
      <c r="O395" s="180" t="s">
        <v>949</v>
      </c>
      <c r="P395" s="181">
        <v>0.0252</v>
      </c>
      <c r="Q395" s="183">
        <v>0.0042</v>
      </c>
    </row>
    <row r="396" spans="14:17">
      <c r="N396" s="179" t="s">
        <v>950</v>
      </c>
      <c r="O396" s="180" t="s">
        <v>951</v>
      </c>
      <c r="P396" s="181">
        <v>0.0587</v>
      </c>
      <c r="Q396" s="183">
        <v>0.0208</v>
      </c>
    </row>
    <row r="397" spans="14:17">
      <c r="N397" s="179" t="s">
        <v>952</v>
      </c>
      <c r="O397" s="180" t="s">
        <v>953</v>
      </c>
      <c r="P397" s="181">
        <v>0.0524</v>
      </c>
      <c r="Q397" s="183">
        <v>0.0151</v>
      </c>
    </row>
    <row r="398" spans="14:17">
      <c r="N398" s="179" t="s">
        <v>954</v>
      </c>
      <c r="O398" s="180" t="s">
        <v>955</v>
      </c>
      <c r="P398" s="181">
        <v>0.0403</v>
      </c>
      <c r="Q398" s="183">
        <v>0.01</v>
      </c>
    </row>
    <row r="399" spans="14:17">
      <c r="N399" s="179" t="s">
        <v>956</v>
      </c>
      <c r="O399" s="180" t="s">
        <v>957</v>
      </c>
      <c r="P399" s="181">
        <v>0.0347</v>
      </c>
      <c r="Q399" s="183">
        <v>0.0087</v>
      </c>
    </row>
    <row r="400" spans="14:17">
      <c r="N400" s="179" t="s">
        <v>958</v>
      </c>
      <c r="O400" s="180" t="s">
        <v>959</v>
      </c>
      <c r="P400" s="181">
        <v>0.0311</v>
      </c>
      <c r="Q400" s="183">
        <v>0.0056</v>
      </c>
    </row>
    <row r="401" spans="14:17">
      <c r="N401" s="179" t="s">
        <v>409</v>
      </c>
      <c r="O401" s="180" t="s">
        <v>411</v>
      </c>
      <c r="P401" s="181">
        <v>0.0713</v>
      </c>
      <c r="Q401" s="183">
        <v>0.029</v>
      </c>
    </row>
    <row r="402" spans="14:17">
      <c r="N402" s="179" t="s">
        <v>960</v>
      </c>
      <c r="O402" s="180" t="s">
        <v>961</v>
      </c>
      <c r="P402" s="181">
        <v>0.0588</v>
      </c>
      <c r="Q402" s="183">
        <v>0.0223</v>
      </c>
    </row>
    <row r="403" spans="14:17">
      <c r="N403" s="179" t="s">
        <v>962</v>
      </c>
      <c r="O403" s="180" t="s">
        <v>963</v>
      </c>
      <c r="P403" s="181">
        <v>0.0426</v>
      </c>
      <c r="Q403" s="183">
        <v>0.0151</v>
      </c>
    </row>
    <row r="404" spans="14:17">
      <c r="N404" s="179" t="s">
        <v>964</v>
      </c>
      <c r="O404" s="180" t="s">
        <v>965</v>
      </c>
      <c r="P404" s="181">
        <v>0.0471</v>
      </c>
      <c r="Q404" s="183">
        <v>0.0111</v>
      </c>
    </row>
    <row r="405" spans="14:17">
      <c r="N405" s="179" t="s">
        <v>966</v>
      </c>
      <c r="O405" s="180" t="s">
        <v>967</v>
      </c>
      <c r="P405" s="181">
        <v>0.045</v>
      </c>
      <c r="Q405" s="183">
        <v>0.0105</v>
      </c>
    </row>
    <row r="406" spans="14:17">
      <c r="N406" s="179" t="s">
        <v>968</v>
      </c>
      <c r="O406" s="180" t="s">
        <v>969</v>
      </c>
      <c r="P406" s="181">
        <v>0.0158</v>
      </c>
      <c r="Q406" s="183">
        <v>0.0015</v>
      </c>
    </row>
    <row r="407" spans="14:17">
      <c r="N407" s="179" t="s">
        <v>970</v>
      </c>
      <c r="O407" s="180" t="s">
        <v>971</v>
      </c>
      <c r="P407" s="181">
        <v>0.02</v>
      </c>
      <c r="Q407" s="183">
        <v>0.0026</v>
      </c>
    </row>
    <row r="408" spans="14:17">
      <c r="N408" s="179" t="s">
        <v>972</v>
      </c>
      <c r="O408" s="180" t="s">
        <v>973</v>
      </c>
      <c r="P408" s="181">
        <v>0.0267</v>
      </c>
      <c r="Q408" s="183">
        <v>0.0039</v>
      </c>
    </row>
    <row r="409" spans="14:17">
      <c r="N409" s="179" t="s">
        <v>974</v>
      </c>
      <c r="O409" s="180" t="s">
        <v>975</v>
      </c>
      <c r="P409" s="181">
        <v>0.0269</v>
      </c>
      <c r="Q409" s="183">
        <v>0.0044</v>
      </c>
    </row>
    <row r="410" spans="14:17">
      <c r="N410" s="179" t="s">
        <v>976</v>
      </c>
      <c r="O410" s="180" t="s">
        <v>977</v>
      </c>
      <c r="P410" s="181">
        <v>0.0241</v>
      </c>
      <c r="Q410" s="183">
        <v>0.0037</v>
      </c>
    </row>
    <row r="411" spans="14:17">
      <c r="N411" s="179" t="s">
        <v>978</v>
      </c>
      <c r="O411" s="180" t="s">
        <v>979</v>
      </c>
      <c r="P411" s="181">
        <v>0.0715</v>
      </c>
      <c r="Q411" s="183">
        <v>0.03</v>
      </c>
    </row>
    <row r="412" spans="14:17">
      <c r="N412" s="179" t="s">
        <v>412</v>
      </c>
      <c r="O412" s="180" t="s">
        <v>414</v>
      </c>
      <c r="P412" s="181">
        <v>0.0729</v>
      </c>
      <c r="Q412" s="183">
        <v>0.033</v>
      </c>
    </row>
    <row r="413" spans="14:17">
      <c r="N413" s="179" t="s">
        <v>980</v>
      </c>
      <c r="O413" s="180" t="s">
        <v>981</v>
      </c>
      <c r="P413" s="181">
        <v>0.0702</v>
      </c>
      <c r="Q413" s="183">
        <v>0.0285</v>
      </c>
    </row>
    <row r="414" spans="14:17">
      <c r="N414" s="179" t="s">
        <v>982</v>
      </c>
      <c r="O414" s="180" t="s">
        <v>983</v>
      </c>
      <c r="P414" s="181">
        <v>0.0559</v>
      </c>
      <c r="Q414" s="183">
        <v>0.0185</v>
      </c>
    </row>
    <row r="415" spans="14:17">
      <c r="N415" s="179" t="s">
        <v>984</v>
      </c>
      <c r="O415" s="180" t="s">
        <v>985</v>
      </c>
      <c r="P415" s="181">
        <v>0.0291</v>
      </c>
      <c r="Q415" s="183">
        <v>0.0047</v>
      </c>
    </row>
    <row r="416" spans="14:17">
      <c r="N416" s="179" t="s">
        <v>986</v>
      </c>
      <c r="O416" s="180" t="s">
        <v>987</v>
      </c>
      <c r="P416" s="181">
        <v>0.0624</v>
      </c>
      <c r="Q416" s="183">
        <v>0.0211</v>
      </c>
    </row>
    <row r="417" spans="14:17">
      <c r="N417" s="179" t="s">
        <v>988</v>
      </c>
      <c r="O417" s="180" t="s">
        <v>989</v>
      </c>
      <c r="P417" s="181">
        <v>0.0621</v>
      </c>
      <c r="Q417" s="183">
        <v>0.0231</v>
      </c>
    </row>
    <row r="418" spans="14:17">
      <c r="N418" s="179" t="s">
        <v>990</v>
      </c>
      <c r="O418" s="180" t="s">
        <v>991</v>
      </c>
      <c r="P418" s="181">
        <v>0.0586</v>
      </c>
      <c r="Q418" s="183">
        <v>0.019</v>
      </c>
    </row>
    <row r="419" spans="14:17">
      <c r="N419" s="179" t="s">
        <v>992</v>
      </c>
      <c r="O419" s="180" t="s">
        <v>993</v>
      </c>
      <c r="P419" s="181">
        <v>0.0413</v>
      </c>
      <c r="Q419" s="183">
        <v>0.0107</v>
      </c>
    </row>
    <row r="420" spans="14:17">
      <c r="N420" s="179" t="s">
        <v>994</v>
      </c>
      <c r="O420" s="180" t="s">
        <v>995</v>
      </c>
      <c r="P420" s="181">
        <v>0.0322</v>
      </c>
      <c r="Q420" s="183">
        <v>0.0058</v>
      </c>
    </row>
    <row r="421" spans="14:17">
      <c r="N421" s="179" t="s">
        <v>415</v>
      </c>
      <c r="O421" s="180" t="s">
        <v>417</v>
      </c>
      <c r="P421" s="181">
        <v>0.0689</v>
      </c>
      <c r="Q421" s="183">
        <v>0.0263</v>
      </c>
    </row>
    <row r="422" spans="14:17">
      <c r="N422" s="179" t="s">
        <v>996</v>
      </c>
      <c r="O422" s="180" t="s">
        <v>997</v>
      </c>
      <c r="P422" s="181">
        <v>0.0562</v>
      </c>
      <c r="Q422" s="183">
        <v>0.0216</v>
      </c>
    </row>
    <row r="423" spans="14:17">
      <c r="N423" s="179" t="s">
        <v>998</v>
      </c>
      <c r="O423" s="180" t="s">
        <v>999</v>
      </c>
      <c r="P423" s="181">
        <v>0.0482</v>
      </c>
      <c r="Q423" s="183">
        <v>0.0187</v>
      </c>
    </row>
    <row r="424" spans="14:17">
      <c r="N424" s="179" t="s">
        <v>1000</v>
      </c>
      <c r="O424" s="180" t="s">
        <v>1001</v>
      </c>
      <c r="P424" s="181">
        <v>0.0422</v>
      </c>
      <c r="Q424" s="183">
        <v>0.0099</v>
      </c>
    </row>
    <row r="425" spans="14:17">
      <c r="N425" s="179" t="s">
        <v>1002</v>
      </c>
      <c r="O425" s="180" t="s">
        <v>1003</v>
      </c>
      <c r="P425" s="181">
        <v>0.0259</v>
      </c>
      <c r="Q425" s="183">
        <v>0.0033</v>
      </c>
    </row>
    <row r="426" spans="14:17">
      <c r="N426" s="179" t="s">
        <v>1004</v>
      </c>
      <c r="O426" s="180" t="s">
        <v>1005</v>
      </c>
      <c r="P426" s="181">
        <v>0.027</v>
      </c>
      <c r="Q426" s="183">
        <v>0.007</v>
      </c>
    </row>
    <row r="427" spans="14:17">
      <c r="N427" s="179" t="s">
        <v>1006</v>
      </c>
      <c r="O427" s="180" t="s">
        <v>1007</v>
      </c>
      <c r="P427" s="181">
        <v>0.0325</v>
      </c>
      <c r="Q427" s="183">
        <v>0.0105</v>
      </c>
    </row>
    <row r="428" spans="14:17">
      <c r="N428" s="179" t="s">
        <v>1008</v>
      </c>
      <c r="O428" s="180" t="s">
        <v>1009</v>
      </c>
      <c r="P428" s="181">
        <v>0.0263</v>
      </c>
      <c r="Q428" s="183">
        <v>0.0065</v>
      </c>
    </row>
    <row r="429" spans="14:17">
      <c r="N429" s="179" t="s">
        <v>1010</v>
      </c>
      <c r="O429" s="180" t="s">
        <v>1011</v>
      </c>
      <c r="P429" s="181">
        <v>0.0332</v>
      </c>
      <c r="Q429" s="183">
        <v>0.0074</v>
      </c>
    </row>
    <row r="430" spans="14:17">
      <c r="N430" s="179" t="s">
        <v>1012</v>
      </c>
      <c r="O430" s="180" t="s">
        <v>1013</v>
      </c>
      <c r="P430" s="181">
        <v>0.0261</v>
      </c>
      <c r="Q430" s="183">
        <v>0.0033</v>
      </c>
    </row>
    <row r="431" spans="14:17">
      <c r="N431" s="179" t="s">
        <v>1014</v>
      </c>
      <c r="O431" s="180" t="s">
        <v>1015</v>
      </c>
      <c r="P431" s="181">
        <v>0.0342</v>
      </c>
      <c r="Q431" s="183">
        <v>0.0104</v>
      </c>
    </row>
    <row r="432" spans="14:17">
      <c r="N432" s="179" t="s">
        <v>1016</v>
      </c>
      <c r="O432" s="180" t="s">
        <v>1017</v>
      </c>
      <c r="P432" s="181">
        <v>0.0313</v>
      </c>
      <c r="Q432" s="183">
        <v>0.0088</v>
      </c>
    </row>
    <row r="433" spans="14:17">
      <c r="N433" s="179" t="s">
        <v>1018</v>
      </c>
      <c r="O433" s="180" t="s">
        <v>1019</v>
      </c>
      <c r="P433" s="181">
        <v>0.0233</v>
      </c>
      <c r="Q433" s="183">
        <v>0.0068</v>
      </c>
    </row>
    <row r="434" spans="14:17">
      <c r="N434" s="179" t="s">
        <v>1020</v>
      </c>
      <c r="O434" s="180" t="s">
        <v>1021</v>
      </c>
      <c r="P434" s="181">
        <v>0.0394</v>
      </c>
      <c r="Q434" s="183">
        <v>0.0081</v>
      </c>
    </row>
    <row r="435" spans="14:17">
      <c r="N435" s="179" t="s">
        <v>1022</v>
      </c>
      <c r="O435" s="180" t="s">
        <v>1023</v>
      </c>
      <c r="P435" s="181">
        <v>0.0311</v>
      </c>
      <c r="Q435" s="183">
        <v>0.0078</v>
      </c>
    </row>
    <row r="436" spans="14:17">
      <c r="N436" s="179" t="s">
        <v>1024</v>
      </c>
      <c r="O436" s="180" t="s">
        <v>1025</v>
      </c>
      <c r="P436" s="181">
        <v>0.0008</v>
      </c>
      <c r="Q436" s="183">
        <v>0</v>
      </c>
    </row>
    <row r="437" spans="14:17">
      <c r="N437" s="179" t="s">
        <v>1026</v>
      </c>
      <c r="O437" s="180" t="s">
        <v>1027</v>
      </c>
      <c r="P437" s="181">
        <v>0.0048</v>
      </c>
      <c r="Q437" s="183">
        <v>0.001</v>
      </c>
    </row>
    <row r="438" spans="14:17">
      <c r="N438" s="179" t="s">
        <v>1028</v>
      </c>
      <c r="O438" s="180" t="s">
        <v>1029</v>
      </c>
      <c r="P438" s="181">
        <v>0.0024</v>
      </c>
      <c r="Q438" s="183">
        <v>0.0006</v>
      </c>
    </row>
    <row r="439" spans="14:17">
      <c r="N439" s="179" t="s">
        <v>1030</v>
      </c>
      <c r="O439" s="180" t="s">
        <v>1031</v>
      </c>
      <c r="P439" s="181">
        <v>0.0003</v>
      </c>
      <c r="Q439" s="183">
        <v>0</v>
      </c>
    </row>
    <row r="440" spans="14:17">
      <c r="N440" s="179" t="s">
        <v>1032</v>
      </c>
      <c r="O440" s="180" t="s">
        <v>1033</v>
      </c>
      <c r="P440" s="181">
        <v>0.0007</v>
      </c>
      <c r="Q440" s="183">
        <v>0.0001</v>
      </c>
    </row>
    <row r="441" spans="14:17">
      <c r="N441" s="179" t="s">
        <v>418</v>
      </c>
      <c r="O441" s="180" t="s">
        <v>420</v>
      </c>
      <c r="P441" s="181">
        <v>0.0553</v>
      </c>
      <c r="Q441" s="183">
        <v>0.0183</v>
      </c>
    </row>
    <row r="442" spans="14:17">
      <c r="N442" s="179" t="s">
        <v>1034</v>
      </c>
      <c r="O442" s="180" t="s">
        <v>1035</v>
      </c>
      <c r="P442" s="181">
        <v>0.0528</v>
      </c>
      <c r="Q442" s="183">
        <v>0.0178</v>
      </c>
    </row>
    <row r="443" spans="14:17">
      <c r="N443" s="179" t="s">
        <v>1036</v>
      </c>
      <c r="O443" s="180" t="s">
        <v>1037</v>
      </c>
      <c r="P443" s="181">
        <v>0.0391</v>
      </c>
      <c r="Q443" s="183">
        <v>0.0141</v>
      </c>
    </row>
    <row r="444" spans="14:17">
      <c r="N444" s="179" t="s">
        <v>421</v>
      </c>
      <c r="O444" s="180" t="s">
        <v>423</v>
      </c>
      <c r="P444" s="181">
        <v>0.0379</v>
      </c>
      <c r="Q444" s="183">
        <v>0.0091</v>
      </c>
    </row>
    <row r="445" spans="14:17">
      <c r="N445" s="179" t="s">
        <v>1038</v>
      </c>
      <c r="O445" s="180" t="s">
        <v>1039</v>
      </c>
      <c r="P445" s="181">
        <v>0.033</v>
      </c>
      <c r="Q445" s="183">
        <v>0.0066</v>
      </c>
    </row>
    <row r="446" spans="14:17">
      <c r="N446" s="179" t="s">
        <v>1040</v>
      </c>
      <c r="O446" s="180" t="s">
        <v>1041</v>
      </c>
      <c r="P446" s="181">
        <v>0.0409</v>
      </c>
      <c r="Q446" s="183">
        <v>0.0088</v>
      </c>
    </row>
    <row r="447" spans="14:17">
      <c r="N447" s="179" t="s">
        <v>424</v>
      </c>
      <c r="O447" s="180" t="s">
        <v>426</v>
      </c>
      <c r="P447" s="181">
        <v>0.0351</v>
      </c>
      <c r="Q447" s="183">
        <v>0.008</v>
      </c>
    </row>
    <row r="448" spans="14:17">
      <c r="N448" s="179" t="s">
        <v>1042</v>
      </c>
      <c r="O448" s="180" t="s">
        <v>1043</v>
      </c>
      <c r="P448" s="181">
        <v>0.0369</v>
      </c>
      <c r="Q448" s="183">
        <v>0.0071</v>
      </c>
    </row>
    <row r="449" spans="14:17">
      <c r="N449" s="179" t="s">
        <v>1044</v>
      </c>
      <c r="O449" s="180" t="s">
        <v>1045</v>
      </c>
      <c r="P449" s="181">
        <v>0.0363</v>
      </c>
      <c r="Q449" s="183">
        <v>0.0079</v>
      </c>
    </row>
    <row r="450" spans="14:17">
      <c r="N450" s="179" t="s">
        <v>1046</v>
      </c>
      <c r="O450" s="180" t="s">
        <v>1047</v>
      </c>
      <c r="P450" s="181">
        <v>0.0184</v>
      </c>
      <c r="Q450" s="183">
        <v>0.0076</v>
      </c>
    </row>
    <row r="451" spans="14:17">
      <c r="N451" s="179" t="s">
        <v>1048</v>
      </c>
      <c r="O451" s="180" t="s">
        <v>1049</v>
      </c>
      <c r="P451" s="181">
        <v>0.0184</v>
      </c>
      <c r="Q451" s="183">
        <v>0.0073</v>
      </c>
    </row>
    <row r="452" spans="14:17">
      <c r="N452" s="179" t="s">
        <v>1050</v>
      </c>
      <c r="O452" s="180" t="s">
        <v>1051</v>
      </c>
      <c r="P452" s="181">
        <v>0.0184</v>
      </c>
      <c r="Q452" s="183">
        <v>0.0072</v>
      </c>
    </row>
    <row r="453" spans="14:17">
      <c r="N453" s="179" t="s">
        <v>1052</v>
      </c>
      <c r="O453" s="180" t="s">
        <v>1053</v>
      </c>
      <c r="P453" s="181">
        <v>0.0184</v>
      </c>
      <c r="Q453" s="183">
        <v>0.0071</v>
      </c>
    </row>
    <row r="454" spans="14:17">
      <c r="N454" s="179" t="s">
        <v>1054</v>
      </c>
      <c r="O454" s="180" t="s">
        <v>1055</v>
      </c>
      <c r="P454" s="181">
        <v>0.0184</v>
      </c>
      <c r="Q454" s="183">
        <v>0.0072</v>
      </c>
    </row>
    <row r="455" spans="14:17">
      <c r="N455" s="179" t="s">
        <v>1056</v>
      </c>
      <c r="O455" s="180" t="s">
        <v>1057</v>
      </c>
      <c r="P455" s="181">
        <v>0.0184</v>
      </c>
      <c r="Q455" s="183">
        <v>0.0083</v>
      </c>
    </row>
    <row r="456" spans="14:17">
      <c r="N456" s="179" t="s">
        <v>1058</v>
      </c>
      <c r="O456" s="180" t="s">
        <v>1059</v>
      </c>
      <c r="P456" s="181">
        <v>0.0184</v>
      </c>
      <c r="Q456" s="183">
        <v>0.0087</v>
      </c>
    </row>
    <row r="457" spans="14:17">
      <c r="N457" s="179" t="s">
        <v>1060</v>
      </c>
      <c r="O457" s="180" t="s">
        <v>1061</v>
      </c>
      <c r="P457" s="181">
        <v>0.0184</v>
      </c>
      <c r="Q457" s="183">
        <v>0.008</v>
      </c>
    </row>
    <row r="458" spans="14:17">
      <c r="N458" s="179" t="s">
        <v>1062</v>
      </c>
      <c r="O458" s="180" t="s">
        <v>1063</v>
      </c>
      <c r="P458" s="181">
        <v>0.0184</v>
      </c>
      <c r="Q458" s="183">
        <v>0.0071</v>
      </c>
    </row>
    <row r="459" spans="14:17">
      <c r="N459" s="179" t="s">
        <v>1064</v>
      </c>
      <c r="O459" s="180" t="s">
        <v>1065</v>
      </c>
      <c r="P459" s="181">
        <v>0.0184</v>
      </c>
      <c r="Q459" s="183">
        <v>0.0071</v>
      </c>
    </row>
    <row r="460" spans="14:17">
      <c r="N460" s="179" t="s">
        <v>1066</v>
      </c>
      <c r="O460" s="180" t="s">
        <v>1067</v>
      </c>
      <c r="P460" s="181">
        <v>0.0184</v>
      </c>
      <c r="Q460" s="183">
        <v>0.0071</v>
      </c>
    </row>
    <row r="461" spans="14:17">
      <c r="N461" s="179" t="s">
        <v>1068</v>
      </c>
      <c r="O461" s="180" t="s">
        <v>1069</v>
      </c>
      <c r="P461" s="181">
        <v>0.0184</v>
      </c>
      <c r="Q461" s="183">
        <v>0.0071</v>
      </c>
    </row>
    <row r="462" spans="14:17">
      <c r="N462" s="179" t="s">
        <v>1070</v>
      </c>
      <c r="O462" s="180" t="s">
        <v>1071</v>
      </c>
      <c r="P462" s="181">
        <v>0.0184</v>
      </c>
      <c r="Q462" s="183">
        <v>0.0071</v>
      </c>
    </row>
    <row r="463" spans="14:17">
      <c r="N463" s="179" t="s">
        <v>1072</v>
      </c>
      <c r="O463" s="180" t="s">
        <v>1073</v>
      </c>
      <c r="P463" s="181">
        <v>0.0184</v>
      </c>
      <c r="Q463" s="183">
        <v>0.0072</v>
      </c>
    </row>
    <row r="464" spans="14:17">
      <c r="N464" s="179" t="s">
        <v>1074</v>
      </c>
      <c r="O464" s="180" t="s">
        <v>1075</v>
      </c>
      <c r="P464" s="181">
        <v>0.0184</v>
      </c>
      <c r="Q464" s="183">
        <v>0.0082</v>
      </c>
    </row>
    <row r="465" spans="14:17">
      <c r="N465" s="179" t="s">
        <v>1076</v>
      </c>
      <c r="O465" s="180" t="s">
        <v>1077</v>
      </c>
      <c r="P465" s="181">
        <v>0.0184</v>
      </c>
      <c r="Q465" s="183">
        <v>0.0082</v>
      </c>
    </row>
    <row r="466" spans="14:17">
      <c r="N466" s="179" t="s">
        <v>1078</v>
      </c>
      <c r="O466" s="180" t="s">
        <v>1079</v>
      </c>
      <c r="P466" s="181">
        <v>0.0184</v>
      </c>
      <c r="Q466" s="183">
        <v>0.0072</v>
      </c>
    </row>
    <row r="467" spans="14:17">
      <c r="N467" s="179" t="s">
        <v>1080</v>
      </c>
      <c r="O467" s="180" t="s">
        <v>1081</v>
      </c>
      <c r="P467" s="181">
        <v>0.0184</v>
      </c>
      <c r="Q467" s="183">
        <v>0.0076</v>
      </c>
    </row>
    <row r="468" spans="14:17">
      <c r="N468" s="179" t="s">
        <v>1082</v>
      </c>
      <c r="O468" s="180" t="s">
        <v>1083</v>
      </c>
      <c r="P468" s="181">
        <v>0.0184</v>
      </c>
      <c r="Q468" s="183">
        <v>0.0072</v>
      </c>
    </row>
    <row r="469" spans="14:17">
      <c r="N469" s="179" t="s">
        <v>1084</v>
      </c>
      <c r="O469" s="180" t="s">
        <v>1085</v>
      </c>
      <c r="P469" s="181">
        <v>0.0184</v>
      </c>
      <c r="Q469" s="183">
        <v>0.0071</v>
      </c>
    </row>
    <row r="470" spans="14:17">
      <c r="N470" s="179" t="s">
        <v>1086</v>
      </c>
      <c r="O470" s="180" t="s">
        <v>1087</v>
      </c>
      <c r="P470" s="181">
        <v>0.0184</v>
      </c>
      <c r="Q470" s="183">
        <v>0.0071</v>
      </c>
    </row>
    <row r="471" spans="14:17">
      <c r="N471" s="179" t="s">
        <v>1088</v>
      </c>
      <c r="O471" s="180" t="s">
        <v>1089</v>
      </c>
      <c r="P471" s="181">
        <v>0.0184</v>
      </c>
      <c r="Q471" s="183">
        <v>0.0071</v>
      </c>
    </row>
    <row r="472" spans="14:17">
      <c r="N472" s="179" t="s">
        <v>1090</v>
      </c>
      <c r="O472" s="180" t="s">
        <v>1091</v>
      </c>
      <c r="P472" s="181">
        <v>0.0184</v>
      </c>
      <c r="Q472" s="183">
        <v>0.0071</v>
      </c>
    </row>
    <row r="473" spans="14:17">
      <c r="N473" s="179" t="s">
        <v>1092</v>
      </c>
      <c r="O473" s="180" t="s">
        <v>1093</v>
      </c>
      <c r="P473" s="181">
        <v>0.0184</v>
      </c>
      <c r="Q473" s="183">
        <v>0.0071</v>
      </c>
    </row>
    <row r="474" spans="14:17">
      <c r="N474" s="179" t="s">
        <v>1094</v>
      </c>
      <c r="O474" s="180" t="s">
        <v>1095</v>
      </c>
      <c r="P474" s="181">
        <v>0.0184</v>
      </c>
      <c r="Q474" s="183">
        <v>0.0071</v>
      </c>
    </row>
    <row r="475" spans="14:17">
      <c r="N475" s="179" t="s">
        <v>1096</v>
      </c>
      <c r="O475" s="180" t="s">
        <v>1097</v>
      </c>
      <c r="P475" s="181">
        <v>0.0184</v>
      </c>
      <c r="Q475" s="183">
        <v>0.0072</v>
      </c>
    </row>
    <row r="476" spans="14:17">
      <c r="N476" s="179" t="s">
        <v>1098</v>
      </c>
      <c r="O476" s="180" t="s">
        <v>1099</v>
      </c>
      <c r="P476" s="181">
        <v>0.0184</v>
      </c>
      <c r="Q476" s="183">
        <v>0.0071</v>
      </c>
    </row>
    <row r="477" spans="14:17">
      <c r="N477" s="179" t="s">
        <v>1100</v>
      </c>
      <c r="O477" s="180" t="s">
        <v>1101</v>
      </c>
      <c r="P477" s="181">
        <v>0.0184</v>
      </c>
      <c r="Q477" s="183">
        <v>0.0072</v>
      </c>
    </row>
    <row r="478" spans="14:17">
      <c r="N478" s="179" t="s">
        <v>1102</v>
      </c>
      <c r="O478" s="180" t="s">
        <v>1103</v>
      </c>
      <c r="P478" s="181">
        <v>0.0184</v>
      </c>
      <c r="Q478" s="183">
        <v>0.0071</v>
      </c>
    </row>
    <row r="479" spans="14:17">
      <c r="N479" s="179" t="s">
        <v>1104</v>
      </c>
      <c r="O479" s="180" t="s">
        <v>1105</v>
      </c>
      <c r="P479" s="181">
        <v>0.0184</v>
      </c>
      <c r="Q479" s="183">
        <v>0.0072</v>
      </c>
    </row>
    <row r="480" spans="14:17">
      <c r="N480" s="190" t="s">
        <v>1106</v>
      </c>
      <c r="O480" s="191" t="s">
        <v>1107</v>
      </c>
      <c r="P480" s="192">
        <v>0.0184</v>
      </c>
      <c r="Q480" s="195">
        <v>0.0072</v>
      </c>
    </row>
    <row r="481" spans="14:17">
      <c r="N481" s="193" t="s">
        <v>427</v>
      </c>
      <c r="O481" t="s">
        <v>429</v>
      </c>
      <c r="P481" s="194">
        <v>0.0197</v>
      </c>
      <c r="Q481" s="196">
        <v>0.0209</v>
      </c>
    </row>
    <row r="482" spans="14:17">
      <c r="N482" s="193" t="s">
        <v>1108</v>
      </c>
      <c r="O482" t="s">
        <v>1109</v>
      </c>
      <c r="P482" s="194">
        <v>0.0214</v>
      </c>
      <c r="Q482" s="197">
        <v>0.0229</v>
      </c>
    </row>
    <row r="483" spans="14:17">
      <c r="N483" s="193" t="s">
        <v>1110</v>
      </c>
      <c r="O483" t="s">
        <v>1111</v>
      </c>
      <c r="P483" s="194">
        <v>0.0229</v>
      </c>
      <c r="Q483" s="197">
        <v>0.0233</v>
      </c>
    </row>
    <row r="484" spans="14:17">
      <c r="N484" s="193" t="s">
        <v>210</v>
      </c>
      <c r="P484" s="194">
        <v>0.0021</v>
      </c>
      <c r="Q484" s="197">
        <v>0.0006</v>
      </c>
    </row>
    <row r="485" spans="14:17">
      <c r="N485" s="193" t="s">
        <v>214</v>
      </c>
      <c r="P485" s="194">
        <v>0.0385</v>
      </c>
      <c r="Q485" s="197">
        <v>0.006</v>
      </c>
    </row>
    <row r="486" spans="14:17">
      <c r="N486" s="193" t="s">
        <v>217</v>
      </c>
      <c r="P486" s="194">
        <v>0.0157</v>
      </c>
      <c r="Q486" s="197">
        <v>0.005</v>
      </c>
    </row>
  </sheetData>
  <autoFilter ref="B5:G81">
    <sortState ref="B5:G81">
      <sortCondition ref="B5"/>
    </sortState>
    <extLst/>
  </autoFilter>
  <mergeCells count="1">
    <mergeCell ref="A2:I2"/>
  </mergeCells>
  <pageMargins left="0.7" right="0.7" top="0.75" bottom="0.75" header="0.3" footer="0.3"/>
  <pageSetup paperSize="9" scale="40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2:L269"/>
  <sheetViews>
    <sheetView showGridLines="0" view="pageBreakPreview" zoomScale="70" zoomScaleNormal="100" topLeftCell="A10" workbookViewId="0">
      <selection activeCell="C39" sqref="C39:D39"/>
    </sheetView>
  </sheetViews>
  <sheetFormatPr defaultColWidth="9" defaultRowHeight="15"/>
  <cols>
    <col min="2" max="2" width="22" customWidth="1"/>
    <col min="3" max="4" width="80.5714285714286" customWidth="1"/>
    <col min="10" max="10" width="12.1428571428571" customWidth="1"/>
    <col min="11" max="11" width="32.8571428571429" customWidth="1"/>
    <col min="12" max="12" width="3.57142857142857" customWidth="1"/>
  </cols>
  <sheetData>
    <row r="2" ht="18.75" spans="1:12">
      <c r="A2" s="68" t="s">
        <v>1112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4" spans="1:12">
      <c r="A4" s="69" t="s">
        <v>1113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</row>
    <row r="6" spans="2:5">
      <c r="B6" s="32" t="s">
        <v>1114</v>
      </c>
      <c r="C6" s="32" t="s">
        <v>1115</v>
      </c>
      <c r="D6" s="32" t="s">
        <v>3</v>
      </c>
      <c r="E6" s="32" t="s">
        <v>1116</v>
      </c>
    </row>
    <row r="7" spans="2:5">
      <c r="B7" s="92">
        <v>1</v>
      </c>
      <c r="C7" s="7" t="s">
        <v>1117</v>
      </c>
      <c r="D7" s="8" t="s">
        <v>1118</v>
      </c>
      <c r="E7" s="92">
        <v>6</v>
      </c>
    </row>
    <row r="8" spans="2:5">
      <c r="B8" s="92">
        <v>2</v>
      </c>
      <c r="C8" s="7" t="s">
        <v>1119</v>
      </c>
      <c r="D8" s="7" t="s">
        <v>1120</v>
      </c>
      <c r="E8" s="92">
        <v>5</v>
      </c>
    </row>
    <row r="9" spans="2:5">
      <c r="B9" s="92">
        <v>3</v>
      </c>
      <c r="C9" s="7" t="s">
        <v>1121</v>
      </c>
      <c r="D9" s="7" t="s">
        <v>1122</v>
      </c>
      <c r="E9" s="92">
        <v>3</v>
      </c>
    </row>
    <row r="10" spans="2:5">
      <c r="B10" s="92">
        <v>4</v>
      </c>
      <c r="C10" s="7" t="s">
        <v>1123</v>
      </c>
      <c r="D10" s="7" t="s">
        <v>1124</v>
      </c>
      <c r="E10" s="92">
        <v>7</v>
      </c>
    </row>
    <row r="11" spans="2:5">
      <c r="B11" s="92">
        <v>5</v>
      </c>
      <c r="C11" s="7" t="s">
        <v>1125</v>
      </c>
      <c r="D11" s="7" t="s">
        <v>1126</v>
      </c>
      <c r="E11" s="92">
        <v>4</v>
      </c>
    </row>
    <row r="12" spans="2:5">
      <c r="B12" s="92">
        <v>6</v>
      </c>
      <c r="C12" s="7" t="s">
        <v>1127</v>
      </c>
      <c r="D12" s="7" t="s">
        <v>1128</v>
      </c>
      <c r="E12" s="92">
        <v>9</v>
      </c>
    </row>
    <row r="13" spans="2:5">
      <c r="B13" s="92">
        <v>7</v>
      </c>
      <c r="C13" s="7" t="s">
        <v>1129</v>
      </c>
      <c r="D13" s="7" t="s">
        <v>1130</v>
      </c>
      <c r="E13" s="92">
        <v>9</v>
      </c>
    </row>
    <row r="14" spans="2:5">
      <c r="B14" s="92">
        <v>8</v>
      </c>
      <c r="C14" s="7" t="s">
        <v>1131</v>
      </c>
      <c r="D14" s="271" t="s">
        <v>1132</v>
      </c>
      <c r="E14" s="92">
        <v>3</v>
      </c>
    </row>
    <row r="15" spans="2:5">
      <c r="B15" s="92">
        <v>9</v>
      </c>
      <c r="C15" s="7" t="s">
        <v>1133</v>
      </c>
      <c r="D15" s="271" t="s">
        <v>1134</v>
      </c>
      <c r="E15" s="92">
        <v>12</v>
      </c>
    </row>
    <row r="16" spans="2:5">
      <c r="B16" s="92">
        <v>10</v>
      </c>
      <c r="C16" s="7" t="s">
        <v>1135</v>
      </c>
      <c r="D16" s="271" t="s">
        <v>1136</v>
      </c>
      <c r="E16" s="92">
        <v>3</v>
      </c>
    </row>
    <row r="17" spans="2:5">
      <c r="B17" s="92">
        <v>11</v>
      </c>
      <c r="C17" s="7" t="s">
        <v>1137</v>
      </c>
      <c r="D17" s="271" t="s">
        <v>1138</v>
      </c>
      <c r="E17" s="92">
        <v>15</v>
      </c>
    </row>
    <row r="18" spans="2:5">
      <c r="B18" s="92" t="s">
        <v>1139</v>
      </c>
      <c r="C18" s="7"/>
      <c r="D18" s="8"/>
      <c r="E18" s="92">
        <f>SUM(E7:E17)</f>
        <v>76</v>
      </c>
    </row>
    <row r="20" spans="1:12">
      <c r="A20" s="93" t="s">
        <v>1140</v>
      </c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</row>
    <row r="21" spans="1:1">
      <c r="A21" s="94"/>
    </row>
    <row r="22" spans="1:3">
      <c r="A22" s="94"/>
      <c r="B22" s="95" t="s">
        <v>1141</v>
      </c>
      <c r="C22" s="95"/>
    </row>
    <row r="23" spans="1:3">
      <c r="A23" s="94"/>
      <c r="B23" s="272" t="s">
        <v>1142</v>
      </c>
      <c r="C23" s="96"/>
    </row>
    <row r="24" spans="1:3">
      <c r="A24" s="94"/>
      <c r="B24" s="97"/>
      <c r="C24" s="96"/>
    </row>
    <row r="25" outlineLevel="1" spans="1:4">
      <c r="A25" s="94"/>
      <c r="B25" s="32" t="s">
        <v>1114</v>
      </c>
      <c r="C25" s="98" t="s">
        <v>1143</v>
      </c>
      <c r="D25" s="98" t="s">
        <v>3</v>
      </c>
    </row>
    <row r="26" outlineLevel="1" spans="1:4">
      <c r="A26" s="94"/>
      <c r="B26" s="92">
        <v>1</v>
      </c>
      <c r="C26" s="7" t="s">
        <v>222</v>
      </c>
      <c r="D26" s="7" t="s">
        <v>211</v>
      </c>
    </row>
    <row r="27" outlineLevel="1" spans="1:4">
      <c r="A27" s="94"/>
      <c r="B27" s="92">
        <v>2</v>
      </c>
      <c r="C27" s="7" t="s">
        <v>227</v>
      </c>
      <c r="D27" s="7" t="s">
        <v>223</v>
      </c>
    </row>
    <row r="28" outlineLevel="1" spans="1:4">
      <c r="A28" s="94"/>
      <c r="B28" s="92">
        <v>3</v>
      </c>
      <c r="C28" s="7" t="s">
        <v>229</v>
      </c>
      <c r="D28" s="7" t="s">
        <v>226</v>
      </c>
    </row>
    <row r="29" outlineLevel="1" spans="1:4">
      <c r="A29" s="94"/>
      <c r="B29" s="92">
        <v>4</v>
      </c>
      <c r="C29" s="7" t="s">
        <v>231</v>
      </c>
      <c r="D29" s="7" t="s">
        <v>230</v>
      </c>
    </row>
    <row r="30" outlineLevel="1" spans="1:4">
      <c r="A30" s="94"/>
      <c r="B30" s="92">
        <v>5</v>
      </c>
      <c r="C30" s="7" t="s">
        <v>233</v>
      </c>
      <c r="D30" s="7" t="s">
        <v>234</v>
      </c>
    </row>
    <row r="31" outlineLevel="1" spans="1:4">
      <c r="A31" s="94"/>
      <c r="B31" s="92">
        <v>6</v>
      </c>
      <c r="C31" s="7" t="s">
        <v>235</v>
      </c>
      <c r="D31" s="7" t="s">
        <v>236</v>
      </c>
    </row>
    <row r="32" outlineLevel="1" spans="1:1">
      <c r="A32" s="94"/>
    </row>
    <row r="33" outlineLevel="1" spans="1:1">
      <c r="A33" s="94"/>
    </row>
    <row r="34" outlineLevel="1" spans="1:11">
      <c r="A34" s="94"/>
      <c r="B34" s="32" t="s">
        <v>23</v>
      </c>
      <c r="C34" s="32" t="s">
        <v>1144</v>
      </c>
      <c r="D34" s="32"/>
      <c r="E34" s="99" t="s">
        <v>3</v>
      </c>
      <c r="F34" s="100"/>
      <c r="G34" s="100"/>
      <c r="H34" s="100"/>
      <c r="I34" s="100"/>
      <c r="J34" s="120"/>
      <c r="K34" s="32" t="s">
        <v>1145</v>
      </c>
    </row>
    <row r="35" ht="30" customHeight="1" outlineLevel="1" spans="1:11">
      <c r="A35" s="94"/>
      <c r="B35" s="92" t="s">
        <v>1146</v>
      </c>
      <c r="C35" s="87" t="s">
        <v>1147</v>
      </c>
      <c r="D35" s="87"/>
      <c r="E35" s="273" t="s">
        <v>1148</v>
      </c>
      <c r="F35" s="102"/>
      <c r="G35" s="102"/>
      <c r="H35" s="102"/>
      <c r="I35" s="102"/>
      <c r="J35" s="117"/>
      <c r="K35" s="92"/>
    </row>
    <row r="36" ht="160.5" customHeight="1" outlineLevel="1" spans="1:11">
      <c r="A36" s="94"/>
      <c r="B36" s="92" t="s">
        <v>1149</v>
      </c>
      <c r="C36" s="87" t="s">
        <v>1150</v>
      </c>
      <c r="D36" s="87"/>
      <c r="E36" s="273" t="s">
        <v>1151</v>
      </c>
      <c r="F36" s="102"/>
      <c r="G36" s="102"/>
      <c r="H36" s="102"/>
      <c r="I36" s="102"/>
      <c r="J36" s="117"/>
      <c r="K36" s="92"/>
    </row>
    <row r="37" ht="118.5" customHeight="1" outlineLevel="1" spans="1:11">
      <c r="A37" s="94"/>
      <c r="B37" s="92" t="s">
        <v>1152</v>
      </c>
      <c r="C37" s="87" t="s">
        <v>1153</v>
      </c>
      <c r="D37" s="87"/>
      <c r="E37" s="273" t="s">
        <v>1154</v>
      </c>
      <c r="F37" s="102"/>
      <c r="G37" s="102"/>
      <c r="H37" s="102"/>
      <c r="I37" s="102"/>
      <c r="J37" s="117"/>
      <c r="K37" s="92"/>
    </row>
    <row r="38" ht="355.5" customHeight="1" outlineLevel="1" spans="1:11">
      <c r="A38" s="94"/>
      <c r="B38" s="92" t="s">
        <v>1155</v>
      </c>
      <c r="C38" s="87" t="s">
        <v>1156</v>
      </c>
      <c r="D38" s="87"/>
      <c r="E38" s="273" t="s">
        <v>1157</v>
      </c>
      <c r="F38" s="102"/>
      <c r="G38" s="102"/>
      <c r="H38" s="102"/>
      <c r="I38" s="102"/>
      <c r="J38" s="117"/>
      <c r="K38" s="92"/>
    </row>
    <row r="39" ht="237.75" customHeight="1" outlineLevel="1" spans="1:11">
      <c r="A39" s="94"/>
      <c r="B39" s="92" t="s">
        <v>1158</v>
      </c>
      <c r="C39" s="87" t="s">
        <v>1159</v>
      </c>
      <c r="D39" s="87"/>
      <c r="E39" s="273" t="s">
        <v>1160</v>
      </c>
      <c r="F39" s="102"/>
      <c r="G39" s="102"/>
      <c r="H39" s="102"/>
      <c r="I39" s="102"/>
      <c r="J39" s="117"/>
      <c r="K39" s="92"/>
    </row>
    <row r="40" ht="274.5" customHeight="1" outlineLevel="1" spans="1:11">
      <c r="A40" s="94"/>
      <c r="B40" s="103" t="s">
        <v>1161</v>
      </c>
      <c r="C40" s="104" t="s">
        <v>1162</v>
      </c>
      <c r="D40" s="105"/>
      <c r="E40" s="274" t="s">
        <v>1163</v>
      </c>
      <c r="F40" s="107"/>
      <c r="G40" s="107"/>
      <c r="H40" s="107"/>
      <c r="I40" s="107"/>
      <c r="J40" s="121"/>
      <c r="K40" s="103"/>
    </row>
    <row r="41" ht="190.5" customHeight="1" outlineLevel="1" spans="1:11">
      <c r="A41" s="94"/>
      <c r="B41" s="108"/>
      <c r="C41" s="109"/>
      <c r="D41" s="110"/>
      <c r="E41" s="111"/>
      <c r="F41" s="112"/>
      <c r="G41" s="112"/>
      <c r="H41" s="112"/>
      <c r="I41" s="112"/>
      <c r="J41" s="122"/>
      <c r="K41" s="108"/>
    </row>
    <row r="42" ht="15.75" customHeight="1" spans="1:10">
      <c r="A42" s="94"/>
      <c r="B42" s="113"/>
      <c r="C42" s="114"/>
      <c r="D42" s="114"/>
      <c r="E42" s="114"/>
      <c r="F42" s="114"/>
      <c r="G42" s="114"/>
      <c r="H42" s="114"/>
      <c r="I42" s="114"/>
      <c r="J42" s="114"/>
    </row>
    <row r="43" spans="1:1">
      <c r="A43" s="94"/>
    </row>
    <row r="44" spans="1:2">
      <c r="A44" s="94"/>
      <c r="B44" s="97" t="s">
        <v>1164</v>
      </c>
    </row>
    <row r="45" spans="1:3">
      <c r="A45" s="94"/>
      <c r="B45" s="272" t="s">
        <v>1165</v>
      </c>
      <c r="C45" s="96"/>
    </row>
    <row r="46" spans="1:3">
      <c r="A46" s="94"/>
      <c r="B46" s="97"/>
      <c r="C46" s="96"/>
    </row>
    <row r="47" hidden="1" outlineLevel="1" spans="1:4">
      <c r="A47" s="94"/>
      <c r="B47" s="32" t="s">
        <v>1114</v>
      </c>
      <c r="C47" s="32" t="s">
        <v>1143</v>
      </c>
      <c r="D47" s="32" t="s">
        <v>3</v>
      </c>
    </row>
    <row r="48" hidden="1" outlineLevel="1" spans="1:4">
      <c r="A48" s="94"/>
      <c r="B48" s="92">
        <v>1</v>
      </c>
      <c r="C48" s="7" t="s">
        <v>217</v>
      </c>
      <c r="D48" s="7" t="s">
        <v>1166</v>
      </c>
    </row>
    <row r="49" hidden="1" outlineLevel="1" spans="1:4">
      <c r="A49" s="94"/>
      <c r="B49" s="92">
        <v>2</v>
      </c>
      <c r="C49" s="7" t="s">
        <v>214</v>
      </c>
      <c r="D49" s="7" t="s">
        <v>198</v>
      </c>
    </row>
    <row r="50" hidden="1" outlineLevel="1" spans="1:4">
      <c r="A50" s="94"/>
      <c r="B50" s="92">
        <v>3</v>
      </c>
      <c r="C50" s="7" t="s">
        <v>210</v>
      </c>
      <c r="D50" s="7" t="s">
        <v>1167</v>
      </c>
    </row>
    <row r="51" hidden="1" outlineLevel="1" spans="1:4">
      <c r="A51" s="94"/>
      <c r="B51" s="92">
        <v>4</v>
      </c>
      <c r="C51" s="7" t="s">
        <v>1168</v>
      </c>
      <c r="D51" s="7" t="s">
        <v>221</v>
      </c>
    </row>
    <row r="52" hidden="1" outlineLevel="1" spans="1:4">
      <c r="A52" s="94"/>
      <c r="B52" s="92">
        <v>5</v>
      </c>
      <c r="C52" s="7" t="s">
        <v>225</v>
      </c>
      <c r="D52" s="7" t="s">
        <v>1169</v>
      </c>
    </row>
    <row r="53" hidden="1" outlineLevel="1" spans="1:4">
      <c r="A53" s="94"/>
      <c r="B53" s="115"/>
      <c r="C53" s="115"/>
      <c r="D53" s="115"/>
    </row>
    <row r="54" hidden="1" outlineLevel="1" spans="1:1">
      <c r="A54" s="94"/>
    </row>
    <row r="55" hidden="1" outlineLevel="1" spans="1:11">
      <c r="A55" s="94"/>
      <c r="B55" s="32" t="s">
        <v>23</v>
      </c>
      <c r="C55" s="32" t="s">
        <v>1144</v>
      </c>
      <c r="D55" s="32"/>
      <c r="E55" s="116" t="s">
        <v>3</v>
      </c>
      <c r="F55" s="116"/>
      <c r="G55" s="116"/>
      <c r="H55" s="116"/>
      <c r="I55" s="116"/>
      <c r="J55" s="116"/>
      <c r="K55" s="32" t="s">
        <v>1145</v>
      </c>
    </row>
    <row r="56" ht="37.5" hidden="1" customHeight="1" outlineLevel="1" spans="1:11">
      <c r="A56" s="94"/>
      <c r="B56" s="92" t="s">
        <v>1146</v>
      </c>
      <c r="C56" s="101" t="s">
        <v>1170</v>
      </c>
      <c r="D56" s="117"/>
      <c r="E56" s="275" t="s">
        <v>1148</v>
      </c>
      <c r="F56" s="87"/>
      <c r="G56" s="87"/>
      <c r="H56" s="87"/>
      <c r="I56" s="87"/>
      <c r="J56" s="87"/>
      <c r="K56" s="92"/>
    </row>
    <row r="57" ht="177.75" hidden="1" customHeight="1" outlineLevel="1" spans="1:11">
      <c r="A57" s="94"/>
      <c r="B57" s="92" t="s">
        <v>1149</v>
      </c>
      <c r="C57" s="101" t="s">
        <v>1171</v>
      </c>
      <c r="D57" s="117"/>
      <c r="E57" s="273" t="s">
        <v>1172</v>
      </c>
      <c r="F57" s="102"/>
      <c r="G57" s="102"/>
      <c r="H57" s="102"/>
      <c r="I57" s="102"/>
      <c r="J57" s="117"/>
      <c r="K57" s="92"/>
    </row>
    <row r="58" ht="345" hidden="1" customHeight="1" outlineLevel="1" spans="1:11">
      <c r="A58" s="94"/>
      <c r="B58" s="92" t="s">
        <v>1152</v>
      </c>
      <c r="C58" s="101" t="s">
        <v>1173</v>
      </c>
      <c r="D58" s="117"/>
      <c r="E58" s="273" t="s">
        <v>1174</v>
      </c>
      <c r="F58" s="102"/>
      <c r="G58" s="102"/>
      <c r="H58" s="102"/>
      <c r="I58" s="102"/>
      <c r="J58" s="117"/>
      <c r="K58" s="92"/>
    </row>
    <row r="59" ht="228.75" hidden="1" customHeight="1" outlineLevel="1" spans="1:11">
      <c r="A59" s="94"/>
      <c r="B59" s="92" t="s">
        <v>1155</v>
      </c>
      <c r="C59" s="101" t="s">
        <v>1175</v>
      </c>
      <c r="D59" s="117"/>
      <c r="E59" s="276" t="s">
        <v>1176</v>
      </c>
      <c r="F59" s="119"/>
      <c r="G59" s="119"/>
      <c r="H59" s="119"/>
      <c r="I59" s="119"/>
      <c r="J59" s="123"/>
      <c r="K59" s="92"/>
    </row>
    <row r="60" ht="228.75" hidden="1" customHeight="1" outlineLevel="1" spans="1:11">
      <c r="A60" s="94"/>
      <c r="B60" s="92" t="s">
        <v>1158</v>
      </c>
      <c r="C60" s="101" t="s">
        <v>1177</v>
      </c>
      <c r="D60" s="117"/>
      <c r="E60" s="276" t="s">
        <v>1178</v>
      </c>
      <c r="F60" s="119"/>
      <c r="G60" s="119"/>
      <c r="H60" s="119"/>
      <c r="I60" s="119"/>
      <c r="J60" s="123"/>
      <c r="K60" s="92"/>
    </row>
    <row r="61" collapsed="1" spans="1:1">
      <c r="A61" s="94"/>
    </row>
    <row r="62" spans="1:1">
      <c r="A62" s="94"/>
    </row>
    <row r="63" spans="1:3">
      <c r="A63" s="94"/>
      <c r="B63" s="97" t="s">
        <v>1179</v>
      </c>
      <c r="C63" s="97"/>
    </row>
    <row r="64" spans="2:3">
      <c r="B64" s="272" t="s">
        <v>1180</v>
      </c>
      <c r="C64" s="63"/>
    </row>
    <row r="65" spans="2:3">
      <c r="B65" s="97"/>
      <c r="C65" s="96"/>
    </row>
    <row r="66" hidden="1" outlineLevel="1" spans="2:4">
      <c r="B66" s="32" t="s">
        <v>1114</v>
      </c>
      <c r="C66" s="32" t="s">
        <v>1143</v>
      </c>
      <c r="D66" s="32" t="s">
        <v>3</v>
      </c>
    </row>
    <row r="67" hidden="1" outlineLevel="1" spans="2:4">
      <c r="B67" s="92">
        <v>1</v>
      </c>
      <c r="C67" s="7" t="s">
        <v>237</v>
      </c>
      <c r="D67" s="7" t="s">
        <v>239</v>
      </c>
    </row>
    <row r="68" hidden="1" outlineLevel="1" spans="2:4">
      <c r="B68" s="92">
        <v>2</v>
      </c>
      <c r="C68" s="7" t="s">
        <v>240</v>
      </c>
      <c r="D68" s="7" t="s">
        <v>242</v>
      </c>
    </row>
    <row r="69" hidden="1" outlineLevel="1" spans="2:4">
      <c r="B69" s="92">
        <v>3</v>
      </c>
      <c r="C69" s="7" t="s">
        <v>427</v>
      </c>
      <c r="D69" s="7" t="s">
        <v>429</v>
      </c>
    </row>
    <row r="70" hidden="1" outlineLevel="1" spans="2:3">
      <c r="B70" s="97"/>
      <c r="C70" s="96"/>
    </row>
    <row r="71" hidden="1" outlineLevel="1" spans="2:3">
      <c r="B71" s="97"/>
      <c r="C71" s="96"/>
    </row>
    <row r="72" hidden="1" outlineLevel="1" spans="2:10">
      <c r="B72" s="32" t="s">
        <v>23</v>
      </c>
      <c r="C72" s="32" t="s">
        <v>1144</v>
      </c>
      <c r="D72" s="32"/>
      <c r="E72" s="99" t="s">
        <v>3</v>
      </c>
      <c r="F72" s="100"/>
      <c r="G72" s="100"/>
      <c r="H72" s="100"/>
      <c r="I72" s="100"/>
      <c r="J72" s="120"/>
    </row>
    <row r="73" ht="40.5" hidden="1" customHeight="1" outlineLevel="1" spans="2:10">
      <c r="B73" s="92" t="s">
        <v>1146</v>
      </c>
      <c r="C73" s="87" t="s">
        <v>1181</v>
      </c>
      <c r="D73" s="87"/>
      <c r="E73" s="275" t="s">
        <v>1148</v>
      </c>
      <c r="F73" s="87"/>
      <c r="G73" s="87"/>
      <c r="H73" s="87"/>
      <c r="I73" s="87"/>
      <c r="J73" s="87"/>
    </row>
    <row r="74" ht="160.5" hidden="1" customHeight="1" outlineLevel="1" spans="2:10">
      <c r="B74" s="92" t="s">
        <v>1149</v>
      </c>
      <c r="C74" s="101" t="s">
        <v>1182</v>
      </c>
      <c r="D74" s="117"/>
      <c r="E74" s="273" t="s">
        <v>1183</v>
      </c>
      <c r="F74" s="102"/>
      <c r="G74" s="102"/>
      <c r="H74" s="102"/>
      <c r="I74" s="102"/>
      <c r="J74" s="117"/>
    </row>
    <row r="75" ht="117.75" hidden="1" customHeight="1" outlineLevel="1" spans="2:10">
      <c r="B75" s="92" t="s">
        <v>1152</v>
      </c>
      <c r="C75" s="101" t="s">
        <v>1184</v>
      </c>
      <c r="D75" s="117"/>
      <c r="E75" s="273" t="s">
        <v>1185</v>
      </c>
      <c r="F75" s="102"/>
      <c r="G75" s="102"/>
      <c r="H75" s="102"/>
      <c r="I75" s="102"/>
      <c r="J75" s="117"/>
    </row>
    <row r="76" ht="225.75" hidden="1" customHeight="1" outlineLevel="1" spans="2:10">
      <c r="B76" s="92" t="s">
        <v>1155</v>
      </c>
      <c r="C76" s="87" t="s">
        <v>1186</v>
      </c>
      <c r="D76" s="87"/>
      <c r="E76" s="277" t="s">
        <v>1187</v>
      </c>
      <c r="F76" s="124"/>
      <c r="G76" s="124"/>
      <c r="H76" s="124"/>
      <c r="I76" s="124"/>
      <c r="J76" s="105"/>
    </row>
    <row r="77" ht="226.5" hidden="1" customHeight="1" outlineLevel="1" spans="2:10">
      <c r="B77" s="92" t="s">
        <v>1158</v>
      </c>
      <c r="C77" s="87" t="s">
        <v>1188</v>
      </c>
      <c r="D77" s="87"/>
      <c r="E77" s="273" t="s">
        <v>1189</v>
      </c>
      <c r="F77" s="102"/>
      <c r="G77" s="102"/>
      <c r="H77" s="102"/>
      <c r="I77" s="102"/>
      <c r="J77" s="117"/>
    </row>
    <row r="78" ht="183.75" hidden="1" customHeight="1" outlineLevel="1" spans="2:10">
      <c r="B78" s="92" t="s">
        <v>1161</v>
      </c>
      <c r="C78" s="101" t="s">
        <v>1190</v>
      </c>
      <c r="D78" s="117"/>
      <c r="E78" s="273" t="s">
        <v>1178</v>
      </c>
      <c r="F78" s="102"/>
      <c r="G78" s="102"/>
      <c r="H78" s="102"/>
      <c r="I78" s="102"/>
      <c r="J78" s="117"/>
    </row>
    <row r="79" collapsed="1"/>
    <row r="81" spans="2:2">
      <c r="B81" s="97" t="s">
        <v>1191</v>
      </c>
    </row>
    <row r="82" spans="2:3">
      <c r="B82" s="272" t="s">
        <v>1192</v>
      </c>
      <c r="C82" s="96"/>
    </row>
    <row r="83" spans="2:3">
      <c r="B83" s="97"/>
      <c r="C83" s="96"/>
    </row>
    <row r="84" hidden="1" outlineLevel="1" spans="2:4">
      <c r="B84" s="32" t="s">
        <v>1114</v>
      </c>
      <c r="C84" s="32" t="s">
        <v>1143</v>
      </c>
      <c r="D84" s="32" t="s">
        <v>3</v>
      </c>
    </row>
    <row r="85" hidden="1" outlineLevel="1" spans="2:4">
      <c r="B85" s="92">
        <v>1</v>
      </c>
      <c r="C85" s="7" t="s">
        <v>243</v>
      </c>
      <c r="D85" s="7" t="s">
        <v>245</v>
      </c>
    </row>
    <row r="86" hidden="1" outlineLevel="1" spans="2:4">
      <c r="B86" s="92">
        <v>2</v>
      </c>
      <c r="C86" s="7" t="s">
        <v>246</v>
      </c>
      <c r="D86" s="7" t="s">
        <v>248</v>
      </c>
    </row>
    <row r="87" hidden="1" outlineLevel="1" spans="2:4">
      <c r="B87" s="92">
        <v>3</v>
      </c>
      <c r="C87" s="7" t="s">
        <v>249</v>
      </c>
      <c r="D87" s="7" t="s">
        <v>251</v>
      </c>
    </row>
    <row r="88" hidden="1" outlineLevel="1" spans="2:4">
      <c r="B88" s="92">
        <v>4</v>
      </c>
      <c r="C88" s="7" t="s">
        <v>252</v>
      </c>
      <c r="D88" s="8" t="s">
        <v>254</v>
      </c>
    </row>
    <row r="89" hidden="1" outlineLevel="1" spans="2:4">
      <c r="B89" s="92">
        <v>5</v>
      </c>
      <c r="C89" s="7" t="s">
        <v>255</v>
      </c>
      <c r="D89" s="8" t="s">
        <v>256</v>
      </c>
    </row>
    <row r="90" hidden="1" outlineLevel="1" spans="2:4">
      <c r="B90" s="92">
        <v>6</v>
      </c>
      <c r="C90" s="7" t="s">
        <v>257</v>
      </c>
      <c r="D90" s="125" t="s">
        <v>259</v>
      </c>
    </row>
    <row r="91" hidden="1" outlineLevel="1" spans="2:4">
      <c r="B91" s="92">
        <v>7</v>
      </c>
      <c r="C91" s="7" t="s">
        <v>260</v>
      </c>
      <c r="D91" s="8" t="s">
        <v>262</v>
      </c>
    </row>
    <row r="92" hidden="1" outlineLevel="1" spans="2:4">
      <c r="B92" s="115"/>
      <c r="C92" s="115"/>
      <c r="D92" s="126"/>
    </row>
    <row r="93" hidden="1" outlineLevel="1"/>
    <row r="94" hidden="1" outlineLevel="1" spans="2:10">
      <c r="B94" s="32" t="s">
        <v>23</v>
      </c>
      <c r="C94" s="32" t="s">
        <v>1144</v>
      </c>
      <c r="D94" s="32"/>
      <c r="E94" s="99" t="s">
        <v>3</v>
      </c>
      <c r="F94" s="100"/>
      <c r="G94" s="100"/>
      <c r="H94" s="100"/>
      <c r="I94" s="100"/>
      <c r="J94" s="120"/>
    </row>
    <row r="95" ht="41.25" hidden="1" customHeight="1" outlineLevel="1" spans="2:10">
      <c r="B95" s="76" t="s">
        <v>1146</v>
      </c>
      <c r="C95" s="127" t="s">
        <v>1193</v>
      </c>
      <c r="D95" s="128"/>
      <c r="E95" s="278" t="s">
        <v>1148</v>
      </c>
      <c r="F95" s="130"/>
      <c r="G95" s="130"/>
      <c r="H95" s="130"/>
      <c r="I95" s="130"/>
      <c r="J95" s="144"/>
    </row>
    <row r="96" ht="144" hidden="1" customHeight="1" outlineLevel="1" spans="2:10">
      <c r="B96" s="76" t="s">
        <v>1149</v>
      </c>
      <c r="C96" s="131" t="s">
        <v>1194</v>
      </c>
      <c r="D96" s="132"/>
      <c r="E96" s="279" t="s">
        <v>1195</v>
      </c>
      <c r="F96" s="134"/>
      <c r="G96" s="134"/>
      <c r="H96" s="134"/>
      <c r="I96" s="134"/>
      <c r="J96" s="145"/>
    </row>
    <row r="97" ht="409.5" hidden="1" customHeight="1" outlineLevel="1" spans="2:10">
      <c r="B97" s="135" t="s">
        <v>1152</v>
      </c>
      <c r="C97" s="136" t="s">
        <v>1196</v>
      </c>
      <c r="D97" s="137"/>
      <c r="E97" s="280" t="s">
        <v>1197</v>
      </c>
      <c r="F97" s="139"/>
      <c r="G97" s="139"/>
      <c r="H97" s="139"/>
      <c r="I97" s="139"/>
      <c r="J97" s="146"/>
    </row>
    <row r="98" ht="249" hidden="1" customHeight="1" outlineLevel="1" spans="2:10">
      <c r="B98" s="76" t="s">
        <v>1155</v>
      </c>
      <c r="C98" s="131" t="s">
        <v>1198</v>
      </c>
      <c r="D98" s="140"/>
      <c r="E98" s="273" t="s">
        <v>1189</v>
      </c>
      <c r="F98" s="102"/>
      <c r="G98" s="102"/>
      <c r="H98" s="102"/>
      <c r="I98" s="102"/>
      <c r="J98" s="117"/>
    </row>
    <row r="99" ht="183.75" hidden="1" customHeight="1" outlineLevel="1" spans="2:10">
      <c r="B99" s="76" t="s">
        <v>1158</v>
      </c>
      <c r="C99" s="131" t="s">
        <v>1199</v>
      </c>
      <c r="D99" s="140"/>
      <c r="E99" s="273" t="s">
        <v>1200</v>
      </c>
      <c r="F99" s="102"/>
      <c r="G99" s="102"/>
      <c r="H99" s="102"/>
      <c r="I99" s="102"/>
      <c r="J99" s="117"/>
    </row>
    <row r="100" ht="16.5" customHeight="1" collapsed="1" spans="2:10">
      <c r="B100" s="141"/>
      <c r="C100" s="142"/>
      <c r="D100" s="143"/>
      <c r="E100" s="114"/>
      <c r="F100" s="114"/>
      <c r="G100" s="114"/>
      <c r="H100" s="114"/>
      <c r="I100" s="114"/>
      <c r="J100" s="114"/>
    </row>
    <row r="101" ht="17.25" customHeight="1" spans="2:10">
      <c r="B101" s="141"/>
      <c r="C101" s="142"/>
      <c r="D101" s="143"/>
      <c r="E101" s="114"/>
      <c r="F101" s="114"/>
      <c r="G101" s="114"/>
      <c r="H101" s="114"/>
      <c r="I101" s="114"/>
      <c r="J101" s="114"/>
    </row>
    <row r="102" spans="2:2">
      <c r="B102" s="97" t="s">
        <v>1201</v>
      </c>
    </row>
    <row r="103" spans="2:3">
      <c r="B103" s="272" t="s">
        <v>1202</v>
      </c>
      <c r="C103" s="96"/>
    </row>
    <row r="104" spans="2:3">
      <c r="B104" s="97"/>
      <c r="C104" s="96"/>
    </row>
    <row r="105" spans="2:3">
      <c r="B105" s="97"/>
      <c r="C105" s="96"/>
    </row>
    <row r="106" hidden="1" outlineLevel="1" spans="2:4">
      <c r="B106" s="32" t="s">
        <v>1114</v>
      </c>
      <c r="C106" s="32" t="s">
        <v>1143</v>
      </c>
      <c r="D106" s="32" t="s">
        <v>3</v>
      </c>
    </row>
    <row r="107" hidden="1" outlineLevel="1" spans="2:4">
      <c r="B107" s="92">
        <v>1</v>
      </c>
      <c r="C107" s="7" t="s">
        <v>263</v>
      </c>
      <c r="D107" s="7" t="s">
        <v>264</v>
      </c>
    </row>
    <row r="108" hidden="1" outlineLevel="1" spans="2:4">
      <c r="B108" s="92">
        <v>2</v>
      </c>
      <c r="C108" s="7" t="s">
        <v>265</v>
      </c>
      <c r="D108" s="7" t="s">
        <v>267</v>
      </c>
    </row>
    <row r="109" hidden="1" outlineLevel="1" spans="2:4">
      <c r="B109" s="92">
        <v>3</v>
      </c>
      <c r="C109" s="7" t="s">
        <v>268</v>
      </c>
      <c r="D109" s="7" t="s">
        <v>270</v>
      </c>
    </row>
    <row r="110" hidden="1" outlineLevel="1" spans="2:4">
      <c r="B110" s="92">
        <v>4</v>
      </c>
      <c r="C110" s="7" t="s">
        <v>271</v>
      </c>
      <c r="D110" s="8" t="s">
        <v>273</v>
      </c>
    </row>
    <row r="111" hidden="1" outlineLevel="1" spans="2:4">
      <c r="B111" s="115"/>
      <c r="C111" s="115"/>
      <c r="D111" s="126"/>
    </row>
    <row r="112" hidden="1" outlineLevel="1"/>
    <row r="113" hidden="1" outlineLevel="1" spans="2:10">
      <c r="B113" s="32" t="s">
        <v>23</v>
      </c>
      <c r="C113" s="32" t="s">
        <v>1144</v>
      </c>
      <c r="D113" s="32"/>
      <c r="E113" s="99" t="s">
        <v>3</v>
      </c>
      <c r="F113" s="100"/>
      <c r="G113" s="100"/>
      <c r="H113" s="100"/>
      <c r="I113" s="100"/>
      <c r="J113" s="120"/>
    </row>
    <row r="114" ht="41.25" hidden="1" customHeight="1" outlineLevel="1" spans="2:10">
      <c r="B114" s="76" t="s">
        <v>1146</v>
      </c>
      <c r="C114" s="127" t="s">
        <v>1203</v>
      </c>
      <c r="D114" s="128"/>
      <c r="E114" s="278" t="s">
        <v>1148</v>
      </c>
      <c r="F114" s="130"/>
      <c r="G114" s="130"/>
      <c r="H114" s="130"/>
      <c r="I114" s="130"/>
      <c r="J114" s="144"/>
    </row>
    <row r="115" ht="132.75" hidden="1" customHeight="1" outlineLevel="1" spans="2:10">
      <c r="B115" s="76" t="s">
        <v>1149</v>
      </c>
      <c r="C115" s="131" t="s">
        <v>1204</v>
      </c>
      <c r="D115" s="132"/>
      <c r="E115" s="279" t="s">
        <v>1205</v>
      </c>
      <c r="F115" s="134"/>
      <c r="G115" s="134"/>
      <c r="H115" s="134"/>
      <c r="I115" s="134"/>
      <c r="J115" s="145"/>
    </row>
    <row r="116" ht="116.25" hidden="1" customHeight="1" outlineLevel="1" spans="2:10">
      <c r="B116" s="135" t="s">
        <v>1152</v>
      </c>
      <c r="C116" s="131" t="s">
        <v>1206</v>
      </c>
      <c r="D116" s="132"/>
      <c r="E116" s="279" t="s">
        <v>1207</v>
      </c>
      <c r="F116" s="134"/>
      <c r="G116" s="134"/>
      <c r="H116" s="134"/>
      <c r="I116" s="134"/>
      <c r="J116" s="145"/>
    </row>
    <row r="117" ht="267.75" hidden="1" customHeight="1" outlineLevel="1" spans="2:10">
      <c r="B117" s="135" t="s">
        <v>1155</v>
      </c>
      <c r="C117" s="136" t="s">
        <v>1208</v>
      </c>
      <c r="D117" s="137"/>
      <c r="E117" s="280" t="s">
        <v>1209</v>
      </c>
      <c r="F117" s="139"/>
      <c r="G117" s="139"/>
      <c r="H117" s="139"/>
      <c r="I117" s="139"/>
      <c r="J117" s="146"/>
    </row>
    <row r="118" ht="258" hidden="1" customHeight="1" outlineLevel="1" spans="2:10">
      <c r="B118" s="76" t="s">
        <v>1158</v>
      </c>
      <c r="C118" s="131" t="s">
        <v>1210</v>
      </c>
      <c r="D118" s="140"/>
      <c r="E118" s="273" t="s">
        <v>1211</v>
      </c>
      <c r="F118" s="102"/>
      <c r="G118" s="102"/>
      <c r="H118" s="102"/>
      <c r="I118" s="102"/>
      <c r="J118" s="117"/>
    </row>
    <row r="119" ht="163.5" hidden="1" customHeight="1" outlineLevel="1" spans="2:10">
      <c r="B119" s="76" t="s">
        <v>1161</v>
      </c>
      <c r="C119" s="131" t="s">
        <v>1199</v>
      </c>
      <c r="D119" s="140"/>
      <c r="E119" s="273" t="s">
        <v>1212</v>
      </c>
      <c r="F119" s="102"/>
      <c r="G119" s="102"/>
      <c r="H119" s="102"/>
      <c r="I119" s="102"/>
      <c r="J119" s="117"/>
    </row>
    <row r="120" collapsed="1"/>
    <row r="121" spans="2:2">
      <c r="B121" s="97" t="s">
        <v>1213</v>
      </c>
    </row>
    <row r="122" spans="2:3">
      <c r="B122" s="272" t="s">
        <v>1214</v>
      </c>
      <c r="C122" s="96"/>
    </row>
    <row r="123" spans="2:3">
      <c r="B123" s="97"/>
      <c r="C123" s="96"/>
    </row>
    <row r="124" spans="2:3">
      <c r="B124" s="97"/>
      <c r="C124" s="96"/>
    </row>
    <row r="125" hidden="1" outlineLevel="1" spans="2:4">
      <c r="B125" s="32" t="s">
        <v>1114</v>
      </c>
      <c r="C125" s="32" t="s">
        <v>1143</v>
      </c>
      <c r="D125" s="32" t="s">
        <v>3</v>
      </c>
    </row>
    <row r="126" hidden="1" outlineLevel="1" spans="2:4">
      <c r="B126" s="92">
        <v>1</v>
      </c>
      <c r="C126" s="7" t="s">
        <v>274</v>
      </c>
      <c r="D126" s="7" t="s">
        <v>276</v>
      </c>
    </row>
    <row r="127" hidden="1" outlineLevel="1" spans="2:4">
      <c r="B127" s="92">
        <v>2</v>
      </c>
      <c r="C127" s="7" t="s">
        <v>277</v>
      </c>
      <c r="D127" s="7" t="s">
        <v>279</v>
      </c>
    </row>
    <row r="128" hidden="1" outlineLevel="1" spans="2:4">
      <c r="B128" s="92">
        <v>3</v>
      </c>
      <c r="C128" s="7" t="s">
        <v>280</v>
      </c>
      <c r="D128" s="7" t="s">
        <v>282</v>
      </c>
    </row>
    <row r="129" hidden="1" outlineLevel="1" spans="2:4">
      <c r="B129" s="92">
        <v>4</v>
      </c>
      <c r="C129" s="7" t="s">
        <v>283</v>
      </c>
      <c r="D129" s="8" t="s">
        <v>285</v>
      </c>
    </row>
    <row r="130" hidden="1" outlineLevel="1" spans="2:4">
      <c r="B130" s="92">
        <v>5</v>
      </c>
      <c r="C130" s="7" t="s">
        <v>286</v>
      </c>
      <c r="D130" s="7" t="s">
        <v>288</v>
      </c>
    </row>
    <row r="131" hidden="1" outlineLevel="1" spans="2:4">
      <c r="B131" s="92">
        <v>6</v>
      </c>
      <c r="C131" s="7" t="s">
        <v>289</v>
      </c>
      <c r="D131" s="7" t="s">
        <v>291</v>
      </c>
    </row>
    <row r="132" hidden="1" outlineLevel="1" spans="2:4">
      <c r="B132" s="92">
        <v>7</v>
      </c>
      <c r="C132" s="7" t="s">
        <v>292</v>
      </c>
      <c r="D132" s="8" t="s">
        <v>294</v>
      </c>
    </row>
    <row r="133" hidden="1" outlineLevel="1" spans="2:4">
      <c r="B133" s="92">
        <v>8</v>
      </c>
      <c r="C133" s="7" t="s">
        <v>295</v>
      </c>
      <c r="D133" s="7" t="s">
        <v>297</v>
      </c>
    </row>
    <row r="134" hidden="1" outlineLevel="1" spans="2:4">
      <c r="B134" s="92">
        <v>9</v>
      </c>
      <c r="C134" s="7" t="s">
        <v>298</v>
      </c>
      <c r="D134" s="7" t="s">
        <v>300</v>
      </c>
    </row>
    <row r="135" hidden="1" outlineLevel="1" spans="2:4">
      <c r="B135" s="115"/>
      <c r="C135" s="115"/>
      <c r="D135" s="126"/>
    </row>
    <row r="136" hidden="1" outlineLevel="1"/>
    <row r="137" hidden="1" outlineLevel="1" spans="2:10">
      <c r="B137" s="32" t="s">
        <v>23</v>
      </c>
      <c r="C137" s="32" t="s">
        <v>1144</v>
      </c>
      <c r="D137" s="32"/>
      <c r="E137" s="99" t="s">
        <v>3</v>
      </c>
      <c r="F137" s="100"/>
      <c r="G137" s="100"/>
      <c r="H137" s="100"/>
      <c r="I137" s="100"/>
      <c r="J137" s="120"/>
    </row>
    <row r="138" ht="41.25" hidden="1" customHeight="1" outlineLevel="1" spans="2:10">
      <c r="B138" s="76" t="s">
        <v>1146</v>
      </c>
      <c r="C138" s="127" t="s">
        <v>1215</v>
      </c>
      <c r="D138" s="128"/>
      <c r="E138" s="278" t="s">
        <v>1148</v>
      </c>
      <c r="F138" s="130"/>
      <c r="G138" s="130"/>
      <c r="H138" s="130"/>
      <c r="I138" s="130"/>
      <c r="J138" s="144"/>
    </row>
    <row r="139" ht="144" hidden="1" customHeight="1" outlineLevel="1" spans="2:10">
      <c r="B139" s="76" t="s">
        <v>1149</v>
      </c>
      <c r="C139" s="131" t="s">
        <v>1216</v>
      </c>
      <c r="D139" s="132"/>
      <c r="E139" s="279" t="s">
        <v>1217</v>
      </c>
      <c r="F139" s="134"/>
      <c r="G139" s="134"/>
      <c r="H139" s="134"/>
      <c r="I139" s="134"/>
      <c r="J139" s="145"/>
    </row>
    <row r="140" ht="129" hidden="1" customHeight="1" outlineLevel="1" spans="2:10">
      <c r="B140" s="135" t="s">
        <v>1152</v>
      </c>
      <c r="C140" s="131" t="s">
        <v>1218</v>
      </c>
      <c r="D140" s="132"/>
      <c r="E140" s="279" t="s">
        <v>1219</v>
      </c>
      <c r="F140" s="134"/>
      <c r="G140" s="134"/>
      <c r="H140" s="134"/>
      <c r="I140" s="134"/>
      <c r="J140" s="145"/>
    </row>
    <row r="141" ht="248.25" hidden="1" customHeight="1" outlineLevel="1" spans="2:10">
      <c r="B141" s="135" t="s">
        <v>1155</v>
      </c>
      <c r="C141" s="136" t="s">
        <v>1220</v>
      </c>
      <c r="D141" s="137"/>
      <c r="E141" s="280" t="s">
        <v>1209</v>
      </c>
      <c r="F141" s="139"/>
      <c r="G141" s="139"/>
      <c r="H141" s="139"/>
      <c r="I141" s="139"/>
      <c r="J141" s="146"/>
    </row>
    <row r="142" ht="256.5" hidden="1" customHeight="1" outlineLevel="1" spans="2:10">
      <c r="B142" s="147"/>
      <c r="C142" s="148"/>
      <c r="D142" s="149"/>
      <c r="E142" s="150"/>
      <c r="F142" s="151"/>
      <c r="G142" s="151"/>
      <c r="H142" s="151"/>
      <c r="I142" s="151"/>
      <c r="J142" s="152"/>
    </row>
    <row r="143" ht="162" hidden="1" customHeight="1" outlineLevel="1" spans="2:10">
      <c r="B143" s="76" t="s">
        <v>1158</v>
      </c>
      <c r="C143" s="131" t="s">
        <v>1221</v>
      </c>
      <c r="D143" s="140"/>
      <c r="E143" s="273" t="s">
        <v>1211</v>
      </c>
      <c r="F143" s="102"/>
      <c r="G143" s="102"/>
      <c r="H143" s="102"/>
      <c r="I143" s="102"/>
      <c r="J143" s="117"/>
    </row>
    <row r="144" ht="183.75" hidden="1" customHeight="1" outlineLevel="1" spans="2:10">
      <c r="B144" s="76" t="s">
        <v>1161</v>
      </c>
      <c r="C144" s="131" t="s">
        <v>1199</v>
      </c>
      <c r="D144" s="140"/>
      <c r="E144" s="273" t="s">
        <v>1222</v>
      </c>
      <c r="F144" s="102"/>
      <c r="G144" s="102"/>
      <c r="H144" s="102"/>
      <c r="I144" s="102"/>
      <c r="J144" s="117"/>
    </row>
    <row r="145" collapsed="1"/>
    <row r="146" spans="2:2">
      <c r="B146" s="97" t="s">
        <v>1223</v>
      </c>
    </row>
    <row r="147" spans="2:3">
      <c r="B147" s="272" t="s">
        <v>1224</v>
      </c>
      <c r="C147" s="96"/>
    </row>
    <row r="148" spans="2:3">
      <c r="B148" s="97"/>
      <c r="C148" s="96"/>
    </row>
    <row r="149" spans="2:3">
      <c r="B149" s="97"/>
      <c r="C149" s="96"/>
    </row>
    <row r="150" hidden="1" outlineLevel="1" spans="2:4">
      <c r="B150" s="32" t="s">
        <v>1114</v>
      </c>
      <c r="C150" s="32" t="s">
        <v>1143</v>
      </c>
      <c r="D150" s="32" t="s">
        <v>3</v>
      </c>
    </row>
    <row r="151" hidden="1" outlineLevel="1" spans="2:4">
      <c r="B151" s="92">
        <v>1</v>
      </c>
      <c r="C151" s="7" t="s">
        <v>301</v>
      </c>
      <c r="D151" s="7" t="s">
        <v>303</v>
      </c>
    </row>
    <row r="152" hidden="1" outlineLevel="1" spans="2:4">
      <c r="B152" s="92">
        <v>2</v>
      </c>
      <c r="C152" s="7" t="s">
        <v>304</v>
      </c>
      <c r="D152" s="7" t="s">
        <v>306</v>
      </c>
    </row>
    <row r="153" hidden="1" outlineLevel="1" spans="2:4">
      <c r="B153" s="92">
        <v>3</v>
      </c>
      <c r="C153" s="7" t="s">
        <v>307</v>
      </c>
      <c r="D153" s="7" t="s">
        <v>309</v>
      </c>
    </row>
    <row r="154" hidden="1" outlineLevel="1" spans="2:4">
      <c r="B154" s="92">
        <v>4</v>
      </c>
      <c r="C154" s="7" t="s">
        <v>310</v>
      </c>
      <c r="D154" s="8" t="s">
        <v>312</v>
      </c>
    </row>
    <row r="155" hidden="1" outlineLevel="1" spans="2:4">
      <c r="B155" s="92">
        <v>5</v>
      </c>
      <c r="C155" s="7" t="s">
        <v>313</v>
      </c>
      <c r="D155" s="7" t="s">
        <v>315</v>
      </c>
    </row>
    <row r="156" hidden="1" outlineLevel="1" spans="2:4">
      <c r="B156" s="92">
        <v>6</v>
      </c>
      <c r="C156" s="7" t="s">
        <v>316</v>
      </c>
      <c r="D156" s="7" t="s">
        <v>318</v>
      </c>
    </row>
    <row r="157" hidden="1" outlineLevel="1" spans="2:4">
      <c r="B157" s="92">
        <v>7</v>
      </c>
      <c r="C157" s="7" t="s">
        <v>319</v>
      </c>
      <c r="D157" s="8" t="s">
        <v>321</v>
      </c>
    </row>
    <row r="158" hidden="1" outlineLevel="1" spans="2:4">
      <c r="B158" s="92">
        <v>8</v>
      </c>
      <c r="C158" s="7" t="s">
        <v>322</v>
      </c>
      <c r="D158" s="7" t="s">
        <v>324</v>
      </c>
    </row>
    <row r="159" hidden="1" outlineLevel="1" spans="2:4">
      <c r="B159" s="92">
        <v>9</v>
      </c>
      <c r="C159" s="7" t="s">
        <v>325</v>
      </c>
      <c r="D159" s="7" t="s">
        <v>327</v>
      </c>
    </row>
    <row r="160" hidden="1" outlineLevel="1" spans="2:4">
      <c r="B160" s="115"/>
      <c r="C160" s="115"/>
      <c r="D160" s="126"/>
    </row>
    <row r="161" hidden="1" outlineLevel="1"/>
    <row r="162" hidden="1" outlineLevel="1" spans="2:10">
      <c r="B162" s="32" t="s">
        <v>23</v>
      </c>
      <c r="C162" s="32" t="s">
        <v>1144</v>
      </c>
      <c r="D162" s="32"/>
      <c r="E162" s="99" t="s">
        <v>3</v>
      </c>
      <c r="F162" s="100"/>
      <c r="G162" s="100"/>
      <c r="H162" s="100"/>
      <c r="I162" s="100"/>
      <c r="J162" s="120"/>
    </row>
    <row r="163" ht="41.25" hidden="1" customHeight="1" outlineLevel="1" spans="2:10">
      <c r="B163" s="76" t="s">
        <v>1146</v>
      </c>
      <c r="C163" s="127" t="s">
        <v>1215</v>
      </c>
      <c r="D163" s="128"/>
      <c r="E163" s="278" t="s">
        <v>1148</v>
      </c>
      <c r="F163" s="130"/>
      <c r="G163" s="130"/>
      <c r="H163" s="130"/>
      <c r="I163" s="130"/>
      <c r="J163" s="144"/>
    </row>
    <row r="164" ht="41.25" hidden="1" customHeight="1" outlineLevel="1" spans="2:10">
      <c r="B164" s="76" t="s">
        <v>1225</v>
      </c>
      <c r="C164" s="131" t="s">
        <v>1226</v>
      </c>
      <c r="D164" s="132"/>
      <c r="E164" s="279" t="s">
        <v>1227</v>
      </c>
      <c r="F164" s="134"/>
      <c r="G164" s="134"/>
      <c r="H164" s="134"/>
      <c r="I164" s="134"/>
      <c r="J164" s="145"/>
    </row>
    <row r="165" ht="144" hidden="1" customHeight="1" outlineLevel="1" spans="2:10">
      <c r="B165" s="76" t="s">
        <v>1152</v>
      </c>
      <c r="C165" s="131" t="s">
        <v>1228</v>
      </c>
      <c r="D165" s="132"/>
      <c r="E165" s="279" t="s">
        <v>1217</v>
      </c>
      <c r="F165" s="134"/>
      <c r="G165" s="134"/>
      <c r="H165" s="134"/>
      <c r="I165" s="134"/>
      <c r="J165" s="145"/>
    </row>
    <row r="166" ht="260.25" hidden="1" customHeight="1" outlineLevel="1" spans="2:10">
      <c r="B166" s="76" t="s">
        <v>1155</v>
      </c>
      <c r="C166" s="131" t="s">
        <v>1229</v>
      </c>
      <c r="D166" s="132"/>
      <c r="E166" s="279" t="s">
        <v>1230</v>
      </c>
      <c r="F166" s="134"/>
      <c r="G166" s="134"/>
      <c r="H166" s="134"/>
      <c r="I166" s="134"/>
      <c r="J166" s="145"/>
    </row>
    <row r="167" ht="122.25" hidden="1" customHeight="1" outlineLevel="1" spans="2:10">
      <c r="B167" s="76" t="s">
        <v>1158</v>
      </c>
      <c r="C167" s="131" t="s">
        <v>1231</v>
      </c>
      <c r="D167" s="132"/>
      <c r="E167" s="279" t="s">
        <v>1232</v>
      </c>
      <c r="F167" s="134"/>
      <c r="G167" s="134"/>
      <c r="H167" s="134"/>
      <c r="I167" s="134"/>
      <c r="J167" s="145"/>
    </row>
    <row r="168" ht="175.5" hidden="1" customHeight="1" outlineLevel="1" spans="2:10">
      <c r="B168" s="135" t="s">
        <v>1161</v>
      </c>
      <c r="C168" s="136" t="s">
        <v>1233</v>
      </c>
      <c r="D168" s="137"/>
      <c r="E168" s="280" t="s">
        <v>1209</v>
      </c>
      <c r="F168" s="139"/>
      <c r="G168" s="139"/>
      <c r="H168" s="139"/>
      <c r="I168" s="139"/>
      <c r="J168" s="146"/>
    </row>
    <row r="169" ht="173.25" hidden="1" customHeight="1" outlineLevel="1" spans="2:10">
      <c r="B169" s="147"/>
      <c r="C169" s="148"/>
      <c r="D169" s="149"/>
      <c r="E169" s="150"/>
      <c r="F169" s="151"/>
      <c r="G169" s="151"/>
      <c r="H169" s="151"/>
      <c r="I169" s="151"/>
      <c r="J169" s="152"/>
    </row>
    <row r="170" ht="162" hidden="1" customHeight="1" outlineLevel="1" spans="2:10">
      <c r="B170" s="76" t="s">
        <v>1234</v>
      </c>
      <c r="C170" s="131" t="s">
        <v>1235</v>
      </c>
      <c r="D170" s="140"/>
      <c r="E170" s="273" t="s">
        <v>1236</v>
      </c>
      <c r="F170" s="102"/>
      <c r="G170" s="102"/>
      <c r="H170" s="102"/>
      <c r="I170" s="102"/>
      <c r="J170" s="117"/>
    </row>
    <row r="171" ht="183.75" hidden="1" customHeight="1" outlineLevel="1" spans="2:10">
      <c r="B171" s="76" t="s">
        <v>1237</v>
      </c>
      <c r="C171" s="131" t="s">
        <v>1199</v>
      </c>
      <c r="D171" s="140"/>
      <c r="E171" s="273" t="s">
        <v>1238</v>
      </c>
      <c r="F171" s="102"/>
      <c r="G171" s="102"/>
      <c r="H171" s="102"/>
      <c r="I171" s="102"/>
      <c r="J171" s="117"/>
    </row>
    <row r="172" collapsed="1"/>
    <row r="173" spans="2:2">
      <c r="B173" s="97" t="s">
        <v>1239</v>
      </c>
    </row>
    <row r="174" spans="2:3">
      <c r="B174" s="272" t="s">
        <v>1240</v>
      </c>
      <c r="C174" s="96"/>
    </row>
    <row r="175" spans="2:3">
      <c r="B175" s="97"/>
      <c r="C175" s="96"/>
    </row>
    <row r="176" spans="2:3">
      <c r="B176" s="97"/>
      <c r="C176" s="96"/>
    </row>
    <row r="177" hidden="1" outlineLevel="1" spans="2:4">
      <c r="B177" s="32" t="s">
        <v>1114</v>
      </c>
      <c r="C177" s="32" t="s">
        <v>1143</v>
      </c>
      <c r="D177" s="32" t="s">
        <v>3</v>
      </c>
    </row>
    <row r="178" hidden="1" outlineLevel="1" spans="2:4">
      <c r="B178" s="92">
        <v>1</v>
      </c>
      <c r="C178" s="7" t="s">
        <v>328</v>
      </c>
      <c r="D178" s="7" t="s">
        <v>330</v>
      </c>
    </row>
    <row r="179" hidden="1" outlineLevel="1" spans="2:4">
      <c r="B179" s="92">
        <v>2</v>
      </c>
      <c r="C179" s="7" t="s">
        <v>331</v>
      </c>
      <c r="D179" s="7" t="s">
        <v>333</v>
      </c>
    </row>
    <row r="180" hidden="1" outlineLevel="1" spans="2:4">
      <c r="B180" s="92">
        <v>3</v>
      </c>
      <c r="C180" s="7" t="s">
        <v>334</v>
      </c>
      <c r="D180" s="7" t="s">
        <v>336</v>
      </c>
    </row>
    <row r="181" hidden="1" outlineLevel="1" spans="2:4">
      <c r="B181" s="115"/>
      <c r="C181" s="115"/>
      <c r="D181" s="126"/>
    </row>
    <row r="182" hidden="1" outlineLevel="1"/>
    <row r="183" hidden="1" outlineLevel="1" spans="2:10">
      <c r="B183" s="32" t="s">
        <v>23</v>
      </c>
      <c r="C183" s="32" t="s">
        <v>1144</v>
      </c>
      <c r="D183" s="32"/>
      <c r="E183" s="99" t="s">
        <v>3</v>
      </c>
      <c r="F183" s="100"/>
      <c r="G183" s="100"/>
      <c r="H183" s="100"/>
      <c r="I183" s="100"/>
      <c r="J183" s="120"/>
    </row>
    <row r="184" ht="41.25" hidden="1" customHeight="1" outlineLevel="1" spans="2:10">
      <c r="B184" s="76" t="s">
        <v>1146</v>
      </c>
      <c r="C184" s="127" t="s">
        <v>1241</v>
      </c>
      <c r="D184" s="128"/>
      <c r="E184" s="278" t="s">
        <v>1148</v>
      </c>
      <c r="F184" s="130"/>
      <c r="G184" s="130"/>
      <c r="H184" s="130"/>
      <c r="I184" s="130"/>
      <c r="J184" s="144"/>
    </row>
    <row r="185" ht="155.25" hidden="1" customHeight="1" outlineLevel="1" spans="2:10">
      <c r="B185" s="76" t="s">
        <v>1149</v>
      </c>
      <c r="C185" s="131" t="s">
        <v>1242</v>
      </c>
      <c r="D185" s="132"/>
      <c r="E185" s="279" t="s">
        <v>1243</v>
      </c>
      <c r="F185" s="134"/>
      <c r="G185" s="134"/>
      <c r="H185" s="134"/>
      <c r="I185" s="134"/>
      <c r="J185" s="145"/>
    </row>
    <row r="186" ht="175.5" hidden="1" customHeight="1" outlineLevel="1" spans="2:10">
      <c r="B186" s="135" t="s">
        <v>1152</v>
      </c>
      <c r="C186" s="136" t="s">
        <v>1244</v>
      </c>
      <c r="D186" s="137"/>
      <c r="E186" s="280" t="s">
        <v>1209</v>
      </c>
      <c r="F186" s="139"/>
      <c r="G186" s="139"/>
      <c r="H186" s="139"/>
      <c r="I186" s="139"/>
      <c r="J186" s="146"/>
    </row>
    <row r="187" ht="218.25" hidden="1" customHeight="1" outlineLevel="1" spans="2:10">
      <c r="B187" s="76" t="s">
        <v>1155</v>
      </c>
      <c r="C187" s="131" t="s">
        <v>1245</v>
      </c>
      <c r="D187" s="140"/>
      <c r="E187" s="273" t="s">
        <v>1189</v>
      </c>
      <c r="F187" s="102"/>
      <c r="G187" s="102"/>
      <c r="H187" s="102"/>
      <c r="I187" s="102"/>
      <c r="J187" s="117"/>
    </row>
    <row r="188" ht="183.75" hidden="1" customHeight="1" outlineLevel="1" spans="2:10">
      <c r="B188" s="76" t="s">
        <v>1158</v>
      </c>
      <c r="C188" s="131" t="s">
        <v>1199</v>
      </c>
      <c r="D188" s="140"/>
      <c r="E188" s="273" t="s">
        <v>1246</v>
      </c>
      <c r="F188" s="102"/>
      <c r="G188" s="102"/>
      <c r="H188" s="102"/>
      <c r="I188" s="102"/>
      <c r="J188" s="117"/>
    </row>
    <row r="189" collapsed="1"/>
    <row r="190" spans="2:2">
      <c r="B190" s="97" t="s">
        <v>1247</v>
      </c>
    </row>
    <row r="191" spans="2:3">
      <c r="B191" s="272" t="s">
        <v>1248</v>
      </c>
      <c r="C191" s="96"/>
    </row>
    <row r="192" spans="2:3">
      <c r="B192" s="97"/>
      <c r="C192" s="96"/>
    </row>
    <row r="193" spans="2:3">
      <c r="B193" s="97"/>
      <c r="C193" s="96"/>
    </row>
    <row r="194" hidden="1" outlineLevel="1" spans="2:4">
      <c r="B194" s="32" t="s">
        <v>1114</v>
      </c>
      <c r="C194" s="32" t="s">
        <v>1143</v>
      </c>
      <c r="D194" s="32" t="s">
        <v>3</v>
      </c>
    </row>
    <row r="195" hidden="1" outlineLevel="1" spans="2:4">
      <c r="B195" s="92">
        <v>1</v>
      </c>
      <c r="C195" s="7" t="s">
        <v>337</v>
      </c>
      <c r="D195" s="7" t="s">
        <v>339</v>
      </c>
    </row>
    <row r="196" hidden="1" outlineLevel="1" spans="2:4">
      <c r="B196" s="92">
        <v>2</v>
      </c>
      <c r="C196" s="7" t="s">
        <v>340</v>
      </c>
      <c r="D196" s="7" t="s">
        <v>342</v>
      </c>
    </row>
    <row r="197" hidden="1" outlineLevel="1" spans="2:4">
      <c r="B197" s="92">
        <v>3</v>
      </c>
      <c r="C197" s="7" t="s">
        <v>343</v>
      </c>
      <c r="D197" s="7" t="s">
        <v>345</v>
      </c>
    </row>
    <row r="198" hidden="1" outlineLevel="1" spans="2:4">
      <c r="B198" s="92">
        <v>4</v>
      </c>
      <c r="C198" s="7" t="s">
        <v>346</v>
      </c>
      <c r="D198" s="7" t="s">
        <v>348</v>
      </c>
    </row>
    <row r="199" hidden="1" outlineLevel="1" spans="2:4">
      <c r="B199" s="92">
        <v>5</v>
      </c>
      <c r="C199" s="7" t="s">
        <v>349</v>
      </c>
      <c r="D199" s="7" t="s">
        <v>351</v>
      </c>
    </row>
    <row r="200" hidden="1" outlineLevel="1" spans="2:4">
      <c r="B200" s="92">
        <v>6</v>
      </c>
      <c r="C200" s="7" t="s">
        <v>352</v>
      </c>
      <c r="D200" s="7" t="s">
        <v>354</v>
      </c>
    </row>
    <row r="201" hidden="1" outlineLevel="1" spans="2:4">
      <c r="B201" s="92">
        <v>7</v>
      </c>
      <c r="C201" s="7" t="s">
        <v>355</v>
      </c>
      <c r="D201" s="7" t="s">
        <v>357</v>
      </c>
    </row>
    <row r="202" hidden="1" outlineLevel="1" spans="2:4">
      <c r="B202" s="92">
        <v>8</v>
      </c>
      <c r="C202" s="7" t="s">
        <v>358</v>
      </c>
      <c r="D202" s="7" t="s">
        <v>360</v>
      </c>
    </row>
    <row r="203" hidden="1" outlineLevel="1" spans="2:4">
      <c r="B203" s="92">
        <v>9</v>
      </c>
      <c r="C203" s="7" t="s">
        <v>361</v>
      </c>
      <c r="D203" s="7" t="s">
        <v>363</v>
      </c>
    </row>
    <row r="204" hidden="1" outlineLevel="1" spans="2:4">
      <c r="B204" s="92">
        <v>10</v>
      </c>
      <c r="C204" s="7" t="s">
        <v>364</v>
      </c>
      <c r="D204" s="7" t="s">
        <v>366</v>
      </c>
    </row>
    <row r="205" hidden="1" outlineLevel="1" spans="2:4">
      <c r="B205" s="92">
        <v>11</v>
      </c>
      <c r="C205" s="7" t="s">
        <v>367</v>
      </c>
      <c r="D205" s="7" t="s">
        <v>369</v>
      </c>
    </row>
    <row r="206" hidden="1" outlineLevel="1" spans="2:4">
      <c r="B206" s="92">
        <v>12</v>
      </c>
      <c r="C206" s="7" t="s">
        <v>370</v>
      </c>
      <c r="D206" s="7" t="s">
        <v>372</v>
      </c>
    </row>
    <row r="207" hidden="1" outlineLevel="1" spans="2:4">
      <c r="B207" s="115"/>
      <c r="C207" s="115"/>
      <c r="D207" s="126"/>
    </row>
    <row r="208" hidden="1" outlineLevel="1"/>
    <row r="209" hidden="1" outlineLevel="1" spans="2:10">
      <c r="B209" s="32" t="s">
        <v>23</v>
      </c>
      <c r="C209" s="32" t="s">
        <v>1144</v>
      </c>
      <c r="D209" s="32"/>
      <c r="E209" s="99" t="s">
        <v>3</v>
      </c>
      <c r="F209" s="100"/>
      <c r="G209" s="100"/>
      <c r="H209" s="100"/>
      <c r="I209" s="100"/>
      <c r="J209" s="120"/>
    </row>
    <row r="210" ht="41.25" hidden="1" customHeight="1" outlineLevel="1" spans="2:10">
      <c r="B210" s="76" t="s">
        <v>1146</v>
      </c>
      <c r="C210" s="127" t="s">
        <v>1249</v>
      </c>
      <c r="D210" s="128"/>
      <c r="E210" s="278" t="s">
        <v>1148</v>
      </c>
      <c r="F210" s="130"/>
      <c r="G210" s="130"/>
      <c r="H210" s="130"/>
      <c r="I210" s="130"/>
      <c r="J210" s="144"/>
    </row>
    <row r="211" ht="147" hidden="1" customHeight="1" outlineLevel="1" spans="2:10">
      <c r="B211" s="76" t="s">
        <v>1149</v>
      </c>
      <c r="C211" s="131" t="s">
        <v>1250</v>
      </c>
      <c r="D211" s="132"/>
      <c r="E211" s="279" t="s">
        <v>1251</v>
      </c>
      <c r="F211" s="134"/>
      <c r="G211" s="134"/>
      <c r="H211" s="134"/>
      <c r="I211" s="134"/>
      <c r="J211" s="145"/>
    </row>
    <row r="212" ht="103.5" hidden="1" customHeight="1" outlineLevel="1" spans="2:10">
      <c r="B212" s="135" t="s">
        <v>1152</v>
      </c>
      <c r="C212" s="131" t="s">
        <v>1252</v>
      </c>
      <c r="D212" s="132"/>
      <c r="E212" s="279" t="s">
        <v>1253</v>
      </c>
      <c r="F212" s="134"/>
      <c r="G212" s="134"/>
      <c r="H212" s="134"/>
      <c r="I212" s="134"/>
      <c r="J212" s="145"/>
    </row>
    <row r="213" ht="96.75" hidden="1" customHeight="1" outlineLevel="1" spans="2:10">
      <c r="B213" s="135" t="s">
        <v>1155</v>
      </c>
      <c r="C213" s="131" t="s">
        <v>1254</v>
      </c>
      <c r="D213" s="132"/>
      <c r="E213" s="279" t="s">
        <v>1255</v>
      </c>
      <c r="F213" s="134"/>
      <c r="G213" s="134"/>
      <c r="H213" s="134"/>
      <c r="I213" s="134"/>
      <c r="J213" s="145"/>
    </row>
    <row r="214" ht="228.75" hidden="1" customHeight="1" outlineLevel="1" spans="2:10">
      <c r="B214" s="135" t="s">
        <v>1158</v>
      </c>
      <c r="C214" s="136" t="s">
        <v>1256</v>
      </c>
      <c r="D214" s="137"/>
      <c r="E214" s="280" t="s">
        <v>1209</v>
      </c>
      <c r="F214" s="139"/>
      <c r="G214" s="139"/>
      <c r="H214" s="139"/>
      <c r="I214" s="139"/>
      <c r="J214" s="146"/>
    </row>
    <row r="215" ht="266.25" hidden="1" customHeight="1" outlineLevel="1" spans="2:10">
      <c r="B215" s="147"/>
      <c r="C215" s="148"/>
      <c r="D215" s="149"/>
      <c r="E215" s="150"/>
      <c r="F215" s="151"/>
      <c r="G215" s="151"/>
      <c r="H215" s="151"/>
      <c r="I215" s="151"/>
      <c r="J215" s="152"/>
    </row>
    <row r="216" ht="162" hidden="1" customHeight="1" outlineLevel="1" spans="2:10">
      <c r="B216" s="76" t="s">
        <v>1161</v>
      </c>
      <c r="C216" s="131" t="s">
        <v>1257</v>
      </c>
      <c r="D216" s="140"/>
      <c r="E216" s="273" t="s">
        <v>1236</v>
      </c>
      <c r="F216" s="102"/>
      <c r="G216" s="102"/>
      <c r="H216" s="102"/>
      <c r="I216" s="102"/>
      <c r="J216" s="117"/>
    </row>
    <row r="217" ht="340.5" hidden="1" customHeight="1" outlineLevel="1" spans="2:10">
      <c r="B217" s="76" t="s">
        <v>1234</v>
      </c>
      <c r="C217" s="131" t="s">
        <v>1258</v>
      </c>
      <c r="D217" s="140"/>
      <c r="E217" s="273" t="s">
        <v>1259</v>
      </c>
      <c r="F217" s="102"/>
      <c r="G217" s="102"/>
      <c r="H217" s="102"/>
      <c r="I217" s="102"/>
      <c r="J217" s="117"/>
    </row>
    <row r="218" collapsed="1"/>
    <row r="219" spans="2:2">
      <c r="B219" s="97" t="s">
        <v>1260</v>
      </c>
    </row>
    <row r="220" spans="2:3">
      <c r="B220" s="272" t="s">
        <v>1261</v>
      </c>
      <c r="C220" s="96"/>
    </row>
    <row r="221" spans="2:3">
      <c r="B221" s="63"/>
      <c r="C221" s="96"/>
    </row>
    <row r="222" spans="2:3">
      <c r="B222" s="97"/>
      <c r="C222" s="96"/>
    </row>
    <row r="223" hidden="1" outlineLevel="1" spans="2:3">
      <c r="B223" s="97"/>
      <c r="C223" s="96"/>
    </row>
    <row r="224" hidden="1" outlineLevel="1" spans="2:4">
      <c r="B224" s="32" t="s">
        <v>1114</v>
      </c>
      <c r="C224" s="32" t="s">
        <v>1143</v>
      </c>
      <c r="D224" s="32" t="s">
        <v>3</v>
      </c>
    </row>
    <row r="225" hidden="1" outlineLevel="1" spans="2:4">
      <c r="B225" s="92">
        <v>1</v>
      </c>
      <c r="C225" s="7" t="s">
        <v>373</v>
      </c>
      <c r="D225" s="7" t="s">
        <v>375</v>
      </c>
    </row>
    <row r="226" hidden="1" outlineLevel="1" spans="2:4">
      <c r="B226" s="92">
        <v>2</v>
      </c>
      <c r="C226" s="7" t="s">
        <v>376</v>
      </c>
      <c r="D226" s="7" t="s">
        <v>378</v>
      </c>
    </row>
    <row r="227" hidden="1" outlineLevel="1" spans="2:4">
      <c r="B227" s="92">
        <v>3</v>
      </c>
      <c r="C227" s="7" t="s">
        <v>379</v>
      </c>
      <c r="D227" s="7" t="s">
        <v>381</v>
      </c>
    </row>
    <row r="228" hidden="1" outlineLevel="1" spans="2:4">
      <c r="B228" s="115"/>
      <c r="C228" s="115"/>
      <c r="D228" s="126"/>
    </row>
    <row r="229" hidden="1" outlineLevel="1"/>
    <row r="230" hidden="1" outlineLevel="1" spans="2:10">
      <c r="B230" s="32" t="s">
        <v>23</v>
      </c>
      <c r="C230" s="32" t="s">
        <v>1144</v>
      </c>
      <c r="D230" s="32"/>
      <c r="E230" s="99" t="s">
        <v>3</v>
      </c>
      <c r="F230" s="100"/>
      <c r="G230" s="100"/>
      <c r="H230" s="100"/>
      <c r="I230" s="100"/>
      <c r="J230" s="120"/>
    </row>
    <row r="231" ht="41.25" hidden="1" customHeight="1" outlineLevel="1" spans="2:10">
      <c r="B231" s="76" t="s">
        <v>1146</v>
      </c>
      <c r="C231" s="127" t="s">
        <v>1262</v>
      </c>
      <c r="D231" s="128"/>
      <c r="E231" s="278" t="s">
        <v>1148</v>
      </c>
      <c r="F231" s="130"/>
      <c r="G231" s="130"/>
      <c r="H231" s="130"/>
      <c r="I231" s="130"/>
      <c r="J231" s="144"/>
    </row>
    <row r="232" ht="103.5" hidden="1" customHeight="1" outlineLevel="1" spans="2:10">
      <c r="B232" s="135" t="s">
        <v>1149</v>
      </c>
      <c r="C232" s="131" t="s">
        <v>1263</v>
      </c>
      <c r="D232" s="132"/>
      <c r="E232" s="279" t="s">
        <v>1264</v>
      </c>
      <c r="F232" s="134"/>
      <c r="G232" s="134"/>
      <c r="H232" s="134"/>
      <c r="I232" s="134"/>
      <c r="J232" s="145"/>
    </row>
    <row r="233" ht="162" hidden="1" customHeight="1" outlineLevel="1" spans="2:10">
      <c r="B233" s="135" t="s">
        <v>1152</v>
      </c>
      <c r="C233" s="131" t="s">
        <v>1265</v>
      </c>
      <c r="D233" s="132"/>
      <c r="E233" s="279" t="s">
        <v>1266</v>
      </c>
      <c r="F233" s="134"/>
      <c r="G233" s="134"/>
      <c r="H233" s="134"/>
      <c r="I233" s="134"/>
      <c r="J233" s="145"/>
    </row>
    <row r="234" ht="137.25" hidden="1" customHeight="1" outlineLevel="1" spans="2:10">
      <c r="B234" s="135" t="s">
        <v>1155</v>
      </c>
      <c r="C234" s="136" t="s">
        <v>1267</v>
      </c>
      <c r="D234" s="137"/>
      <c r="E234" s="280" t="s">
        <v>1209</v>
      </c>
      <c r="F234" s="139"/>
      <c r="G234" s="139"/>
      <c r="H234" s="139"/>
      <c r="I234" s="139"/>
      <c r="J234" s="146"/>
    </row>
    <row r="235" ht="144.75" hidden="1" customHeight="1" outlineLevel="1" spans="2:10">
      <c r="B235" s="147"/>
      <c r="C235" s="148"/>
      <c r="D235" s="149"/>
      <c r="E235" s="150"/>
      <c r="F235" s="151"/>
      <c r="G235" s="151"/>
      <c r="H235" s="151"/>
      <c r="I235" s="151"/>
      <c r="J235" s="152"/>
    </row>
    <row r="236" ht="162" hidden="1" customHeight="1" outlineLevel="1" spans="2:10">
      <c r="B236" s="76" t="s">
        <v>1158</v>
      </c>
      <c r="C236" s="131" t="s">
        <v>1268</v>
      </c>
      <c r="D236" s="140"/>
      <c r="E236" s="273" t="s">
        <v>1211</v>
      </c>
      <c r="F236" s="102"/>
      <c r="G236" s="102"/>
      <c r="H236" s="102"/>
      <c r="I236" s="102"/>
      <c r="J236" s="117"/>
    </row>
    <row r="237" ht="222.75" hidden="1" customHeight="1" outlineLevel="1" spans="2:10">
      <c r="B237" s="76" t="s">
        <v>1161</v>
      </c>
      <c r="C237" s="131" t="s">
        <v>1269</v>
      </c>
      <c r="D237" s="140"/>
      <c r="E237" s="273" t="s">
        <v>1270</v>
      </c>
      <c r="F237" s="102"/>
      <c r="G237" s="102"/>
      <c r="H237" s="102"/>
      <c r="I237" s="102"/>
      <c r="J237" s="117"/>
    </row>
    <row r="238" collapsed="1"/>
    <row r="240" spans="2:2">
      <c r="B240" s="97" t="s">
        <v>1271</v>
      </c>
    </row>
    <row r="241" spans="2:3">
      <c r="B241" s="272" t="s">
        <v>1272</v>
      </c>
      <c r="C241" s="96"/>
    </row>
    <row r="242" spans="2:3">
      <c r="B242" s="97"/>
      <c r="C242" s="96"/>
    </row>
    <row r="243" spans="2:3">
      <c r="B243" s="97"/>
      <c r="C243" s="96"/>
    </row>
    <row r="244" hidden="1" outlineLevel="1" spans="2:4">
      <c r="B244" s="32" t="s">
        <v>1114</v>
      </c>
      <c r="C244" s="32" t="s">
        <v>1143</v>
      </c>
      <c r="D244" s="32" t="s">
        <v>3</v>
      </c>
    </row>
    <row r="245" hidden="1" outlineLevel="1" spans="2:4">
      <c r="B245" s="92">
        <v>1</v>
      </c>
      <c r="C245" s="7" t="s">
        <v>382</v>
      </c>
      <c r="D245" s="7" t="s">
        <v>384</v>
      </c>
    </row>
    <row r="246" hidden="1" outlineLevel="1" spans="2:4">
      <c r="B246" s="92">
        <v>2</v>
      </c>
      <c r="C246" s="7" t="s">
        <v>385</v>
      </c>
      <c r="D246" s="7" t="s">
        <v>387</v>
      </c>
    </row>
    <row r="247" hidden="1" outlineLevel="1" spans="2:4">
      <c r="B247" s="92">
        <v>3</v>
      </c>
      <c r="C247" s="7" t="s">
        <v>388</v>
      </c>
      <c r="D247" s="7" t="s">
        <v>390</v>
      </c>
    </row>
    <row r="248" hidden="1" outlineLevel="1" spans="2:4">
      <c r="B248" s="92">
        <v>4</v>
      </c>
      <c r="C248" s="7" t="s">
        <v>391</v>
      </c>
      <c r="D248" s="7" t="s">
        <v>393</v>
      </c>
    </row>
    <row r="249" hidden="1" outlineLevel="1" spans="2:4">
      <c r="B249" s="92">
        <v>5</v>
      </c>
      <c r="C249" s="7" t="s">
        <v>394</v>
      </c>
      <c r="D249" s="7" t="s">
        <v>396</v>
      </c>
    </row>
    <row r="250" hidden="1" outlineLevel="1" spans="2:4">
      <c r="B250" s="92">
        <v>6</v>
      </c>
      <c r="C250" s="7" t="s">
        <v>397</v>
      </c>
      <c r="D250" s="7" t="s">
        <v>399</v>
      </c>
    </row>
    <row r="251" hidden="1" outlineLevel="1" spans="2:4">
      <c r="B251" s="92">
        <v>7</v>
      </c>
      <c r="C251" s="7" t="s">
        <v>400</v>
      </c>
      <c r="D251" s="7" t="s">
        <v>402</v>
      </c>
    </row>
    <row r="252" hidden="1" outlineLevel="1" spans="2:4">
      <c r="B252" s="92">
        <v>8</v>
      </c>
      <c r="C252" s="7" t="s">
        <v>403</v>
      </c>
      <c r="D252" s="7" t="s">
        <v>405</v>
      </c>
    </row>
    <row r="253" hidden="1" outlineLevel="1" spans="2:4">
      <c r="B253" s="92">
        <v>9</v>
      </c>
      <c r="C253" s="7" t="s">
        <v>406</v>
      </c>
      <c r="D253" s="7" t="s">
        <v>408</v>
      </c>
    </row>
    <row r="254" hidden="1" outlineLevel="1" spans="2:4">
      <c r="B254" s="92">
        <v>10</v>
      </c>
      <c r="C254" s="7" t="s">
        <v>409</v>
      </c>
      <c r="D254" s="7" t="s">
        <v>411</v>
      </c>
    </row>
    <row r="255" hidden="1" outlineLevel="1" spans="2:4">
      <c r="B255" s="92">
        <v>11</v>
      </c>
      <c r="C255" s="7" t="s">
        <v>412</v>
      </c>
      <c r="D255" s="7" t="s">
        <v>414</v>
      </c>
    </row>
    <row r="256" hidden="1" outlineLevel="1" spans="2:4">
      <c r="B256" s="92">
        <v>12</v>
      </c>
      <c r="C256" s="7" t="s">
        <v>415</v>
      </c>
      <c r="D256" s="7" t="s">
        <v>417</v>
      </c>
    </row>
    <row r="257" hidden="1" outlineLevel="1" spans="2:4">
      <c r="B257" s="92">
        <v>13</v>
      </c>
      <c r="C257" s="7" t="s">
        <v>418</v>
      </c>
      <c r="D257" s="7" t="s">
        <v>420</v>
      </c>
    </row>
    <row r="258" hidden="1" outlineLevel="1" spans="2:4">
      <c r="B258" s="92">
        <v>14</v>
      </c>
      <c r="C258" s="7" t="s">
        <v>421</v>
      </c>
      <c r="D258" s="7" t="s">
        <v>423</v>
      </c>
    </row>
    <row r="259" hidden="1" outlineLevel="1" spans="2:4">
      <c r="B259" s="92">
        <v>15</v>
      </c>
      <c r="C259" s="7" t="s">
        <v>424</v>
      </c>
      <c r="D259" s="7" t="s">
        <v>426</v>
      </c>
    </row>
    <row r="260" hidden="1" outlineLevel="1" spans="2:4">
      <c r="B260" s="113"/>
      <c r="C260" s="115"/>
      <c r="D260" s="115"/>
    </row>
    <row r="261" hidden="1" outlineLevel="1"/>
    <row r="262" hidden="1" outlineLevel="1" spans="2:10">
      <c r="B262" s="32" t="s">
        <v>23</v>
      </c>
      <c r="C262" s="32" t="s">
        <v>1144</v>
      </c>
      <c r="D262" s="32"/>
      <c r="E262" s="99" t="s">
        <v>3</v>
      </c>
      <c r="F262" s="100"/>
      <c r="G262" s="100"/>
      <c r="H262" s="100"/>
      <c r="I262" s="100"/>
      <c r="J262" s="120"/>
    </row>
    <row r="263" ht="41.25" hidden="1" customHeight="1" outlineLevel="1" spans="2:10">
      <c r="B263" s="76" t="s">
        <v>1146</v>
      </c>
      <c r="C263" s="127" t="s">
        <v>1273</v>
      </c>
      <c r="D263" s="128"/>
      <c r="E263" s="278" t="s">
        <v>1148</v>
      </c>
      <c r="F263" s="130"/>
      <c r="G263" s="130"/>
      <c r="H263" s="130"/>
      <c r="I263" s="130"/>
      <c r="J263" s="144"/>
    </row>
    <row r="264" ht="162" hidden="1" customHeight="1" outlineLevel="1" spans="2:10">
      <c r="B264" s="135" t="s">
        <v>1149</v>
      </c>
      <c r="C264" s="131" t="s">
        <v>1274</v>
      </c>
      <c r="D264" s="132"/>
      <c r="E264" s="279" t="s">
        <v>1275</v>
      </c>
      <c r="F264" s="134"/>
      <c r="G264" s="134"/>
      <c r="H264" s="134"/>
      <c r="I264" s="134"/>
      <c r="J264" s="145"/>
    </row>
    <row r="265" ht="360" hidden="1" customHeight="1" outlineLevel="1" spans="2:10">
      <c r="B265" s="135" t="s">
        <v>1152</v>
      </c>
      <c r="C265" s="136" t="s">
        <v>1276</v>
      </c>
      <c r="D265" s="137"/>
      <c r="E265" s="280" t="s">
        <v>1277</v>
      </c>
      <c r="F265" s="139"/>
      <c r="G265" s="139"/>
      <c r="H265" s="139"/>
      <c r="I265" s="139"/>
      <c r="J265" s="146"/>
    </row>
    <row r="266" ht="408.75" hidden="1" customHeight="1" outlineLevel="1" spans="2:10">
      <c r="B266" s="147"/>
      <c r="C266" s="148"/>
      <c r="D266" s="149"/>
      <c r="E266" s="150"/>
      <c r="F266" s="151"/>
      <c r="G266" s="151"/>
      <c r="H266" s="151"/>
      <c r="I266" s="151"/>
      <c r="J266" s="152"/>
    </row>
    <row r="267" ht="162" hidden="1" customHeight="1" outlineLevel="1" spans="2:10">
      <c r="B267" s="76" t="s">
        <v>1155</v>
      </c>
      <c r="C267" s="131" t="s">
        <v>1278</v>
      </c>
      <c r="D267" s="140"/>
      <c r="E267" s="273" t="s">
        <v>1279</v>
      </c>
      <c r="F267" s="102"/>
      <c r="G267" s="102"/>
      <c r="H267" s="102"/>
      <c r="I267" s="102"/>
      <c r="J267" s="117"/>
    </row>
    <row r="268" ht="222.75" hidden="1" customHeight="1" outlineLevel="1" spans="2:10">
      <c r="B268" s="76" t="s">
        <v>1158</v>
      </c>
      <c r="C268" s="131" t="s">
        <v>1269</v>
      </c>
      <c r="D268" s="140"/>
      <c r="E268" s="273" t="s">
        <v>1270</v>
      </c>
      <c r="F268" s="102"/>
      <c r="G268" s="102"/>
      <c r="H268" s="102"/>
      <c r="I268" s="102"/>
      <c r="J268" s="117"/>
    </row>
    <row r="269" collapsed="1"/>
  </sheetData>
  <mergeCells count="161">
    <mergeCell ref="A2:L2"/>
    <mergeCell ref="B22:C22"/>
    <mergeCell ref="C34:D34"/>
    <mergeCell ref="E34:J34"/>
    <mergeCell ref="C35:D35"/>
    <mergeCell ref="E35:J35"/>
    <mergeCell ref="C36:D36"/>
    <mergeCell ref="E36:J36"/>
    <mergeCell ref="C37:D37"/>
    <mergeCell ref="E37:J37"/>
    <mergeCell ref="C38:D38"/>
    <mergeCell ref="E38:J38"/>
    <mergeCell ref="C39:D39"/>
    <mergeCell ref="E39:J39"/>
    <mergeCell ref="C55:D55"/>
    <mergeCell ref="E55:J55"/>
    <mergeCell ref="C56:D56"/>
    <mergeCell ref="E56:J56"/>
    <mergeCell ref="C57:D57"/>
    <mergeCell ref="E57:J57"/>
    <mergeCell ref="C58:D58"/>
    <mergeCell ref="E58:J58"/>
    <mergeCell ref="C59:D59"/>
    <mergeCell ref="E59:J59"/>
    <mergeCell ref="C60:D60"/>
    <mergeCell ref="E60:J60"/>
    <mergeCell ref="C72:D72"/>
    <mergeCell ref="E72:J72"/>
    <mergeCell ref="C73:D73"/>
    <mergeCell ref="E73:J73"/>
    <mergeCell ref="C74:D74"/>
    <mergeCell ref="E74:J74"/>
    <mergeCell ref="C75:D75"/>
    <mergeCell ref="E75:J75"/>
    <mergeCell ref="C76:D76"/>
    <mergeCell ref="E76:J76"/>
    <mergeCell ref="C77:D77"/>
    <mergeCell ref="E77:J77"/>
    <mergeCell ref="C78:D78"/>
    <mergeCell ref="E78:J78"/>
    <mergeCell ref="C94:D94"/>
    <mergeCell ref="E94:J94"/>
    <mergeCell ref="C95:D95"/>
    <mergeCell ref="E95:J95"/>
    <mergeCell ref="C96:D96"/>
    <mergeCell ref="E96:J96"/>
    <mergeCell ref="C97:D97"/>
    <mergeCell ref="E97:J97"/>
    <mergeCell ref="C98:D98"/>
    <mergeCell ref="E98:J98"/>
    <mergeCell ref="C99:D99"/>
    <mergeCell ref="E99:J99"/>
    <mergeCell ref="C113:D113"/>
    <mergeCell ref="E113:J113"/>
    <mergeCell ref="C114:D114"/>
    <mergeCell ref="E114:J114"/>
    <mergeCell ref="C115:D115"/>
    <mergeCell ref="E115:J115"/>
    <mergeCell ref="C116:D116"/>
    <mergeCell ref="E116:J116"/>
    <mergeCell ref="C117:D117"/>
    <mergeCell ref="E117:J117"/>
    <mergeCell ref="C118:D118"/>
    <mergeCell ref="E118:J118"/>
    <mergeCell ref="C119:D119"/>
    <mergeCell ref="E119:J119"/>
    <mergeCell ref="C137:D137"/>
    <mergeCell ref="E137:J137"/>
    <mergeCell ref="C138:D138"/>
    <mergeCell ref="E138:J138"/>
    <mergeCell ref="C139:D139"/>
    <mergeCell ref="E139:J139"/>
    <mergeCell ref="C140:D140"/>
    <mergeCell ref="E140:J140"/>
    <mergeCell ref="C143:D143"/>
    <mergeCell ref="E143:J143"/>
    <mergeCell ref="C144:D144"/>
    <mergeCell ref="E144:J144"/>
    <mergeCell ref="C162:D162"/>
    <mergeCell ref="E162:J162"/>
    <mergeCell ref="C163:D163"/>
    <mergeCell ref="E163:J163"/>
    <mergeCell ref="C164:D164"/>
    <mergeCell ref="E164:J164"/>
    <mergeCell ref="C165:D165"/>
    <mergeCell ref="E165:J165"/>
    <mergeCell ref="C166:D166"/>
    <mergeCell ref="E166:J166"/>
    <mergeCell ref="C167:D167"/>
    <mergeCell ref="E167:J167"/>
    <mergeCell ref="C170:D170"/>
    <mergeCell ref="E170:J170"/>
    <mergeCell ref="C171:D171"/>
    <mergeCell ref="E171:J171"/>
    <mergeCell ref="C183:D183"/>
    <mergeCell ref="E183:J183"/>
    <mergeCell ref="C184:D184"/>
    <mergeCell ref="E184:J184"/>
    <mergeCell ref="C185:D185"/>
    <mergeCell ref="E185:J185"/>
    <mergeCell ref="C186:D186"/>
    <mergeCell ref="E186:J186"/>
    <mergeCell ref="C187:D187"/>
    <mergeCell ref="E187:J187"/>
    <mergeCell ref="C188:D188"/>
    <mergeCell ref="E188:J188"/>
    <mergeCell ref="C209:D209"/>
    <mergeCell ref="E209:J209"/>
    <mergeCell ref="C210:D210"/>
    <mergeCell ref="E210:J210"/>
    <mergeCell ref="C211:D211"/>
    <mergeCell ref="E211:J211"/>
    <mergeCell ref="C212:D212"/>
    <mergeCell ref="E212:J212"/>
    <mergeCell ref="C213:D213"/>
    <mergeCell ref="E213:J213"/>
    <mergeCell ref="C216:D216"/>
    <mergeCell ref="E216:J216"/>
    <mergeCell ref="C217:D217"/>
    <mergeCell ref="E217:J217"/>
    <mergeCell ref="C230:D230"/>
    <mergeCell ref="E230:J230"/>
    <mergeCell ref="C231:D231"/>
    <mergeCell ref="E231:J231"/>
    <mergeCell ref="C232:D232"/>
    <mergeCell ref="E232:J232"/>
    <mergeCell ref="C233:D233"/>
    <mergeCell ref="E233:J233"/>
    <mergeCell ref="C236:D236"/>
    <mergeCell ref="E236:J236"/>
    <mergeCell ref="C237:D237"/>
    <mergeCell ref="E237:J237"/>
    <mergeCell ref="C262:D262"/>
    <mergeCell ref="E262:J262"/>
    <mergeCell ref="C263:D263"/>
    <mergeCell ref="E263:J263"/>
    <mergeCell ref="C264:D264"/>
    <mergeCell ref="E264:J264"/>
    <mergeCell ref="C267:D267"/>
    <mergeCell ref="E267:J267"/>
    <mergeCell ref="C268:D268"/>
    <mergeCell ref="E268:J268"/>
    <mergeCell ref="B40:B41"/>
    <mergeCell ref="B141:B142"/>
    <mergeCell ref="B168:B169"/>
    <mergeCell ref="B214:B215"/>
    <mergeCell ref="B234:B235"/>
    <mergeCell ref="B265:B266"/>
    <mergeCell ref="K40:K41"/>
    <mergeCell ref="C40:D41"/>
    <mergeCell ref="E40:J41"/>
    <mergeCell ref="E141:J142"/>
    <mergeCell ref="C141:D142"/>
    <mergeCell ref="C168:D169"/>
    <mergeCell ref="E168:J169"/>
    <mergeCell ref="C214:D215"/>
    <mergeCell ref="E214:J215"/>
    <mergeCell ref="C234:D235"/>
    <mergeCell ref="E234:J235"/>
    <mergeCell ref="C265:D266"/>
    <mergeCell ref="E265:J266"/>
  </mergeCells>
  <pageMargins left="0.7" right="0.7" top="0.75" bottom="0.75" header="0.3" footer="0.3"/>
  <pageSetup paperSize="9" scale="13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5"/>
  <dimension ref="A2:M70"/>
  <sheetViews>
    <sheetView showGridLines="0" tabSelected="1" view="pageBreakPreview" zoomScaleNormal="100" topLeftCell="A29" workbookViewId="0">
      <selection activeCell="Q30" sqref="Q30"/>
    </sheetView>
  </sheetViews>
  <sheetFormatPr defaultColWidth="9" defaultRowHeight="15"/>
  <cols>
    <col min="1" max="1" width="3.57142857142857" customWidth="1"/>
    <col min="2" max="2" width="17.5714285714286" customWidth="1"/>
    <col min="3" max="4" width="17.5714285714286" style="65" customWidth="1"/>
    <col min="5" max="5" width="61" style="66" hidden="1" customWidth="1"/>
    <col min="6" max="6" width="71.4285714285714" style="67" customWidth="1"/>
    <col min="7" max="7" width="17.5714285714286" style="65" customWidth="1"/>
    <col min="8" max="9" width="12.4285714285714" style="65" customWidth="1"/>
    <col min="10" max="10" width="13.5714285714286" style="65" customWidth="1"/>
    <col min="11" max="11" width="12.4285714285714" style="65" customWidth="1"/>
    <col min="12" max="12" width="17.5714285714286" customWidth="1"/>
    <col min="13" max="13" width="3.57142857142857" customWidth="1"/>
  </cols>
  <sheetData>
    <row r="2" ht="18.75" spans="1:13">
      <c r="A2" s="68" t="s">
        <v>1280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</row>
    <row r="4" spans="1:13">
      <c r="A4" s="69" t="s">
        <v>1281</v>
      </c>
      <c r="B4" s="70"/>
      <c r="C4" s="71"/>
      <c r="D4" s="71"/>
      <c r="E4" s="72"/>
      <c r="F4" s="73"/>
      <c r="G4" s="71"/>
      <c r="H4" s="71"/>
      <c r="I4" s="71"/>
      <c r="J4" s="71"/>
      <c r="K4" s="71"/>
      <c r="L4" s="70"/>
      <c r="M4" s="70"/>
    </row>
    <row r="5" spans="8:11">
      <c r="H5" s="65">
        <f>COUNTIF(H7:H70,"x")</f>
        <v>18</v>
      </c>
      <c r="I5" s="65">
        <f>COUNTIF(I7:I70,"x")</f>
        <v>31</v>
      </c>
      <c r="J5" s="65">
        <f>COUNTIF(J7:J70,"x")</f>
        <v>40</v>
      </c>
      <c r="K5" s="65">
        <f>COUNTIF(K7:K70,"x")</f>
        <v>21</v>
      </c>
    </row>
    <row r="6" spans="2:12">
      <c r="B6" s="32" t="s">
        <v>1114</v>
      </c>
      <c r="C6" s="32" t="s">
        <v>1115</v>
      </c>
      <c r="D6" s="32" t="s">
        <v>1282</v>
      </c>
      <c r="E6" s="74" t="s">
        <v>209</v>
      </c>
      <c r="F6" s="32" t="s">
        <v>1283</v>
      </c>
      <c r="G6" s="75" t="s">
        <v>1284</v>
      </c>
      <c r="H6" s="75" t="s">
        <v>1285</v>
      </c>
      <c r="I6" s="75" t="s">
        <v>1286</v>
      </c>
      <c r="J6" s="75" t="s">
        <v>1287</v>
      </c>
      <c r="K6" s="75" t="s">
        <v>1288</v>
      </c>
      <c r="L6" s="32" t="s">
        <v>1289</v>
      </c>
    </row>
    <row r="7" s="63" customFormat="1" ht="90" hidden="1" spans="2:12">
      <c r="B7" s="76">
        <v>1</v>
      </c>
      <c r="C7" s="77" t="s">
        <v>15</v>
      </c>
      <c r="D7" s="77" t="s">
        <v>65</v>
      </c>
      <c r="E7" s="78" t="s">
        <v>66</v>
      </c>
      <c r="F7" s="79" t="s">
        <v>1290</v>
      </c>
      <c r="G7" s="80" t="s">
        <v>1291</v>
      </c>
      <c r="H7" s="80" t="s">
        <v>1292</v>
      </c>
      <c r="I7" s="80" t="s">
        <v>1293</v>
      </c>
      <c r="J7" s="80" t="s">
        <v>1292</v>
      </c>
      <c r="K7" s="80" t="str">
        <f>IFERROR(VLOOKUP(D7,#REF!,1,0),"")</f>
        <v/>
      </c>
      <c r="L7" s="76"/>
    </row>
    <row r="8" s="64" customFormat="1" ht="300" spans="2:12">
      <c r="B8" s="81">
        <v>2</v>
      </c>
      <c r="C8" s="82" t="s">
        <v>15</v>
      </c>
      <c r="D8" s="82" t="s">
        <v>68</v>
      </c>
      <c r="E8" s="82" t="s">
        <v>69</v>
      </c>
      <c r="F8" s="83" t="s">
        <v>1294</v>
      </c>
      <c r="G8" s="84" t="s">
        <v>1295</v>
      </c>
      <c r="H8" s="84" t="s">
        <v>1292</v>
      </c>
      <c r="I8" s="84" t="s">
        <v>1292</v>
      </c>
      <c r="J8" s="84" t="s">
        <v>1292</v>
      </c>
      <c r="K8" s="84" t="s">
        <v>1293</v>
      </c>
      <c r="L8" s="81"/>
    </row>
    <row r="9" s="64" customFormat="1" ht="300" spans="2:12">
      <c r="B9" s="81">
        <v>3</v>
      </c>
      <c r="C9" s="82" t="s">
        <v>15</v>
      </c>
      <c r="D9" s="82" t="s">
        <v>70</v>
      </c>
      <c r="E9" s="82" t="s">
        <v>71</v>
      </c>
      <c r="F9" s="83" t="s">
        <v>1296</v>
      </c>
      <c r="G9" s="84" t="s">
        <v>1297</v>
      </c>
      <c r="H9" s="84" t="s">
        <v>1292</v>
      </c>
      <c r="I9" s="84" t="s">
        <v>1292</v>
      </c>
      <c r="J9" s="84" t="s">
        <v>1293</v>
      </c>
      <c r="K9" s="84" t="s">
        <v>1293</v>
      </c>
      <c r="L9" s="81"/>
    </row>
    <row r="10" s="64" customFormat="1" ht="186" customHeight="1" spans="2:12">
      <c r="B10" s="81">
        <v>4</v>
      </c>
      <c r="C10" s="82" t="s">
        <v>15</v>
      </c>
      <c r="D10" s="82" t="s">
        <v>72</v>
      </c>
      <c r="E10" s="82" t="s">
        <v>73</v>
      </c>
      <c r="F10" s="83" t="s">
        <v>1298</v>
      </c>
      <c r="G10" s="84" t="s">
        <v>1299</v>
      </c>
      <c r="H10" s="84" t="s">
        <v>1292</v>
      </c>
      <c r="I10" s="84" t="s">
        <v>1292</v>
      </c>
      <c r="J10" s="84" t="s">
        <v>1293</v>
      </c>
      <c r="K10" s="84" t="str">
        <f>IFERROR(VLOOKUP(D10,#REF!,1,0),"")</f>
        <v/>
      </c>
      <c r="L10" s="81"/>
    </row>
    <row r="11" s="50" customFormat="1" ht="198" customHeight="1" spans="2:12">
      <c r="B11" s="81">
        <v>5</v>
      </c>
      <c r="C11" s="82" t="s">
        <v>15</v>
      </c>
      <c r="D11" s="82" t="s">
        <v>74</v>
      </c>
      <c r="E11" s="82" t="s">
        <v>75</v>
      </c>
      <c r="F11" s="85" t="s">
        <v>1300</v>
      </c>
      <c r="G11" s="84" t="s">
        <v>1301</v>
      </c>
      <c r="H11" s="84" t="s">
        <v>1292</v>
      </c>
      <c r="I11" s="84" t="s">
        <v>1293</v>
      </c>
      <c r="J11" s="84" t="s">
        <v>1292</v>
      </c>
      <c r="K11" s="84" t="str">
        <f>IFERROR(VLOOKUP(D11,#REF!,1,0),"")</f>
        <v/>
      </c>
      <c r="L11" s="88"/>
    </row>
    <row r="12" s="50" customFormat="1" ht="163.5" customHeight="1" spans="2:12">
      <c r="B12" s="81">
        <v>6</v>
      </c>
      <c r="C12" s="82" t="s">
        <v>15</v>
      </c>
      <c r="D12" s="82" t="s">
        <v>76</v>
      </c>
      <c r="E12" s="82" t="s">
        <v>77</v>
      </c>
      <c r="F12" s="85" t="s">
        <v>1302</v>
      </c>
      <c r="G12" s="84" t="s">
        <v>1303</v>
      </c>
      <c r="H12" s="84" t="s">
        <v>1292</v>
      </c>
      <c r="I12" s="84" t="s">
        <v>1292</v>
      </c>
      <c r="J12" s="84" t="s">
        <v>1293</v>
      </c>
      <c r="K12" s="84" t="str">
        <f>IFERROR(VLOOKUP(D12,#REF!,1,0),"")</f>
        <v/>
      </c>
      <c r="L12" s="88"/>
    </row>
    <row r="13" s="50" customFormat="1" ht="270" spans="2:12">
      <c r="B13" s="81">
        <v>7</v>
      </c>
      <c r="C13" s="82" t="s">
        <v>15</v>
      </c>
      <c r="D13" s="82" t="s">
        <v>78</v>
      </c>
      <c r="E13" s="82" t="s">
        <v>79</v>
      </c>
      <c r="F13" s="86" t="s">
        <v>1304</v>
      </c>
      <c r="G13" s="84" t="s">
        <v>1305</v>
      </c>
      <c r="H13" s="84" t="s">
        <v>1292</v>
      </c>
      <c r="I13" s="84" t="s">
        <v>1292</v>
      </c>
      <c r="J13" s="84" t="s">
        <v>1292</v>
      </c>
      <c r="K13" s="84" t="s">
        <v>1293</v>
      </c>
      <c r="L13" s="89"/>
    </row>
    <row r="14" s="50" customFormat="1" ht="275" customHeight="1" spans="2:12">
      <c r="B14" s="81">
        <v>8</v>
      </c>
      <c r="C14" s="82" t="s">
        <v>15</v>
      </c>
      <c r="D14" s="82" t="s">
        <v>80</v>
      </c>
      <c r="E14" s="82" t="s">
        <v>81</v>
      </c>
      <c r="F14" s="86" t="s">
        <v>1306</v>
      </c>
      <c r="G14" s="84" t="s">
        <v>1307</v>
      </c>
      <c r="H14" s="84" t="s">
        <v>1292</v>
      </c>
      <c r="I14" s="84" t="s">
        <v>1293</v>
      </c>
      <c r="J14" s="84" t="s">
        <v>1292</v>
      </c>
      <c r="K14" s="84" t="str">
        <f>IFERROR(VLOOKUP(D14,#REF!,1,0),"")</f>
        <v/>
      </c>
      <c r="L14" s="89"/>
    </row>
    <row r="15" s="50" customFormat="1" ht="300" spans="2:12">
      <c r="B15" s="81">
        <v>9</v>
      </c>
      <c r="C15" s="82" t="s">
        <v>15</v>
      </c>
      <c r="D15" s="82" t="s">
        <v>82</v>
      </c>
      <c r="E15" s="82" t="s">
        <v>83</v>
      </c>
      <c r="F15" s="86" t="s">
        <v>1308</v>
      </c>
      <c r="G15" s="84" t="s">
        <v>1309</v>
      </c>
      <c r="H15" s="84" t="s">
        <v>1292</v>
      </c>
      <c r="I15" s="84" t="s">
        <v>1293</v>
      </c>
      <c r="J15" s="84" t="s">
        <v>1293</v>
      </c>
      <c r="K15" s="84" t="s">
        <v>1293</v>
      </c>
      <c r="L15" s="89"/>
    </row>
    <row r="16" s="50" customFormat="1" ht="315" spans="2:12">
      <c r="B16" s="81">
        <v>10</v>
      </c>
      <c r="C16" s="82" t="s">
        <v>84</v>
      </c>
      <c r="D16" s="82" t="s">
        <v>85</v>
      </c>
      <c r="E16" s="82" t="s">
        <v>86</v>
      </c>
      <c r="F16" s="86" t="s">
        <v>1310</v>
      </c>
      <c r="G16" s="84" t="s">
        <v>1311</v>
      </c>
      <c r="H16" s="84" t="s">
        <v>1292</v>
      </c>
      <c r="I16" s="84" t="s">
        <v>1292</v>
      </c>
      <c r="J16" s="84" t="s">
        <v>1293</v>
      </c>
      <c r="K16" s="84" t="str">
        <f>IFERROR(VLOOKUP(D16,#REF!,1,0),"")</f>
        <v/>
      </c>
      <c r="L16" s="89"/>
    </row>
    <row r="17" s="50" customFormat="1" ht="75" spans="2:12">
      <c r="B17" s="81">
        <v>11</v>
      </c>
      <c r="C17" s="82" t="s">
        <v>84</v>
      </c>
      <c r="D17" s="82" t="s">
        <v>87</v>
      </c>
      <c r="E17" s="78" t="s">
        <v>88</v>
      </c>
      <c r="F17" s="86" t="s">
        <v>1312</v>
      </c>
      <c r="G17" s="84" t="s">
        <v>1313</v>
      </c>
      <c r="H17" s="84" t="s">
        <v>1293</v>
      </c>
      <c r="I17" s="84" t="s">
        <v>1292</v>
      </c>
      <c r="J17" s="84" t="s">
        <v>1293</v>
      </c>
      <c r="K17" s="84" t="str">
        <f>IFERROR(VLOOKUP(D17,#REF!,1,0),"")</f>
        <v/>
      </c>
      <c r="L17" s="89"/>
    </row>
    <row r="18" s="50" customFormat="1" ht="75" spans="2:12">
      <c r="B18" s="81">
        <v>12</v>
      </c>
      <c r="C18" s="82" t="s">
        <v>84</v>
      </c>
      <c r="D18" s="82" t="s">
        <v>89</v>
      </c>
      <c r="E18" s="78" t="s">
        <v>90</v>
      </c>
      <c r="F18" s="86" t="s">
        <v>1314</v>
      </c>
      <c r="G18" s="84" t="s">
        <v>1315</v>
      </c>
      <c r="H18" s="84" t="s">
        <v>1292</v>
      </c>
      <c r="I18" s="84" t="s">
        <v>1292</v>
      </c>
      <c r="J18" s="84" t="s">
        <v>1293</v>
      </c>
      <c r="K18" s="84" t="str">
        <f>IFERROR(VLOOKUP(D18,#REF!,1,0),"")</f>
        <v/>
      </c>
      <c r="L18" s="89"/>
    </row>
    <row r="19" s="50" customFormat="1" ht="165" spans="2:12">
      <c r="B19" s="81">
        <v>13</v>
      </c>
      <c r="C19" s="82" t="s">
        <v>84</v>
      </c>
      <c r="D19" s="82" t="s">
        <v>91</v>
      </c>
      <c r="E19" s="78" t="s">
        <v>92</v>
      </c>
      <c r="F19" s="281" t="s">
        <v>1316</v>
      </c>
      <c r="G19" s="84" t="s">
        <v>1317</v>
      </c>
      <c r="H19" s="84" t="s">
        <v>1292</v>
      </c>
      <c r="I19" s="84" t="s">
        <v>1293</v>
      </c>
      <c r="J19" s="84" t="s">
        <v>1292</v>
      </c>
      <c r="K19" s="84" t="str">
        <f>IFERROR(VLOOKUP(D19,#REF!,1,0),"")</f>
        <v/>
      </c>
      <c r="L19" s="89"/>
    </row>
    <row r="20" s="50" customFormat="1" ht="90" spans="2:12">
      <c r="B20" s="81">
        <v>14</v>
      </c>
      <c r="C20" s="82" t="s">
        <v>84</v>
      </c>
      <c r="D20" s="82" t="s">
        <v>93</v>
      </c>
      <c r="E20" s="78" t="s">
        <v>94</v>
      </c>
      <c r="F20" s="281" t="s">
        <v>1318</v>
      </c>
      <c r="G20" s="84" t="s">
        <v>1319</v>
      </c>
      <c r="H20" s="84" t="s">
        <v>1292</v>
      </c>
      <c r="I20" s="84" t="s">
        <v>1292</v>
      </c>
      <c r="J20" s="84" t="s">
        <v>1293</v>
      </c>
      <c r="K20" s="84" t="str">
        <f>IFERROR(VLOOKUP(D20,#REF!,1,0),"")</f>
        <v/>
      </c>
      <c r="L20" s="89"/>
    </row>
    <row r="21" s="50" customFormat="1" ht="273" customHeight="1" spans="2:12">
      <c r="B21" s="81">
        <v>15</v>
      </c>
      <c r="C21" s="82" t="s">
        <v>84</v>
      </c>
      <c r="D21" s="82" t="s">
        <v>95</v>
      </c>
      <c r="E21" s="78" t="s">
        <v>96</v>
      </c>
      <c r="F21" s="281" t="s">
        <v>1320</v>
      </c>
      <c r="G21" s="84" t="s">
        <v>1321</v>
      </c>
      <c r="H21" s="84" t="s">
        <v>1292</v>
      </c>
      <c r="I21" s="84" t="s">
        <v>1293</v>
      </c>
      <c r="J21" s="84" t="s">
        <v>1293</v>
      </c>
      <c r="K21" s="84" t="str">
        <f>IFERROR(VLOOKUP(D21,#REF!,1,0),"")</f>
        <v/>
      </c>
      <c r="L21" s="89"/>
    </row>
    <row r="22" s="50" customFormat="1" ht="310" customHeight="1" spans="2:12">
      <c r="B22" s="81">
        <v>16</v>
      </c>
      <c r="C22" s="82" t="s">
        <v>84</v>
      </c>
      <c r="D22" s="82" t="s">
        <v>97</v>
      </c>
      <c r="E22" s="78" t="s">
        <v>98</v>
      </c>
      <c r="F22" s="281" t="s">
        <v>1322</v>
      </c>
      <c r="G22" s="84" t="s">
        <v>1323</v>
      </c>
      <c r="H22" s="84" t="s">
        <v>1292</v>
      </c>
      <c r="I22" s="84" t="s">
        <v>1293</v>
      </c>
      <c r="J22" s="84" t="s">
        <v>1293</v>
      </c>
      <c r="K22" s="84" t="str">
        <f>IFERROR(VLOOKUP(D22,#REF!,1,0),"")</f>
        <v/>
      </c>
      <c r="L22" s="89"/>
    </row>
    <row r="23" s="50" customFormat="1" ht="223" customHeight="1" spans="2:12">
      <c r="B23" s="81">
        <v>17</v>
      </c>
      <c r="C23" s="82" t="s">
        <v>84</v>
      </c>
      <c r="D23" s="82" t="s">
        <v>99</v>
      </c>
      <c r="E23" s="78" t="s">
        <v>100</v>
      </c>
      <c r="F23" s="281" t="s">
        <v>1324</v>
      </c>
      <c r="G23" s="84" t="s">
        <v>1325</v>
      </c>
      <c r="H23" s="84" t="s">
        <v>1292</v>
      </c>
      <c r="I23" s="84" t="s">
        <v>1292</v>
      </c>
      <c r="J23" s="84" t="s">
        <v>1293</v>
      </c>
      <c r="K23" s="84" t="str">
        <f>IFERROR(VLOOKUP(D23,#REF!,1,0),"")</f>
        <v/>
      </c>
      <c r="L23" s="89"/>
    </row>
    <row r="24" s="50" customFormat="1" ht="180" spans="2:12">
      <c r="B24" s="81">
        <v>18</v>
      </c>
      <c r="C24" s="82" t="s">
        <v>84</v>
      </c>
      <c r="D24" s="82" t="s">
        <v>101</v>
      </c>
      <c r="E24" s="78" t="s">
        <v>102</v>
      </c>
      <c r="F24" s="281" t="s">
        <v>1326</v>
      </c>
      <c r="G24" s="84" t="s">
        <v>1327</v>
      </c>
      <c r="H24" s="84" t="s">
        <v>1293</v>
      </c>
      <c r="I24" s="84" t="s">
        <v>1292</v>
      </c>
      <c r="J24" s="84" t="s">
        <v>1293</v>
      </c>
      <c r="K24" s="84" t="str">
        <f>IFERROR(VLOOKUP(D24,#REF!,1,0),"")</f>
        <v/>
      </c>
      <c r="L24" s="89"/>
    </row>
    <row r="25" s="50" customFormat="1" ht="149" customHeight="1" spans="2:12">
      <c r="B25" s="81">
        <v>19</v>
      </c>
      <c r="C25" s="82" t="s">
        <v>103</v>
      </c>
      <c r="D25" s="82" t="s">
        <v>104</v>
      </c>
      <c r="E25" s="78" t="s">
        <v>105</v>
      </c>
      <c r="F25" s="281" t="s">
        <v>1328</v>
      </c>
      <c r="G25" s="84" t="s">
        <v>1329</v>
      </c>
      <c r="H25" s="84" t="s">
        <v>1293</v>
      </c>
      <c r="I25" s="84" t="s">
        <v>1293</v>
      </c>
      <c r="J25" s="84" t="s">
        <v>1293</v>
      </c>
      <c r="K25" s="84" t="str">
        <f>IFERROR(VLOOKUP(D25,#REF!,1,0),"")</f>
        <v/>
      </c>
      <c r="L25" s="89"/>
    </row>
    <row r="26" s="50" customFormat="1" ht="60" spans="2:12">
      <c r="B26" s="81">
        <v>20</v>
      </c>
      <c r="C26" s="82" t="s">
        <v>103</v>
      </c>
      <c r="D26" s="82" t="s">
        <v>106</v>
      </c>
      <c r="E26" s="78" t="s">
        <v>107</v>
      </c>
      <c r="F26" s="281" t="s">
        <v>1330</v>
      </c>
      <c r="G26" s="84" t="s">
        <v>1331</v>
      </c>
      <c r="H26" s="84" t="s">
        <v>1292</v>
      </c>
      <c r="I26" s="84" t="s">
        <v>1293</v>
      </c>
      <c r="J26" s="84" t="s">
        <v>1292</v>
      </c>
      <c r="K26" s="84" t="str">
        <f>IFERROR(VLOOKUP(D26,#REF!,1,0),"")</f>
        <v/>
      </c>
      <c r="L26" s="89"/>
    </row>
    <row r="27" s="50" customFormat="1" ht="128" customHeight="1" spans="2:12">
      <c r="B27" s="81">
        <v>21</v>
      </c>
      <c r="C27" s="82" t="s">
        <v>103</v>
      </c>
      <c r="D27" s="82" t="s">
        <v>108</v>
      </c>
      <c r="E27" s="78" t="s">
        <v>109</v>
      </c>
      <c r="F27" s="281" t="s">
        <v>1332</v>
      </c>
      <c r="G27" s="84" t="s">
        <v>1333</v>
      </c>
      <c r="H27" s="84" t="s">
        <v>1293</v>
      </c>
      <c r="I27" s="84" t="s">
        <v>1292</v>
      </c>
      <c r="J27" s="84" t="s">
        <v>1293</v>
      </c>
      <c r="K27" s="84" t="str">
        <f>IFERROR(VLOOKUP(D27,#REF!,1,0),"")</f>
        <v/>
      </c>
      <c r="L27" s="89"/>
    </row>
    <row r="28" s="50" customFormat="1" ht="270" spans="2:12">
      <c r="B28" s="81">
        <v>22</v>
      </c>
      <c r="C28" s="82" t="s">
        <v>103</v>
      </c>
      <c r="D28" s="82" t="s">
        <v>110</v>
      </c>
      <c r="E28" s="78" t="s">
        <v>111</v>
      </c>
      <c r="F28" s="281" t="s">
        <v>1334</v>
      </c>
      <c r="G28" s="84" t="s">
        <v>1335</v>
      </c>
      <c r="H28" s="84" t="s">
        <v>1293</v>
      </c>
      <c r="I28" s="84" t="s">
        <v>1293</v>
      </c>
      <c r="J28" s="84" t="s">
        <v>1293</v>
      </c>
      <c r="K28" s="84" t="str">
        <f>IFERROR(VLOOKUP(D28,#REF!,1,0),"")</f>
        <v/>
      </c>
      <c r="L28" s="89"/>
    </row>
    <row r="29" s="50" customFormat="1" ht="270" spans="2:12">
      <c r="B29" s="81">
        <v>23</v>
      </c>
      <c r="C29" s="82" t="s">
        <v>103</v>
      </c>
      <c r="D29" s="82" t="s">
        <v>112</v>
      </c>
      <c r="E29" s="78" t="s">
        <v>113</v>
      </c>
      <c r="F29" s="281" t="s">
        <v>1336</v>
      </c>
      <c r="G29" s="84" t="s">
        <v>1337</v>
      </c>
      <c r="H29" s="84" t="s">
        <v>1292</v>
      </c>
      <c r="I29" s="84" t="s">
        <v>1292</v>
      </c>
      <c r="J29" s="84" t="s">
        <v>1293</v>
      </c>
      <c r="K29" s="84" t="str">
        <f>IFERROR(VLOOKUP(D29,#REF!,1,0),"")</f>
        <v/>
      </c>
      <c r="L29" s="89"/>
    </row>
    <row r="30" s="50" customFormat="1" ht="255" spans="2:12">
      <c r="B30" s="81">
        <v>24</v>
      </c>
      <c r="C30" s="82" t="s">
        <v>103</v>
      </c>
      <c r="D30" s="82" t="s">
        <v>114</v>
      </c>
      <c r="E30" s="78" t="s">
        <v>115</v>
      </c>
      <c r="F30" s="281" t="s">
        <v>1338</v>
      </c>
      <c r="G30" s="84" t="s">
        <v>1339</v>
      </c>
      <c r="H30" s="84" t="s">
        <v>1292</v>
      </c>
      <c r="I30" s="84" t="s">
        <v>1293</v>
      </c>
      <c r="J30" s="84" t="s">
        <v>1292</v>
      </c>
      <c r="K30" s="84" t="str">
        <f>IFERROR(VLOOKUP(D30,#REF!,1,0),"")</f>
        <v/>
      </c>
      <c r="L30" s="89"/>
    </row>
    <row r="31" s="50" customFormat="1" ht="51" customHeight="1" spans="2:12">
      <c r="B31" s="81">
        <v>25</v>
      </c>
      <c r="C31" s="82" t="s">
        <v>116</v>
      </c>
      <c r="D31" s="82" t="s">
        <v>117</v>
      </c>
      <c r="E31" s="78" t="s">
        <v>118</v>
      </c>
      <c r="F31" s="281" t="s">
        <v>1340</v>
      </c>
      <c r="G31" s="84" t="s">
        <v>1341</v>
      </c>
      <c r="H31" s="84" t="s">
        <v>1293</v>
      </c>
      <c r="I31" s="84" t="s">
        <v>1293</v>
      </c>
      <c r="J31" s="84" t="s">
        <v>1293</v>
      </c>
      <c r="K31" s="84" t="s">
        <v>1293</v>
      </c>
      <c r="L31" s="89"/>
    </row>
    <row r="32" ht="60" spans="2:12">
      <c r="B32" s="76">
        <v>26</v>
      </c>
      <c r="C32" s="77" t="s">
        <v>116</v>
      </c>
      <c r="D32" s="77" t="s">
        <v>119</v>
      </c>
      <c r="E32" s="78" t="s">
        <v>120</v>
      </c>
      <c r="F32" s="275" t="s">
        <v>1342</v>
      </c>
      <c r="G32" s="80" t="s">
        <v>1343</v>
      </c>
      <c r="H32" s="80" t="s">
        <v>1292</v>
      </c>
      <c r="I32" s="80" t="s">
        <v>1292</v>
      </c>
      <c r="J32" s="80" t="s">
        <v>1293</v>
      </c>
      <c r="K32" s="80" t="s">
        <v>1293</v>
      </c>
      <c r="L32" s="90"/>
    </row>
    <row r="33" ht="300" spans="2:12">
      <c r="B33" s="76">
        <v>27</v>
      </c>
      <c r="C33" s="77" t="s">
        <v>116</v>
      </c>
      <c r="D33" s="77" t="s">
        <v>121</v>
      </c>
      <c r="E33" s="78" t="s">
        <v>122</v>
      </c>
      <c r="F33" s="275" t="s">
        <v>1344</v>
      </c>
      <c r="G33" s="80" t="s">
        <v>1345</v>
      </c>
      <c r="H33" s="80" t="s">
        <v>1293</v>
      </c>
      <c r="I33" s="80" t="s">
        <v>1292</v>
      </c>
      <c r="J33" s="80" t="s">
        <v>1292</v>
      </c>
      <c r="K33" s="80" t="str">
        <f>IFERROR(VLOOKUP(D33,#REF!,1,0),"")</f>
        <v/>
      </c>
      <c r="L33" s="90"/>
    </row>
    <row r="34" ht="117" customHeight="1" spans="2:12">
      <c r="B34" s="76">
        <v>28</v>
      </c>
      <c r="C34" s="77" t="s">
        <v>116</v>
      </c>
      <c r="D34" s="77" t="s">
        <v>123</v>
      </c>
      <c r="E34" s="78" t="s">
        <v>124</v>
      </c>
      <c r="F34" s="275" t="s">
        <v>1346</v>
      </c>
      <c r="G34" s="80" t="s">
        <v>1347</v>
      </c>
      <c r="H34" s="80" t="s">
        <v>1292</v>
      </c>
      <c r="I34" s="80" t="s">
        <v>1293</v>
      </c>
      <c r="J34" s="80" t="s">
        <v>1292</v>
      </c>
      <c r="K34" s="80" t="str">
        <f>IFERROR(VLOOKUP(D34,#REF!,1,0),"")</f>
        <v/>
      </c>
      <c r="L34" s="90"/>
    </row>
    <row r="35" ht="90" spans="2:12">
      <c r="B35" s="76">
        <v>29</v>
      </c>
      <c r="C35" s="77" t="s">
        <v>125</v>
      </c>
      <c r="D35" s="77" t="s">
        <v>126</v>
      </c>
      <c r="E35" s="78" t="s">
        <v>127</v>
      </c>
      <c r="F35" s="275" t="s">
        <v>1348</v>
      </c>
      <c r="G35" s="80" t="s">
        <v>1349</v>
      </c>
      <c r="H35" s="80" t="s">
        <v>1293</v>
      </c>
      <c r="I35" s="80" t="s">
        <v>1293</v>
      </c>
      <c r="J35" s="80" t="s">
        <v>1293</v>
      </c>
      <c r="K35" s="80" t="s">
        <v>1293</v>
      </c>
      <c r="L35" s="90"/>
    </row>
    <row r="36" ht="45" spans="2:12">
      <c r="B36" s="76">
        <v>30</v>
      </c>
      <c r="C36" s="77" t="s">
        <v>128</v>
      </c>
      <c r="D36" s="77" t="s">
        <v>129</v>
      </c>
      <c r="E36" s="78" t="s">
        <v>130</v>
      </c>
      <c r="F36" s="275" t="s">
        <v>1350</v>
      </c>
      <c r="G36" s="80" t="s">
        <v>1351</v>
      </c>
      <c r="H36" s="80" t="s">
        <v>1292</v>
      </c>
      <c r="I36" s="80" t="s">
        <v>1293</v>
      </c>
      <c r="J36" s="80" t="s">
        <v>1293</v>
      </c>
      <c r="K36" s="80" t="str">
        <f>IFERROR(VLOOKUP(D36,#REF!,1,0),"")</f>
        <v/>
      </c>
      <c r="L36" s="90"/>
    </row>
    <row r="37" ht="84" customHeight="1" spans="2:12">
      <c r="B37" s="76">
        <v>31</v>
      </c>
      <c r="C37" s="77" t="s">
        <v>131</v>
      </c>
      <c r="D37" s="77" t="s">
        <v>132</v>
      </c>
      <c r="E37" s="78" t="s">
        <v>133</v>
      </c>
      <c r="F37" s="275" t="s">
        <v>1352</v>
      </c>
      <c r="G37" s="80" t="s">
        <v>1353</v>
      </c>
      <c r="H37" s="80" t="s">
        <v>1293</v>
      </c>
      <c r="I37" s="80" t="s">
        <v>1293</v>
      </c>
      <c r="J37" s="80" t="s">
        <v>1293</v>
      </c>
      <c r="K37" s="80" t="str">
        <f>IFERROR(VLOOKUP(D37,#REF!,1,0),"")</f>
        <v/>
      </c>
      <c r="L37" s="90"/>
    </row>
    <row r="38" ht="81" customHeight="1" spans="2:12">
      <c r="B38" s="76">
        <v>32</v>
      </c>
      <c r="C38" s="77" t="s">
        <v>131</v>
      </c>
      <c r="D38" s="77" t="s">
        <v>134</v>
      </c>
      <c r="E38" s="78" t="s">
        <v>135</v>
      </c>
      <c r="F38" s="275" t="s">
        <v>1354</v>
      </c>
      <c r="G38" s="80" t="s">
        <v>1355</v>
      </c>
      <c r="H38" s="80" t="s">
        <v>1293</v>
      </c>
      <c r="I38" s="80" t="s">
        <v>1293</v>
      </c>
      <c r="J38" s="80" t="s">
        <v>1293</v>
      </c>
      <c r="K38" s="80" t="str">
        <f>IFERROR(VLOOKUP(D38,#REF!,1,0),"")</f>
        <v/>
      </c>
      <c r="L38" s="90"/>
    </row>
    <row r="39" ht="49" customHeight="1" spans="2:12">
      <c r="B39" s="76">
        <v>33</v>
      </c>
      <c r="C39" s="77" t="s">
        <v>136</v>
      </c>
      <c r="D39" s="77" t="s">
        <v>137</v>
      </c>
      <c r="E39" s="78" t="s">
        <v>138</v>
      </c>
      <c r="F39" s="275" t="s">
        <v>1356</v>
      </c>
      <c r="G39" s="80" t="s">
        <v>1357</v>
      </c>
      <c r="H39" s="80" t="s">
        <v>1292</v>
      </c>
      <c r="I39" s="80" t="s">
        <v>1292</v>
      </c>
      <c r="J39" s="80" t="s">
        <v>1293</v>
      </c>
      <c r="K39" s="80" t="str">
        <f>IFERROR(VLOOKUP(D39,#REF!,1,0),"")</f>
        <v/>
      </c>
      <c r="L39" s="90"/>
    </row>
    <row r="40" ht="78" customHeight="1" spans="2:12">
      <c r="B40" s="76">
        <v>34</v>
      </c>
      <c r="C40" s="77" t="s">
        <v>136</v>
      </c>
      <c r="D40" s="77" t="s">
        <v>139</v>
      </c>
      <c r="E40" s="78" t="s">
        <v>140</v>
      </c>
      <c r="F40" s="275" t="s">
        <v>1358</v>
      </c>
      <c r="G40" s="80" t="s">
        <v>1359</v>
      </c>
      <c r="H40" s="80" t="s">
        <v>1292</v>
      </c>
      <c r="I40" s="80" t="s">
        <v>1292</v>
      </c>
      <c r="J40" s="80" t="s">
        <v>1293</v>
      </c>
      <c r="K40" s="80" t="str">
        <f>IFERROR(VLOOKUP(D40,#REF!,1,0),"")</f>
        <v/>
      </c>
      <c r="L40" s="90"/>
    </row>
    <row r="41" ht="45" spans="2:12">
      <c r="B41" s="76">
        <v>35</v>
      </c>
      <c r="C41" s="77" t="s">
        <v>136</v>
      </c>
      <c r="D41" s="77" t="s">
        <v>141</v>
      </c>
      <c r="E41" s="78" t="s">
        <v>142</v>
      </c>
      <c r="F41" s="275" t="s">
        <v>1360</v>
      </c>
      <c r="G41" s="80" t="s">
        <v>1361</v>
      </c>
      <c r="H41" s="80" t="s">
        <v>1292</v>
      </c>
      <c r="I41" s="80" t="s">
        <v>1293</v>
      </c>
      <c r="J41" s="80" t="s">
        <v>1292</v>
      </c>
      <c r="K41" s="80" t="s">
        <v>1293</v>
      </c>
      <c r="L41" s="90"/>
    </row>
    <row r="42" ht="105" spans="2:12">
      <c r="B42" s="76">
        <v>36</v>
      </c>
      <c r="C42" s="77" t="s">
        <v>136</v>
      </c>
      <c r="D42" s="77" t="s">
        <v>143</v>
      </c>
      <c r="E42" s="78" t="s">
        <v>144</v>
      </c>
      <c r="F42" s="275" t="s">
        <v>1362</v>
      </c>
      <c r="G42" s="80" t="s">
        <v>1363</v>
      </c>
      <c r="H42" s="80" t="s">
        <v>1292</v>
      </c>
      <c r="I42" s="80" t="s">
        <v>1292</v>
      </c>
      <c r="J42" s="80" t="s">
        <v>1292</v>
      </c>
      <c r="K42" s="80" t="s">
        <v>1293</v>
      </c>
      <c r="L42" s="90"/>
    </row>
    <row r="43" ht="240" hidden="1" spans="2:12">
      <c r="B43" s="76">
        <v>37</v>
      </c>
      <c r="C43" s="77" t="s">
        <v>136</v>
      </c>
      <c r="D43" s="77" t="s">
        <v>145</v>
      </c>
      <c r="E43" s="78" t="s">
        <v>146</v>
      </c>
      <c r="F43" s="275" t="s">
        <v>1364</v>
      </c>
      <c r="G43" s="80" t="s">
        <v>1365</v>
      </c>
      <c r="H43" s="80" t="s">
        <v>1293</v>
      </c>
      <c r="I43" s="80" t="s">
        <v>1293</v>
      </c>
      <c r="J43" s="80" t="s">
        <v>1292</v>
      </c>
      <c r="K43" s="80" t="str">
        <f>IFERROR(VLOOKUP(D43,#REF!,1,0),"")</f>
        <v/>
      </c>
      <c r="L43" s="90"/>
    </row>
    <row r="44" ht="165" hidden="1" spans="2:12">
      <c r="B44" s="76">
        <v>38</v>
      </c>
      <c r="C44" s="77" t="s">
        <v>136</v>
      </c>
      <c r="D44" s="77" t="s">
        <v>147</v>
      </c>
      <c r="E44" s="78" t="s">
        <v>148</v>
      </c>
      <c r="F44" s="275" t="s">
        <v>1366</v>
      </c>
      <c r="G44" s="80" t="s">
        <v>1367</v>
      </c>
      <c r="H44" s="80" t="s">
        <v>1292</v>
      </c>
      <c r="I44" s="80" t="s">
        <v>1292</v>
      </c>
      <c r="J44" s="80" t="s">
        <v>1293</v>
      </c>
      <c r="K44" s="80" t="str">
        <f>IFERROR(VLOOKUP(D44,#REF!,1,0),"")</f>
        <v/>
      </c>
      <c r="L44" s="90"/>
    </row>
    <row r="45" ht="90" hidden="1" spans="2:12">
      <c r="B45" s="76">
        <v>39</v>
      </c>
      <c r="C45" s="77" t="s">
        <v>136</v>
      </c>
      <c r="D45" s="77" t="s">
        <v>149</v>
      </c>
      <c r="E45" s="78" t="s">
        <v>150</v>
      </c>
      <c r="F45" s="275" t="s">
        <v>1368</v>
      </c>
      <c r="G45" s="80" t="s">
        <v>1369</v>
      </c>
      <c r="H45" s="80" t="s">
        <v>1292</v>
      </c>
      <c r="I45" s="80" t="s">
        <v>1292</v>
      </c>
      <c r="J45" s="80" t="s">
        <v>1293</v>
      </c>
      <c r="K45" s="80" t="str">
        <f>IFERROR(VLOOKUP(D45,#REF!,1,0),"")</f>
        <v/>
      </c>
      <c r="L45" s="90"/>
    </row>
    <row r="46" ht="30" spans="1:12">
      <c r="A46" t="s">
        <v>1370</v>
      </c>
      <c r="B46" s="76">
        <v>40</v>
      </c>
      <c r="C46" s="77" t="s">
        <v>136</v>
      </c>
      <c r="D46" s="77" t="s">
        <v>151</v>
      </c>
      <c r="E46" s="78" t="s">
        <v>152</v>
      </c>
      <c r="F46" s="275" t="s">
        <v>1371</v>
      </c>
      <c r="G46" s="80" t="s">
        <v>1372</v>
      </c>
      <c r="H46" s="80" t="s">
        <v>1292</v>
      </c>
      <c r="I46" s="80" t="s">
        <v>1293</v>
      </c>
      <c r="J46" s="80" t="s">
        <v>1293</v>
      </c>
      <c r="K46" s="80" t="s">
        <v>1293</v>
      </c>
      <c r="L46" s="90"/>
    </row>
    <row r="47" ht="300" spans="2:12">
      <c r="B47" s="76">
        <v>41</v>
      </c>
      <c r="C47" s="77" t="s">
        <v>16</v>
      </c>
      <c r="D47" s="77" t="s">
        <v>153</v>
      </c>
      <c r="E47" s="78" t="s">
        <v>154</v>
      </c>
      <c r="F47" s="275" t="s">
        <v>1373</v>
      </c>
      <c r="G47" s="80" t="s">
        <v>1374</v>
      </c>
      <c r="H47" s="80" t="s">
        <v>1293</v>
      </c>
      <c r="I47" s="80" t="s">
        <v>1292</v>
      </c>
      <c r="J47" s="80" t="s">
        <v>1293</v>
      </c>
      <c r="K47" s="80" t="s">
        <v>1293</v>
      </c>
      <c r="L47" s="90"/>
    </row>
    <row r="48" ht="109" customHeight="1" spans="2:12">
      <c r="B48" s="76">
        <v>42</v>
      </c>
      <c r="C48" s="77" t="s">
        <v>16</v>
      </c>
      <c r="D48" s="77" t="s">
        <v>155</v>
      </c>
      <c r="E48" s="78" t="s">
        <v>156</v>
      </c>
      <c r="F48" s="275" t="s">
        <v>1375</v>
      </c>
      <c r="G48" s="80" t="s">
        <v>1376</v>
      </c>
      <c r="H48" s="80" t="s">
        <v>1292</v>
      </c>
      <c r="I48" s="80" t="s">
        <v>1293</v>
      </c>
      <c r="J48" s="80" t="s">
        <v>1292</v>
      </c>
      <c r="K48" s="80" t="str">
        <f>IFERROR(VLOOKUP(D48,#REF!,1,0),"")</f>
        <v/>
      </c>
      <c r="L48" s="90"/>
    </row>
    <row r="49" ht="108" customHeight="1" spans="2:12">
      <c r="B49" s="76">
        <v>43</v>
      </c>
      <c r="C49" s="77" t="s">
        <v>16</v>
      </c>
      <c r="D49" s="77" t="s">
        <v>157</v>
      </c>
      <c r="E49" s="78" t="s">
        <v>158</v>
      </c>
      <c r="F49" s="275" t="s">
        <v>1377</v>
      </c>
      <c r="G49" s="80" t="s">
        <v>1378</v>
      </c>
      <c r="H49" s="80" t="s">
        <v>1292</v>
      </c>
      <c r="I49" s="80" t="s">
        <v>1293</v>
      </c>
      <c r="J49" s="80" t="s">
        <v>1292</v>
      </c>
      <c r="K49" s="80" t="str">
        <f>IFERROR(VLOOKUP(D49,#REF!,1,0),"")</f>
        <v/>
      </c>
      <c r="L49" s="90"/>
    </row>
    <row r="50" ht="74" customHeight="1" spans="2:12">
      <c r="B50" s="76">
        <v>44</v>
      </c>
      <c r="C50" s="77" t="s">
        <v>16</v>
      </c>
      <c r="D50" s="77" t="s">
        <v>159</v>
      </c>
      <c r="E50" s="78" t="s">
        <v>160</v>
      </c>
      <c r="F50" s="275" t="s">
        <v>1379</v>
      </c>
      <c r="G50" s="80" t="s">
        <v>1380</v>
      </c>
      <c r="H50" s="80" t="s">
        <v>1292</v>
      </c>
      <c r="I50" s="80" t="s">
        <v>1293</v>
      </c>
      <c r="J50" s="80" t="s">
        <v>1292</v>
      </c>
      <c r="K50" s="80" t="str">
        <f>IFERROR(VLOOKUP(D50,#REF!,1,0),"")</f>
        <v/>
      </c>
      <c r="L50" s="90"/>
    </row>
    <row r="51" ht="45" spans="2:12">
      <c r="B51" s="76">
        <v>45</v>
      </c>
      <c r="C51" s="77" t="s">
        <v>16</v>
      </c>
      <c r="D51" s="77" t="s">
        <v>161</v>
      </c>
      <c r="E51" s="78" t="s">
        <v>162</v>
      </c>
      <c r="F51" s="275" t="s">
        <v>1381</v>
      </c>
      <c r="G51" s="80" t="s">
        <v>1382</v>
      </c>
      <c r="H51" s="80" t="s">
        <v>1292</v>
      </c>
      <c r="I51" s="80" t="s">
        <v>1292</v>
      </c>
      <c r="J51" s="80" t="s">
        <v>1292</v>
      </c>
      <c r="K51" s="80" t="s">
        <v>1293</v>
      </c>
      <c r="L51" s="90"/>
    </row>
    <row r="52" ht="300" spans="2:12">
      <c r="B52" s="76">
        <v>46</v>
      </c>
      <c r="C52" s="77" t="s">
        <v>16</v>
      </c>
      <c r="D52" s="77" t="s">
        <v>163</v>
      </c>
      <c r="E52" s="78" t="s">
        <v>164</v>
      </c>
      <c r="F52" s="275" t="s">
        <v>1383</v>
      </c>
      <c r="G52" s="80" t="s">
        <v>1384</v>
      </c>
      <c r="H52" s="80" t="s">
        <v>1292</v>
      </c>
      <c r="I52" s="80" t="s">
        <v>1292</v>
      </c>
      <c r="J52" s="80" t="s">
        <v>1292</v>
      </c>
      <c r="K52" s="80" t="s">
        <v>1293</v>
      </c>
      <c r="L52" s="90"/>
    </row>
    <row r="53" ht="147" customHeight="1" spans="2:12">
      <c r="B53" s="76">
        <v>47</v>
      </c>
      <c r="C53" s="77" t="s">
        <v>16</v>
      </c>
      <c r="D53" s="77" t="s">
        <v>165</v>
      </c>
      <c r="E53" s="78" t="s">
        <v>166</v>
      </c>
      <c r="F53" s="275" t="s">
        <v>1385</v>
      </c>
      <c r="G53" s="80" t="s">
        <v>1386</v>
      </c>
      <c r="H53" s="80" t="s">
        <v>1293</v>
      </c>
      <c r="I53" s="80" t="s">
        <v>1292</v>
      </c>
      <c r="J53" s="80" t="s">
        <v>1293</v>
      </c>
      <c r="K53" s="80" t="str">
        <f>IFERROR(VLOOKUP(D53,#REF!,1,0),"")</f>
        <v/>
      </c>
      <c r="L53" s="90"/>
    </row>
    <row r="54" ht="300" spans="2:12">
      <c r="B54" s="76">
        <v>48</v>
      </c>
      <c r="C54" s="77" t="s">
        <v>16</v>
      </c>
      <c r="D54" s="77" t="s">
        <v>167</v>
      </c>
      <c r="E54" s="78" t="s">
        <v>168</v>
      </c>
      <c r="F54" s="275" t="s">
        <v>1387</v>
      </c>
      <c r="G54" s="80" t="s">
        <v>1388</v>
      </c>
      <c r="H54" s="80" t="s">
        <v>1292</v>
      </c>
      <c r="I54" s="80" t="s">
        <v>1293</v>
      </c>
      <c r="J54" s="80" t="s">
        <v>1293</v>
      </c>
      <c r="K54" s="80" t="s">
        <v>1293</v>
      </c>
      <c r="L54" s="90"/>
    </row>
    <row r="55" ht="300" spans="2:12">
      <c r="B55" s="76">
        <v>49</v>
      </c>
      <c r="C55" s="77" t="s">
        <v>16</v>
      </c>
      <c r="D55" s="77" t="s">
        <v>169</v>
      </c>
      <c r="E55" s="78" t="s">
        <v>170</v>
      </c>
      <c r="F55" s="275" t="s">
        <v>1389</v>
      </c>
      <c r="G55" s="80" t="s">
        <v>1390</v>
      </c>
      <c r="H55" s="80" t="s">
        <v>1292</v>
      </c>
      <c r="I55" s="80" t="s">
        <v>1292</v>
      </c>
      <c r="J55" s="80" t="s">
        <v>1293</v>
      </c>
      <c r="K55" s="80" t="str">
        <f>IFERROR(VLOOKUP(D55,#REF!,1,0),"")</f>
        <v/>
      </c>
      <c r="L55" s="90"/>
    </row>
    <row r="56" ht="107" customHeight="1" spans="2:12">
      <c r="B56" s="76">
        <v>50</v>
      </c>
      <c r="C56" s="77" t="s">
        <v>16</v>
      </c>
      <c r="D56" s="77" t="s">
        <v>171</v>
      </c>
      <c r="E56" s="78" t="s">
        <v>172</v>
      </c>
      <c r="F56" s="275" t="s">
        <v>1391</v>
      </c>
      <c r="G56" s="80" t="s">
        <v>1392</v>
      </c>
      <c r="H56" s="80" t="s">
        <v>1293</v>
      </c>
      <c r="I56" s="80" t="s">
        <v>1292</v>
      </c>
      <c r="J56" s="80" t="s">
        <v>1292</v>
      </c>
      <c r="K56" s="80" t="str">
        <f>IFERROR(VLOOKUP(D56,#REF!,1,0),"")</f>
        <v/>
      </c>
      <c r="L56" s="90"/>
    </row>
    <row r="57" ht="94" customHeight="1" spans="2:12">
      <c r="B57" s="76">
        <v>51</v>
      </c>
      <c r="C57" s="77" t="s">
        <v>16</v>
      </c>
      <c r="D57" s="77" t="s">
        <v>173</v>
      </c>
      <c r="E57" s="78" t="s">
        <v>174</v>
      </c>
      <c r="F57" s="275" t="s">
        <v>1393</v>
      </c>
      <c r="G57" s="80" t="s">
        <v>1394</v>
      </c>
      <c r="H57" s="80" t="s">
        <v>1292</v>
      </c>
      <c r="I57" s="80" t="s">
        <v>1292</v>
      </c>
      <c r="J57" s="80" t="s">
        <v>1293</v>
      </c>
      <c r="K57" s="80" t="str">
        <f>IFERROR(VLOOKUP(D57,#REF!,1,0),"")</f>
        <v/>
      </c>
      <c r="L57" s="90"/>
    </row>
    <row r="58" ht="198" customHeight="1" spans="2:12">
      <c r="B58" s="76">
        <v>52</v>
      </c>
      <c r="C58" s="77" t="s">
        <v>16</v>
      </c>
      <c r="D58" s="77" t="s">
        <v>175</v>
      </c>
      <c r="E58" s="78" t="s">
        <v>176</v>
      </c>
      <c r="F58" s="275" t="s">
        <v>1395</v>
      </c>
      <c r="G58" s="80" t="s">
        <v>1396</v>
      </c>
      <c r="H58" s="80" t="s">
        <v>1293</v>
      </c>
      <c r="I58" s="80" t="s">
        <v>1293</v>
      </c>
      <c r="J58" s="80" t="s">
        <v>1293</v>
      </c>
      <c r="K58" s="80" t="str">
        <f>IFERROR(VLOOKUP(D58,#REF!,1,0),"")</f>
        <v/>
      </c>
      <c r="L58" s="90"/>
    </row>
    <row r="59" ht="109" customHeight="1" spans="2:12">
      <c r="B59" s="76">
        <v>53</v>
      </c>
      <c r="C59" s="77" t="s">
        <v>16</v>
      </c>
      <c r="D59" s="77" t="s">
        <v>177</v>
      </c>
      <c r="E59" s="78" t="s">
        <v>178</v>
      </c>
      <c r="F59" s="275" t="s">
        <v>1397</v>
      </c>
      <c r="G59" s="80" t="s">
        <v>1398</v>
      </c>
      <c r="H59" s="80" t="s">
        <v>1292</v>
      </c>
      <c r="I59" s="80" t="s">
        <v>1292</v>
      </c>
      <c r="J59" s="80" t="s">
        <v>1293</v>
      </c>
      <c r="K59" s="80" t="str">
        <f>IFERROR(VLOOKUP(D59,#REF!,1,0),"")</f>
        <v/>
      </c>
      <c r="L59" s="90"/>
    </row>
    <row r="60" ht="124" customHeight="1" spans="2:12">
      <c r="B60" s="76">
        <v>54</v>
      </c>
      <c r="C60" s="77" t="s">
        <v>16</v>
      </c>
      <c r="D60" s="77" t="s">
        <v>179</v>
      </c>
      <c r="E60" s="78" t="s">
        <v>180</v>
      </c>
      <c r="F60" s="275" t="s">
        <v>1399</v>
      </c>
      <c r="G60" s="80" t="s">
        <v>1400</v>
      </c>
      <c r="H60" s="80" t="s">
        <v>1292</v>
      </c>
      <c r="I60" s="80" t="s">
        <v>1292</v>
      </c>
      <c r="J60" s="80" t="s">
        <v>1293</v>
      </c>
      <c r="K60" s="80" t="str">
        <f>IFERROR(VLOOKUP(D60,#REF!,1,0),"")</f>
        <v/>
      </c>
      <c r="L60" s="90"/>
    </row>
    <row r="61" ht="109" customHeight="1" spans="2:12">
      <c r="B61" s="76">
        <v>55</v>
      </c>
      <c r="C61" s="77" t="s">
        <v>16</v>
      </c>
      <c r="D61" s="77" t="s">
        <v>181</v>
      </c>
      <c r="E61" s="78" t="s">
        <v>182</v>
      </c>
      <c r="F61" s="275" t="s">
        <v>1401</v>
      </c>
      <c r="G61" s="80" t="s">
        <v>1402</v>
      </c>
      <c r="H61" s="80" t="s">
        <v>1292</v>
      </c>
      <c r="I61" s="80" t="s">
        <v>1292</v>
      </c>
      <c r="J61" s="80" t="s">
        <v>1293</v>
      </c>
      <c r="K61" s="80" t="str">
        <f>IFERROR(VLOOKUP(D61,#REF!,1,0),"")</f>
        <v/>
      </c>
      <c r="L61" s="90"/>
    </row>
    <row r="62" ht="95" customHeight="1" spans="2:12">
      <c r="B62" s="76">
        <v>56</v>
      </c>
      <c r="C62" s="77" t="s">
        <v>16</v>
      </c>
      <c r="D62" s="77" t="s">
        <v>183</v>
      </c>
      <c r="E62" s="78" t="s">
        <v>184</v>
      </c>
      <c r="F62" s="275" t="s">
        <v>1403</v>
      </c>
      <c r="G62" s="80" t="s">
        <v>1404</v>
      </c>
      <c r="H62" s="80" t="s">
        <v>1292</v>
      </c>
      <c r="I62" s="80" t="s">
        <v>1293</v>
      </c>
      <c r="J62" s="80" t="s">
        <v>1292</v>
      </c>
      <c r="K62" s="80" t="str">
        <f>IFERROR(VLOOKUP(D62,#REF!,1,0),"")</f>
        <v/>
      </c>
      <c r="L62" s="90"/>
    </row>
    <row r="63" ht="150" spans="2:12">
      <c r="B63" s="76">
        <v>57</v>
      </c>
      <c r="C63" s="77" t="s">
        <v>16</v>
      </c>
      <c r="D63" s="77" t="s">
        <v>185</v>
      </c>
      <c r="E63" s="78" t="s">
        <v>186</v>
      </c>
      <c r="F63" s="275" t="s">
        <v>1405</v>
      </c>
      <c r="G63" s="80" t="s">
        <v>1406</v>
      </c>
      <c r="H63" s="80" t="s">
        <v>1292</v>
      </c>
      <c r="I63" s="80" t="s">
        <v>1293</v>
      </c>
      <c r="J63" s="80" t="s">
        <v>1292</v>
      </c>
      <c r="K63" s="80" t="s">
        <v>1293</v>
      </c>
      <c r="L63" s="90"/>
    </row>
    <row r="64" ht="45" spans="2:12">
      <c r="B64" s="76">
        <v>58</v>
      </c>
      <c r="C64" s="77" t="s">
        <v>16</v>
      </c>
      <c r="D64" s="77" t="s">
        <v>187</v>
      </c>
      <c r="E64" s="78" t="s">
        <v>188</v>
      </c>
      <c r="F64" s="275" t="s">
        <v>1407</v>
      </c>
      <c r="G64" s="80" t="s">
        <v>1408</v>
      </c>
      <c r="H64" s="80" t="s">
        <v>1292</v>
      </c>
      <c r="I64" s="80" t="s">
        <v>1292</v>
      </c>
      <c r="J64" s="80" t="s">
        <v>1293</v>
      </c>
      <c r="K64" s="80" t="str">
        <f>IFERROR(VLOOKUP(D64,#REF!,1,0),"")</f>
        <v/>
      </c>
      <c r="L64" s="90"/>
    </row>
    <row r="65" ht="285" spans="2:12">
      <c r="B65" s="76">
        <v>59</v>
      </c>
      <c r="C65" s="77" t="s">
        <v>16</v>
      </c>
      <c r="D65" s="77" t="s">
        <v>189</v>
      </c>
      <c r="E65" s="78" t="s">
        <v>190</v>
      </c>
      <c r="F65" s="275" t="s">
        <v>1409</v>
      </c>
      <c r="G65" s="80" t="s">
        <v>1410</v>
      </c>
      <c r="H65" s="80" t="s">
        <v>1292</v>
      </c>
      <c r="I65" s="80" t="s">
        <v>1292</v>
      </c>
      <c r="J65" s="80" t="s">
        <v>1292</v>
      </c>
      <c r="K65" s="80" t="s">
        <v>1293</v>
      </c>
      <c r="L65" s="90"/>
    </row>
    <row r="66" ht="300" spans="2:12">
      <c r="B66" s="76">
        <v>60</v>
      </c>
      <c r="C66" s="77" t="s">
        <v>16</v>
      </c>
      <c r="D66" s="77" t="s">
        <v>191</v>
      </c>
      <c r="E66" s="78" t="s">
        <v>192</v>
      </c>
      <c r="F66" s="275" t="s">
        <v>1411</v>
      </c>
      <c r="G66" s="80" t="s">
        <v>1412</v>
      </c>
      <c r="H66" s="80" t="s">
        <v>1292</v>
      </c>
      <c r="I66" s="80" t="s">
        <v>1292</v>
      </c>
      <c r="J66" s="80" t="s">
        <v>1292</v>
      </c>
      <c r="K66" s="80" t="s">
        <v>1293</v>
      </c>
      <c r="L66" s="90"/>
    </row>
    <row r="67" ht="285" spans="2:12">
      <c r="B67" s="76">
        <v>61</v>
      </c>
      <c r="C67" s="77" t="s">
        <v>16</v>
      </c>
      <c r="D67" s="77" t="s">
        <v>193</v>
      </c>
      <c r="E67" s="78" t="s">
        <v>194</v>
      </c>
      <c r="F67" s="275" t="s">
        <v>1413</v>
      </c>
      <c r="G67" s="80" t="s">
        <v>1414</v>
      </c>
      <c r="H67" s="80" t="s">
        <v>1292</v>
      </c>
      <c r="I67" s="80" t="s">
        <v>1293</v>
      </c>
      <c r="J67" s="80" t="s">
        <v>1292</v>
      </c>
      <c r="K67" s="80" t="s">
        <v>1293</v>
      </c>
      <c r="L67" s="90"/>
    </row>
    <row r="68" ht="300" spans="2:12">
      <c r="B68" s="76">
        <v>62</v>
      </c>
      <c r="C68" s="77" t="s">
        <v>16</v>
      </c>
      <c r="D68" s="77" t="s">
        <v>195</v>
      </c>
      <c r="E68" s="78" t="s">
        <v>196</v>
      </c>
      <c r="F68" s="275" t="s">
        <v>1415</v>
      </c>
      <c r="G68" s="80" t="s">
        <v>1416</v>
      </c>
      <c r="H68" s="80" t="s">
        <v>1293</v>
      </c>
      <c r="I68" s="80" t="s">
        <v>1293</v>
      </c>
      <c r="J68" s="80" t="s">
        <v>1293</v>
      </c>
      <c r="K68" s="80" t="s">
        <v>1293</v>
      </c>
      <c r="L68" s="90"/>
    </row>
    <row r="69" ht="45" spans="2:12">
      <c r="B69" s="76">
        <v>63</v>
      </c>
      <c r="C69" s="40"/>
      <c r="D69" s="40" t="s">
        <v>197</v>
      </c>
      <c r="E69" s="91" t="s">
        <v>198</v>
      </c>
      <c r="F69" s="275" t="s">
        <v>1417</v>
      </c>
      <c r="G69" s="80" t="s">
        <v>1418</v>
      </c>
      <c r="H69" s="80" t="s">
        <v>1293</v>
      </c>
      <c r="I69" s="80" t="s">
        <v>1293</v>
      </c>
      <c r="J69" s="80" t="s">
        <v>1293</v>
      </c>
      <c r="K69" s="80" t="s">
        <v>1293</v>
      </c>
      <c r="L69" s="90"/>
    </row>
    <row r="70" ht="285" spans="2:12">
      <c r="B70" s="76">
        <v>64</v>
      </c>
      <c r="C70" s="40"/>
      <c r="D70" s="40" t="s">
        <v>199</v>
      </c>
      <c r="E70" s="91" t="s">
        <v>200</v>
      </c>
      <c r="F70" s="275" t="s">
        <v>1419</v>
      </c>
      <c r="G70" s="80" t="s">
        <v>1420</v>
      </c>
      <c r="H70" s="80" t="s">
        <v>1293</v>
      </c>
      <c r="I70" s="80" t="s">
        <v>1293</v>
      </c>
      <c r="J70" s="80" t="s">
        <v>1293</v>
      </c>
      <c r="K70" s="80" t="s">
        <v>1293</v>
      </c>
      <c r="L70" s="90"/>
    </row>
  </sheetData>
  <autoFilter ref="B6:L70">
    <filterColumn colId="9">
      <customFilters>
        <customFilter operator="notEqual" val=""/>
      </customFilters>
    </filterColumn>
    <extLst/>
  </autoFilter>
  <mergeCells count="1">
    <mergeCell ref="A2:M2"/>
  </mergeCells>
  <pageMargins left="0.7" right="0.7" top="0.75" bottom="0.75" header="0.3" footer="0.3"/>
  <pageSetup paperSize="9" scale="13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2:H230"/>
  <sheetViews>
    <sheetView view="pageBreakPreview" zoomScaleNormal="55" topLeftCell="A70" workbookViewId="0">
      <selection activeCell="F110" sqref="F110"/>
    </sheetView>
  </sheetViews>
  <sheetFormatPr defaultColWidth="9" defaultRowHeight="15" outlineLevelCol="7"/>
  <cols>
    <col min="1" max="2" width="1.57142857142857" style="1" customWidth="1"/>
    <col min="3" max="3" width="4.42857142857143" style="2" customWidth="1"/>
    <col min="4" max="6" width="30.7142857142857" style="1" customWidth="1"/>
    <col min="7" max="7" width="9" style="1"/>
    <col min="8" max="9" width="3.57142857142857" style="1" customWidth="1"/>
    <col min="10" max="16384" width="9" style="1"/>
  </cols>
  <sheetData>
    <row r="2" ht="18.75" spans="1:8">
      <c r="A2" s="35" t="s">
        <v>1421</v>
      </c>
      <c r="B2" s="35"/>
      <c r="C2" s="35"/>
      <c r="D2" s="35"/>
      <c r="E2" s="35"/>
      <c r="F2" s="35"/>
      <c r="G2" s="35"/>
      <c r="H2" s="35"/>
    </row>
    <row r="3" s="34" customFormat="1" ht="18.75" spans="1:8">
      <c r="A3" s="36"/>
      <c r="B3" s="36"/>
      <c r="C3" s="36"/>
      <c r="D3" s="36"/>
      <c r="E3" s="36"/>
      <c r="F3" s="36"/>
      <c r="G3" s="36"/>
      <c r="H3" s="36"/>
    </row>
    <row r="4" spans="2:2">
      <c r="B4" s="4" t="s">
        <v>1422</v>
      </c>
    </row>
    <row r="5" spans="3:3">
      <c r="C5" s="1" t="s">
        <v>1423</v>
      </c>
    </row>
    <row r="6" spans="3:3">
      <c r="C6" s="1" t="s">
        <v>1424</v>
      </c>
    </row>
    <row r="7" spans="3:7">
      <c r="C7" s="25" t="s">
        <v>1425</v>
      </c>
      <c r="E7" s="37">
        <v>18</v>
      </c>
      <c r="F7"/>
      <c r="G7"/>
    </row>
    <row r="8" spans="3:3">
      <c r="C8" s="1"/>
    </row>
    <row r="9" spans="3:3">
      <c r="C9" s="25" t="s">
        <v>1426</v>
      </c>
    </row>
    <row r="10" s="18" customFormat="1" spans="3:3">
      <c r="C10" s="14"/>
    </row>
    <row r="11" spans="3:6">
      <c r="C11" s="38" t="s">
        <v>22</v>
      </c>
      <c r="D11" s="38" t="s">
        <v>1427</v>
      </c>
      <c r="E11" s="38" t="s">
        <v>1428</v>
      </c>
      <c r="F11" s="38" t="s">
        <v>1429</v>
      </c>
    </row>
    <row r="12" spans="3:6">
      <c r="C12" s="39">
        <v>0</v>
      </c>
      <c r="D12" s="40" t="s">
        <v>1430</v>
      </c>
      <c r="E12" s="58"/>
      <c r="F12" s="59">
        <v>16.41319</v>
      </c>
    </row>
    <row r="13" spans="3:6">
      <c r="C13" s="6">
        <f>IF(E13="1",C12+1,C12)</f>
        <v>1</v>
      </c>
      <c r="D13" s="43" t="s">
        <v>1431</v>
      </c>
      <c r="E13" s="60" t="s">
        <v>1432</v>
      </c>
      <c r="F13" s="60">
        <v>-0.05954497</v>
      </c>
    </row>
    <row r="14" spans="3:6">
      <c r="C14" s="6">
        <f>IF(E14="1",C13+1,C13)</f>
        <v>1</v>
      </c>
      <c r="D14" s="43" t="s">
        <v>1431</v>
      </c>
      <c r="E14" s="60" t="s">
        <v>1433</v>
      </c>
      <c r="F14" s="60">
        <v>-0.10344369</v>
      </c>
    </row>
    <row r="15" spans="3:6">
      <c r="C15" s="6">
        <f t="shared" ref="C15:C78" si="0">IF(E15="1",C14+1,C14)</f>
        <v>1</v>
      </c>
      <c r="D15" s="43" t="s">
        <v>1431</v>
      </c>
      <c r="E15" s="44" t="s">
        <v>1434</v>
      </c>
      <c r="F15" s="44">
        <v>-0.05072618</v>
      </c>
    </row>
    <row r="16" spans="3:6">
      <c r="C16" s="6">
        <f t="shared" si="0"/>
        <v>1</v>
      </c>
      <c r="D16" s="43" t="s">
        <v>1431</v>
      </c>
      <c r="E16" s="61" t="s">
        <v>1435</v>
      </c>
      <c r="F16" s="61">
        <v>-0.0127108</v>
      </c>
    </row>
    <row r="17" spans="3:6">
      <c r="C17" s="6">
        <f t="shared" si="0"/>
        <v>1</v>
      </c>
      <c r="D17" s="43" t="s">
        <v>1431</v>
      </c>
      <c r="E17" s="60" t="s">
        <v>1436</v>
      </c>
      <c r="F17" s="60">
        <v>-0.02915391</v>
      </c>
    </row>
    <row r="18" spans="3:6">
      <c r="C18" s="6">
        <f t="shared" si="0"/>
        <v>1</v>
      </c>
      <c r="D18" s="43" t="s">
        <v>1431</v>
      </c>
      <c r="E18" s="60" t="s">
        <v>1437</v>
      </c>
      <c r="F18" s="60">
        <v>0</v>
      </c>
    </row>
    <row r="19" spans="3:6">
      <c r="C19" s="6">
        <f t="shared" si="0"/>
        <v>2</v>
      </c>
      <c r="D19" s="43" t="s">
        <v>1438</v>
      </c>
      <c r="E19" s="60" t="s">
        <v>1432</v>
      </c>
      <c r="F19" s="60">
        <v>0.14018434</v>
      </c>
    </row>
    <row r="20" spans="3:6">
      <c r="C20" s="6">
        <f t="shared" si="0"/>
        <v>2</v>
      </c>
      <c r="D20" s="43" t="s">
        <v>1438</v>
      </c>
      <c r="E20" s="60" t="s">
        <v>1433</v>
      </c>
      <c r="F20" s="60">
        <v>0.05755223</v>
      </c>
    </row>
    <row r="21" spans="3:6">
      <c r="C21" s="6">
        <f t="shared" si="0"/>
        <v>2</v>
      </c>
      <c r="D21" s="43" t="s">
        <v>1438</v>
      </c>
      <c r="E21" s="62" t="s">
        <v>1434</v>
      </c>
      <c r="F21" s="62">
        <v>0.04080464</v>
      </c>
    </row>
    <row r="22" spans="3:6">
      <c r="C22" s="6">
        <f t="shared" si="0"/>
        <v>2</v>
      </c>
      <c r="D22" s="43" t="s">
        <v>1438</v>
      </c>
      <c r="E22" s="60" t="s">
        <v>1435</v>
      </c>
      <c r="F22" s="60">
        <v>0.03278628</v>
      </c>
    </row>
    <row r="23" spans="3:6">
      <c r="C23" s="6">
        <f t="shared" si="0"/>
        <v>2</v>
      </c>
      <c r="D23" s="43" t="s">
        <v>1438</v>
      </c>
      <c r="E23" s="60" t="s">
        <v>1436</v>
      </c>
      <c r="F23" s="60">
        <v>0</v>
      </c>
    </row>
    <row r="24" spans="3:6">
      <c r="C24" s="6">
        <f t="shared" si="0"/>
        <v>3</v>
      </c>
      <c r="D24" s="43" t="s">
        <v>1439</v>
      </c>
      <c r="E24" s="60" t="s">
        <v>1432</v>
      </c>
      <c r="F24" s="60">
        <v>-0.25800909</v>
      </c>
    </row>
    <row r="25" spans="3:6">
      <c r="C25" s="6">
        <f t="shared" si="0"/>
        <v>3</v>
      </c>
      <c r="D25" s="43" t="s">
        <v>1439</v>
      </c>
      <c r="E25" s="60" t="s">
        <v>1433</v>
      </c>
      <c r="F25" s="60">
        <v>-0.21497863</v>
      </c>
    </row>
    <row r="26" spans="3:6">
      <c r="C26" s="6">
        <f t="shared" si="0"/>
        <v>3</v>
      </c>
      <c r="D26" s="43" t="s">
        <v>1439</v>
      </c>
      <c r="E26" s="62" t="s">
        <v>1434</v>
      </c>
      <c r="F26" s="62">
        <v>-0.26235243</v>
      </c>
    </row>
    <row r="27" spans="3:6">
      <c r="C27" s="6">
        <f t="shared" si="0"/>
        <v>3</v>
      </c>
      <c r="D27" s="43" t="s">
        <v>1439</v>
      </c>
      <c r="E27" s="62" t="s">
        <v>1435</v>
      </c>
      <c r="F27" s="62">
        <v>-0.26288913</v>
      </c>
    </row>
    <row r="28" spans="3:6">
      <c r="C28" s="6">
        <f t="shared" si="0"/>
        <v>3</v>
      </c>
      <c r="D28" s="43" t="s">
        <v>1439</v>
      </c>
      <c r="E28" s="62" t="s">
        <v>1436</v>
      </c>
      <c r="F28" s="62">
        <v>-0.29237733</v>
      </c>
    </row>
    <row r="29" spans="3:6">
      <c r="C29" s="6">
        <f t="shared" si="0"/>
        <v>3</v>
      </c>
      <c r="D29" s="43" t="s">
        <v>1439</v>
      </c>
      <c r="E29" s="60" t="s">
        <v>1437</v>
      </c>
      <c r="F29" s="60">
        <v>-0.23294686</v>
      </c>
    </row>
    <row r="30" spans="3:6">
      <c r="C30" s="6">
        <f t="shared" si="0"/>
        <v>3</v>
      </c>
      <c r="D30" s="43" t="s">
        <v>1439</v>
      </c>
      <c r="E30" s="44" t="s">
        <v>1440</v>
      </c>
      <c r="F30" s="44">
        <v>-0.16940073</v>
      </c>
    </row>
    <row r="31" spans="3:6">
      <c r="C31" s="6">
        <f t="shared" si="0"/>
        <v>3</v>
      </c>
      <c r="D31" s="47" t="s">
        <v>1439</v>
      </c>
      <c r="E31" s="9" t="s">
        <v>1441</v>
      </c>
      <c r="F31" s="9">
        <v>-0.18539952</v>
      </c>
    </row>
    <row r="32" spans="3:6">
      <c r="C32" s="6">
        <f t="shared" si="0"/>
        <v>3</v>
      </c>
      <c r="D32" s="9" t="s">
        <v>1439</v>
      </c>
      <c r="E32" s="9" t="s">
        <v>1442</v>
      </c>
      <c r="F32" s="9">
        <v>-0.16393138</v>
      </c>
    </row>
    <row r="33" spans="3:6">
      <c r="C33" s="6">
        <f t="shared" si="0"/>
        <v>3</v>
      </c>
      <c r="D33" s="9" t="s">
        <v>1439</v>
      </c>
      <c r="E33" s="9" t="s">
        <v>1443</v>
      </c>
      <c r="F33" s="9">
        <v>-0.14532403</v>
      </c>
    </row>
    <row r="34" spans="2:6">
      <c r="B34" s="18"/>
      <c r="C34" s="6">
        <f t="shared" si="0"/>
        <v>3</v>
      </c>
      <c r="D34" s="9" t="s">
        <v>1439</v>
      </c>
      <c r="E34" s="9" t="s">
        <v>1444</v>
      </c>
      <c r="F34" s="9">
        <v>-0.09887545</v>
      </c>
    </row>
    <row r="35" spans="3:6">
      <c r="C35" s="6">
        <f t="shared" si="0"/>
        <v>3</v>
      </c>
      <c r="D35" s="9" t="s">
        <v>1439</v>
      </c>
      <c r="E35" s="9" t="s">
        <v>1445</v>
      </c>
      <c r="F35" s="9">
        <v>-0.09689123</v>
      </c>
    </row>
    <row r="36" spans="3:6">
      <c r="C36" s="6">
        <f t="shared" si="0"/>
        <v>3</v>
      </c>
      <c r="D36" s="9" t="s">
        <v>1439</v>
      </c>
      <c r="E36" s="9" t="s">
        <v>1446</v>
      </c>
      <c r="F36" s="9">
        <v>-0.13072807</v>
      </c>
    </row>
    <row r="37" spans="3:6">
      <c r="C37" s="6">
        <f t="shared" si="0"/>
        <v>3</v>
      </c>
      <c r="D37" s="9" t="s">
        <v>1439</v>
      </c>
      <c r="E37" s="9" t="s">
        <v>1447</v>
      </c>
      <c r="F37" s="9">
        <v>-0.11497806</v>
      </c>
    </row>
    <row r="38" spans="3:6">
      <c r="C38" s="6">
        <f t="shared" si="0"/>
        <v>3</v>
      </c>
      <c r="D38" s="9" t="s">
        <v>1439</v>
      </c>
      <c r="E38" s="9" t="s">
        <v>1448</v>
      </c>
      <c r="F38" s="9">
        <v>-0.07464336</v>
      </c>
    </row>
    <row r="39" spans="3:6">
      <c r="C39" s="6">
        <f t="shared" si="0"/>
        <v>3</v>
      </c>
      <c r="D39" s="9" t="s">
        <v>1439</v>
      </c>
      <c r="E39" s="9" t="s">
        <v>1449</v>
      </c>
      <c r="F39" s="9">
        <v>-0.07701763</v>
      </c>
    </row>
    <row r="40" spans="3:6">
      <c r="C40" s="6">
        <f t="shared" si="0"/>
        <v>3</v>
      </c>
      <c r="D40" s="9" t="s">
        <v>1439</v>
      </c>
      <c r="E40" s="9" t="s">
        <v>1450</v>
      </c>
      <c r="F40" s="9">
        <v>-0.05572822</v>
      </c>
    </row>
    <row r="41" spans="3:6">
      <c r="C41" s="6">
        <f t="shared" si="0"/>
        <v>3</v>
      </c>
      <c r="D41" s="9" t="s">
        <v>1439</v>
      </c>
      <c r="E41" s="9" t="s">
        <v>1451</v>
      </c>
      <c r="F41" s="9">
        <v>0</v>
      </c>
    </row>
    <row r="42" spans="3:6">
      <c r="C42" s="6">
        <f t="shared" si="0"/>
        <v>4</v>
      </c>
      <c r="D42" s="9" t="s">
        <v>1452</v>
      </c>
      <c r="E42" s="9" t="s">
        <v>1432</v>
      </c>
      <c r="F42" s="9">
        <v>0.24463024</v>
      </c>
    </row>
    <row r="43" spans="3:6">
      <c r="C43" s="6">
        <f t="shared" si="0"/>
        <v>4</v>
      </c>
      <c r="D43" s="9" t="s">
        <v>1452</v>
      </c>
      <c r="E43" s="9" t="s">
        <v>1433</v>
      </c>
      <c r="F43" s="9">
        <v>0.19878961</v>
      </c>
    </row>
    <row r="44" spans="3:6">
      <c r="C44" s="6">
        <f t="shared" si="0"/>
        <v>4</v>
      </c>
      <c r="D44" s="9" t="s">
        <v>1452</v>
      </c>
      <c r="E44" s="9" t="s">
        <v>1434</v>
      </c>
      <c r="F44" s="9">
        <v>0.07168052</v>
      </c>
    </row>
    <row r="45" spans="3:6">
      <c r="C45" s="6">
        <f t="shared" si="0"/>
        <v>4</v>
      </c>
      <c r="D45" s="9" t="s">
        <v>1452</v>
      </c>
      <c r="E45" s="9" t="s">
        <v>1435</v>
      </c>
      <c r="F45" s="9">
        <v>0</v>
      </c>
    </row>
    <row r="46" spans="3:6">
      <c r="C46" s="6">
        <f t="shared" si="0"/>
        <v>5</v>
      </c>
      <c r="D46" s="9" t="s">
        <v>1453</v>
      </c>
      <c r="E46" s="9" t="s">
        <v>1432</v>
      </c>
      <c r="F46" s="9">
        <v>-0.15942814</v>
      </c>
    </row>
    <row r="47" spans="3:6">
      <c r="C47" s="6">
        <f t="shared" si="0"/>
        <v>5</v>
      </c>
      <c r="D47" s="9" t="s">
        <v>1453</v>
      </c>
      <c r="E47" s="9" t="s">
        <v>1433</v>
      </c>
      <c r="F47" s="9">
        <v>-0.29962262</v>
      </c>
    </row>
    <row r="48" spans="3:6">
      <c r="C48" s="6">
        <f t="shared" si="0"/>
        <v>5</v>
      </c>
      <c r="D48" s="9" t="s">
        <v>1453</v>
      </c>
      <c r="E48" s="9" t="s">
        <v>1434</v>
      </c>
      <c r="F48" s="9">
        <v>-0.28332089</v>
      </c>
    </row>
    <row r="49" spans="3:6">
      <c r="C49" s="6">
        <f t="shared" si="0"/>
        <v>5</v>
      </c>
      <c r="D49" s="9" t="s">
        <v>1453</v>
      </c>
      <c r="E49" s="9" t="s">
        <v>1435</v>
      </c>
      <c r="F49" s="9">
        <v>-0.24292868</v>
      </c>
    </row>
    <row r="50" spans="3:6">
      <c r="C50" s="6">
        <f t="shared" si="0"/>
        <v>5</v>
      </c>
      <c r="D50" s="9" t="s">
        <v>1453</v>
      </c>
      <c r="E50" s="9" t="s">
        <v>1436</v>
      </c>
      <c r="F50" s="9">
        <v>-0.27513323</v>
      </c>
    </row>
    <row r="51" spans="3:6">
      <c r="C51" s="6">
        <f t="shared" si="0"/>
        <v>5</v>
      </c>
      <c r="D51" s="9" t="s">
        <v>1453</v>
      </c>
      <c r="E51" s="9" t="s">
        <v>1437</v>
      </c>
      <c r="F51" s="9">
        <v>-0.2646722</v>
      </c>
    </row>
    <row r="52" spans="3:6">
      <c r="C52" s="6">
        <f t="shared" si="0"/>
        <v>5</v>
      </c>
      <c r="D52" s="9" t="s">
        <v>1453</v>
      </c>
      <c r="E52" s="9" t="s">
        <v>1440</v>
      </c>
      <c r="F52" s="9">
        <v>-0.18677117</v>
      </c>
    </row>
    <row r="53" spans="3:6">
      <c r="C53" s="6">
        <f t="shared" si="0"/>
        <v>5</v>
      </c>
      <c r="D53" s="9" t="s">
        <v>1453</v>
      </c>
      <c r="E53" s="9" t="s">
        <v>1441</v>
      </c>
      <c r="F53" s="9">
        <v>-0.24880788</v>
      </c>
    </row>
    <row r="54" spans="3:6">
      <c r="C54" s="6">
        <f t="shared" si="0"/>
        <v>5</v>
      </c>
      <c r="D54" s="9" t="s">
        <v>1453</v>
      </c>
      <c r="E54" s="9" t="s">
        <v>1442</v>
      </c>
      <c r="F54" s="9">
        <v>-0.25018031</v>
      </c>
    </row>
    <row r="55" spans="3:6">
      <c r="C55" s="6">
        <f t="shared" si="0"/>
        <v>5</v>
      </c>
      <c r="D55" s="9" t="s">
        <v>1453</v>
      </c>
      <c r="E55" s="9" t="s">
        <v>1443</v>
      </c>
      <c r="F55" s="9">
        <v>-0.22494755</v>
      </c>
    </row>
    <row r="56" spans="3:6">
      <c r="C56" s="6">
        <f t="shared" si="0"/>
        <v>5</v>
      </c>
      <c r="D56" s="9" t="s">
        <v>1453</v>
      </c>
      <c r="E56" s="9" t="s">
        <v>1444</v>
      </c>
      <c r="F56" s="9">
        <v>-0.20973019</v>
      </c>
    </row>
    <row r="57" spans="3:6">
      <c r="C57" s="6">
        <f t="shared" si="0"/>
        <v>5</v>
      </c>
      <c r="D57" s="9" t="s">
        <v>1453</v>
      </c>
      <c r="E57" s="9" t="s">
        <v>1445</v>
      </c>
      <c r="F57" s="9">
        <v>-0.21431581</v>
      </c>
    </row>
    <row r="58" spans="3:6">
      <c r="C58" s="6">
        <f t="shared" si="0"/>
        <v>5</v>
      </c>
      <c r="D58" s="9" t="s">
        <v>1453</v>
      </c>
      <c r="E58" s="9" t="s">
        <v>1446</v>
      </c>
      <c r="F58" s="9">
        <v>-0.1846554</v>
      </c>
    </row>
    <row r="59" spans="3:6">
      <c r="C59" s="6">
        <f t="shared" si="0"/>
        <v>5</v>
      </c>
      <c r="D59" s="9" t="s">
        <v>1453</v>
      </c>
      <c r="E59" s="9" t="s">
        <v>1447</v>
      </c>
      <c r="F59" s="9">
        <v>-0.20665229</v>
      </c>
    </row>
    <row r="60" spans="3:6">
      <c r="C60" s="6">
        <f t="shared" si="0"/>
        <v>5</v>
      </c>
      <c r="D60" s="9" t="s">
        <v>1453</v>
      </c>
      <c r="E60" s="9" t="s">
        <v>1448</v>
      </c>
      <c r="F60" s="9">
        <v>-0.15671155</v>
      </c>
    </row>
    <row r="61" spans="3:6">
      <c r="C61" s="6">
        <f t="shared" si="0"/>
        <v>5</v>
      </c>
      <c r="D61" s="9" t="s">
        <v>1453</v>
      </c>
      <c r="E61" s="9" t="s">
        <v>1449</v>
      </c>
      <c r="F61" s="9">
        <v>-0.20896343</v>
      </c>
    </row>
    <row r="62" spans="3:6">
      <c r="C62" s="6">
        <f t="shared" si="0"/>
        <v>5</v>
      </c>
      <c r="D62" s="9" t="s">
        <v>1453</v>
      </c>
      <c r="E62" s="9" t="s">
        <v>1450</v>
      </c>
      <c r="F62" s="9">
        <v>-0.12762665</v>
      </c>
    </row>
    <row r="63" spans="3:6">
      <c r="C63" s="6">
        <f t="shared" si="0"/>
        <v>5</v>
      </c>
      <c r="D63" s="9" t="s">
        <v>1453</v>
      </c>
      <c r="E63" s="9" t="s">
        <v>1451</v>
      </c>
      <c r="F63" s="9">
        <v>0</v>
      </c>
    </row>
    <row r="64" spans="3:6">
      <c r="C64" s="6">
        <f t="shared" si="0"/>
        <v>6</v>
      </c>
      <c r="D64" s="9" t="s">
        <v>1454</v>
      </c>
      <c r="E64" s="9" t="s">
        <v>1432</v>
      </c>
      <c r="F64" s="9">
        <v>0</v>
      </c>
    </row>
    <row r="65" spans="3:6">
      <c r="C65" s="6">
        <f t="shared" si="0"/>
        <v>6</v>
      </c>
      <c r="D65" s="9" t="s">
        <v>1454</v>
      </c>
      <c r="E65" s="9" t="s">
        <v>1433</v>
      </c>
      <c r="F65" s="9">
        <v>0.13612893</v>
      </c>
    </row>
    <row r="66" spans="3:6">
      <c r="C66" s="6">
        <f t="shared" si="0"/>
        <v>6</v>
      </c>
      <c r="D66" s="9" t="s">
        <v>1454</v>
      </c>
      <c r="E66" s="9" t="s">
        <v>1434</v>
      </c>
      <c r="F66" s="9">
        <v>0.06085112</v>
      </c>
    </row>
    <row r="67" spans="3:6">
      <c r="C67" s="6">
        <f t="shared" si="0"/>
        <v>6</v>
      </c>
      <c r="D67" s="9" t="s">
        <v>1454</v>
      </c>
      <c r="E67" s="9" t="s">
        <v>1435</v>
      </c>
      <c r="F67" s="9">
        <v>0.05759771</v>
      </c>
    </row>
    <row r="68" spans="3:6">
      <c r="C68" s="6">
        <f t="shared" si="0"/>
        <v>6</v>
      </c>
      <c r="D68" s="9" t="s">
        <v>1454</v>
      </c>
      <c r="E68" s="9" t="s">
        <v>1436</v>
      </c>
      <c r="F68" s="9">
        <v>0.04663711</v>
      </c>
    </row>
    <row r="69" spans="2:6">
      <c r="B69" s="4"/>
      <c r="C69" s="6">
        <f t="shared" si="0"/>
        <v>6</v>
      </c>
      <c r="D69" s="9" t="s">
        <v>1454</v>
      </c>
      <c r="E69" s="9" t="s">
        <v>1437</v>
      </c>
      <c r="F69" s="9">
        <v>0</v>
      </c>
    </row>
    <row r="70" spans="2:6">
      <c r="B70" s="4"/>
      <c r="C70" s="6">
        <f t="shared" si="0"/>
        <v>7</v>
      </c>
      <c r="D70" s="9" t="s">
        <v>1455</v>
      </c>
      <c r="E70" s="9" t="s">
        <v>1432</v>
      </c>
      <c r="F70" s="9">
        <v>-0.03906983</v>
      </c>
    </row>
    <row r="71" spans="2:6">
      <c r="B71" s="4"/>
      <c r="C71" s="6">
        <f t="shared" si="0"/>
        <v>7</v>
      </c>
      <c r="D71" s="9" t="s">
        <v>1455</v>
      </c>
      <c r="E71" s="9" t="s">
        <v>1433</v>
      </c>
      <c r="F71" s="9">
        <v>-0.04533936</v>
      </c>
    </row>
    <row r="72" spans="2:6">
      <c r="B72" s="4"/>
      <c r="C72" s="6">
        <f t="shared" si="0"/>
        <v>7</v>
      </c>
      <c r="D72" s="9" t="s">
        <v>1455</v>
      </c>
      <c r="E72" s="9" t="s">
        <v>1434</v>
      </c>
      <c r="F72" s="9">
        <v>0</v>
      </c>
    </row>
    <row r="73" spans="2:6">
      <c r="B73" s="4"/>
      <c r="C73" s="6">
        <f t="shared" si="0"/>
        <v>8</v>
      </c>
      <c r="D73" s="9" t="s">
        <v>1456</v>
      </c>
      <c r="E73" s="9" t="s">
        <v>1432</v>
      </c>
      <c r="F73" s="9">
        <v>-0.20720338</v>
      </c>
    </row>
    <row r="74" spans="2:6">
      <c r="B74" s="4"/>
      <c r="C74" s="6">
        <f t="shared" si="0"/>
        <v>8</v>
      </c>
      <c r="D74" s="9" t="s">
        <v>1456</v>
      </c>
      <c r="E74" s="9" t="s">
        <v>1433</v>
      </c>
      <c r="F74" s="9">
        <v>-0.1742319</v>
      </c>
    </row>
    <row r="75" spans="2:6">
      <c r="B75" s="4"/>
      <c r="C75" s="6">
        <f t="shared" si="0"/>
        <v>8</v>
      </c>
      <c r="D75" s="9" t="s">
        <v>1456</v>
      </c>
      <c r="E75" s="9" t="s">
        <v>1434</v>
      </c>
      <c r="F75" s="9">
        <v>-0.17843623</v>
      </c>
    </row>
    <row r="76" spans="2:6">
      <c r="B76" s="4"/>
      <c r="C76" s="6">
        <f t="shared" si="0"/>
        <v>8</v>
      </c>
      <c r="D76" s="9" t="s">
        <v>1456</v>
      </c>
      <c r="E76" s="9" t="s">
        <v>1435</v>
      </c>
      <c r="F76" s="9">
        <v>-0.16135681</v>
      </c>
    </row>
    <row r="77" spans="2:6">
      <c r="B77" s="4"/>
      <c r="C77" s="6">
        <f t="shared" si="0"/>
        <v>8</v>
      </c>
      <c r="D77" s="9" t="s">
        <v>1456</v>
      </c>
      <c r="E77" s="9" t="s">
        <v>1436</v>
      </c>
      <c r="F77" s="9">
        <v>-0.15723723</v>
      </c>
    </row>
    <row r="78" spans="3:6">
      <c r="C78" s="6">
        <f t="shared" si="0"/>
        <v>8</v>
      </c>
      <c r="D78" s="9" t="s">
        <v>1456</v>
      </c>
      <c r="E78" s="9" t="s">
        <v>1437</v>
      </c>
      <c r="F78" s="9">
        <v>-0.12104196</v>
      </c>
    </row>
    <row r="79" ht="0.95" customHeight="1" spans="3:6">
      <c r="C79" s="6">
        <f t="shared" ref="C79:C142" si="1">IF(E79="1",C78+1,C78)</f>
        <v>8</v>
      </c>
      <c r="D79" s="9" t="s">
        <v>1456</v>
      </c>
      <c r="E79" s="9" t="s">
        <v>1440</v>
      </c>
      <c r="F79" s="9">
        <v>-0.13992385</v>
      </c>
    </row>
    <row r="80" spans="3:6">
      <c r="C80" s="6">
        <f t="shared" si="1"/>
        <v>8</v>
      </c>
      <c r="D80" s="9" t="s">
        <v>1456</v>
      </c>
      <c r="E80" s="9" t="s">
        <v>1441</v>
      </c>
      <c r="F80" s="9">
        <v>-0.15848173</v>
      </c>
    </row>
    <row r="81" spans="3:6">
      <c r="C81" s="6">
        <f t="shared" si="1"/>
        <v>8</v>
      </c>
      <c r="D81" s="9" t="s">
        <v>1456</v>
      </c>
      <c r="E81" s="9" t="s">
        <v>1442</v>
      </c>
      <c r="F81" s="9">
        <v>-0.11942368</v>
      </c>
    </row>
    <row r="82" spans="3:6">
      <c r="C82" s="6">
        <f t="shared" si="1"/>
        <v>8</v>
      </c>
      <c r="D82" s="9" t="s">
        <v>1456</v>
      </c>
      <c r="E82" s="9" t="s">
        <v>1443</v>
      </c>
      <c r="F82" s="9">
        <v>-0.07960836</v>
      </c>
    </row>
    <row r="83" spans="3:6">
      <c r="C83" s="6">
        <f t="shared" si="1"/>
        <v>8</v>
      </c>
      <c r="D83" s="9" t="s">
        <v>1456</v>
      </c>
      <c r="E83" s="9" t="s">
        <v>1444</v>
      </c>
      <c r="F83" s="9">
        <v>-0.13217794</v>
      </c>
    </row>
    <row r="84" spans="3:6">
      <c r="C84" s="6">
        <f t="shared" si="1"/>
        <v>8</v>
      </c>
      <c r="D84" s="9" t="s">
        <v>1456</v>
      </c>
      <c r="E84" s="9" t="s">
        <v>1445</v>
      </c>
      <c r="F84" s="9">
        <v>0</v>
      </c>
    </row>
    <row r="85" spans="3:6">
      <c r="C85" s="6">
        <f t="shared" si="1"/>
        <v>9</v>
      </c>
      <c r="D85" s="9" t="s">
        <v>1457</v>
      </c>
      <c r="E85" s="9" t="s">
        <v>1432</v>
      </c>
      <c r="F85" s="9">
        <v>0.09884832</v>
      </c>
    </row>
    <row r="86" spans="3:6">
      <c r="C86" s="6">
        <f t="shared" si="1"/>
        <v>9</v>
      </c>
      <c r="D86" s="9" t="s">
        <v>1457</v>
      </c>
      <c r="E86" s="9" t="s">
        <v>1433</v>
      </c>
      <c r="F86" s="9">
        <v>0.10036374</v>
      </c>
    </row>
    <row r="87" spans="3:6">
      <c r="C87" s="6">
        <f t="shared" si="1"/>
        <v>9</v>
      </c>
      <c r="D87" s="9" t="s">
        <v>1457</v>
      </c>
      <c r="E87" s="9" t="s">
        <v>1434</v>
      </c>
      <c r="F87" s="9">
        <v>0.10312223</v>
      </c>
    </row>
    <row r="88" spans="3:6">
      <c r="C88" s="6">
        <f t="shared" si="1"/>
        <v>9</v>
      </c>
      <c r="D88" s="9" t="s">
        <v>1457</v>
      </c>
      <c r="E88" s="9" t="s">
        <v>1435</v>
      </c>
      <c r="F88" s="9">
        <v>0.10265463</v>
      </c>
    </row>
    <row r="89" spans="3:6">
      <c r="C89" s="6">
        <f t="shared" si="1"/>
        <v>9</v>
      </c>
      <c r="D89" s="9" t="s">
        <v>1457</v>
      </c>
      <c r="E89" s="9" t="s">
        <v>1436</v>
      </c>
      <c r="F89" s="9">
        <v>0.09895235</v>
      </c>
    </row>
    <row r="90" spans="3:6">
      <c r="C90" s="6">
        <f t="shared" si="1"/>
        <v>9</v>
      </c>
      <c r="D90" s="9" t="s">
        <v>1457</v>
      </c>
      <c r="E90" s="9" t="s">
        <v>1437</v>
      </c>
      <c r="F90" s="9">
        <v>0.10857841</v>
      </c>
    </row>
    <row r="91" spans="3:6">
      <c r="C91" s="6">
        <f t="shared" si="1"/>
        <v>9</v>
      </c>
      <c r="D91" s="9" t="s">
        <v>1457</v>
      </c>
      <c r="E91" s="9" t="s">
        <v>1440</v>
      </c>
      <c r="F91" s="9">
        <v>0.06475653</v>
      </c>
    </row>
    <row r="92" spans="3:6">
      <c r="C92" s="6">
        <f t="shared" si="1"/>
        <v>9</v>
      </c>
      <c r="D92" s="9" t="s">
        <v>1457</v>
      </c>
      <c r="E92" s="9" t="s">
        <v>1441</v>
      </c>
      <c r="F92" s="9">
        <v>0.07210523</v>
      </c>
    </row>
    <row r="93" spans="3:6">
      <c r="C93" s="6">
        <f t="shared" si="1"/>
        <v>9</v>
      </c>
      <c r="D93" s="9" t="s">
        <v>1457</v>
      </c>
      <c r="E93" s="9" t="s">
        <v>1442</v>
      </c>
      <c r="F93" s="9">
        <v>0.07696278</v>
      </c>
    </row>
    <row r="94" spans="3:6">
      <c r="C94" s="6">
        <f t="shared" si="1"/>
        <v>9</v>
      </c>
      <c r="D94" s="9" t="s">
        <v>1457</v>
      </c>
      <c r="E94" s="9" t="s">
        <v>1443</v>
      </c>
      <c r="F94" s="9">
        <v>0.07357619</v>
      </c>
    </row>
    <row r="95" spans="3:6">
      <c r="C95" s="6">
        <f t="shared" si="1"/>
        <v>9</v>
      </c>
      <c r="D95" s="9" t="s">
        <v>1457</v>
      </c>
      <c r="E95" s="9" t="s">
        <v>1444</v>
      </c>
      <c r="F95" s="9">
        <v>0.07063107</v>
      </c>
    </row>
    <row r="96" spans="3:6">
      <c r="C96" s="6">
        <f t="shared" si="1"/>
        <v>9</v>
      </c>
      <c r="D96" s="9" t="s">
        <v>1457</v>
      </c>
      <c r="E96" s="9" t="s">
        <v>1445</v>
      </c>
      <c r="F96" s="9">
        <v>0</v>
      </c>
    </row>
    <row r="97" spans="3:6">
      <c r="C97" s="6">
        <f t="shared" si="1"/>
        <v>10</v>
      </c>
      <c r="D97" s="9" t="s">
        <v>1458</v>
      </c>
      <c r="E97" s="9" t="s">
        <v>1432</v>
      </c>
      <c r="F97" s="9">
        <v>-0.01213072</v>
      </c>
    </row>
    <row r="98" spans="3:6">
      <c r="C98" s="6">
        <f t="shared" si="1"/>
        <v>10</v>
      </c>
      <c r="D98" s="9" t="s">
        <v>1458</v>
      </c>
      <c r="E98" s="9" t="s">
        <v>1433</v>
      </c>
      <c r="F98" s="9">
        <v>-0.01637784</v>
      </c>
    </row>
    <row r="99" spans="2:6">
      <c r="B99" s="4"/>
      <c r="C99" s="6">
        <f t="shared" si="1"/>
        <v>10</v>
      </c>
      <c r="D99" s="9" t="s">
        <v>1458</v>
      </c>
      <c r="E99" s="9" t="s">
        <v>1434</v>
      </c>
      <c r="F99" s="9">
        <v>-0.07837846</v>
      </c>
    </row>
    <row r="100" spans="3:6">
      <c r="C100" s="6">
        <f t="shared" si="1"/>
        <v>10</v>
      </c>
      <c r="D100" s="9" t="s">
        <v>1458</v>
      </c>
      <c r="E100" s="9" t="s">
        <v>1435</v>
      </c>
      <c r="F100" s="9">
        <v>-0.06183397</v>
      </c>
    </row>
    <row r="101" spans="3:6">
      <c r="C101" s="6">
        <f t="shared" si="1"/>
        <v>10</v>
      </c>
      <c r="D101" s="9" t="s">
        <v>1458</v>
      </c>
      <c r="E101" s="9" t="s">
        <v>1436</v>
      </c>
      <c r="F101" s="9">
        <v>-0.03918154</v>
      </c>
    </row>
    <row r="102" spans="3:6">
      <c r="C102" s="6">
        <f t="shared" si="1"/>
        <v>10</v>
      </c>
      <c r="D102" s="9" t="s">
        <v>1458</v>
      </c>
      <c r="E102" s="9" t="s">
        <v>1437</v>
      </c>
      <c r="F102" s="9">
        <v>-0.05198698</v>
      </c>
    </row>
    <row r="103" spans="3:6">
      <c r="C103" s="6">
        <f t="shared" si="1"/>
        <v>10</v>
      </c>
      <c r="D103" s="9" t="s">
        <v>1458</v>
      </c>
      <c r="E103" s="9" t="s">
        <v>1440</v>
      </c>
      <c r="F103" s="9">
        <v>-0.00365975</v>
      </c>
    </row>
    <row r="104" spans="3:6">
      <c r="C104" s="6">
        <f t="shared" si="1"/>
        <v>10</v>
      </c>
      <c r="D104" s="9" t="s">
        <v>1458</v>
      </c>
      <c r="E104" s="9" t="s">
        <v>1441</v>
      </c>
      <c r="F104" s="9">
        <v>-0.04173105</v>
      </c>
    </row>
    <row r="105" spans="3:6">
      <c r="C105" s="6">
        <f t="shared" si="1"/>
        <v>10</v>
      </c>
      <c r="D105" s="9" t="s">
        <v>1458</v>
      </c>
      <c r="E105" s="9" t="s">
        <v>1442</v>
      </c>
      <c r="F105" s="9">
        <v>0.00213728</v>
      </c>
    </row>
    <row r="106" spans="3:6">
      <c r="C106" s="6">
        <f t="shared" si="1"/>
        <v>10</v>
      </c>
      <c r="D106" s="9" t="s">
        <v>1458</v>
      </c>
      <c r="E106" s="9" t="s">
        <v>1443</v>
      </c>
      <c r="F106" s="9">
        <v>0.00604117</v>
      </c>
    </row>
    <row r="107" spans="3:6">
      <c r="C107" s="6">
        <f t="shared" si="1"/>
        <v>10</v>
      </c>
      <c r="D107" s="9" t="s">
        <v>1458</v>
      </c>
      <c r="E107" s="9" t="s">
        <v>1444</v>
      </c>
      <c r="F107" s="9">
        <v>-0.01496824</v>
      </c>
    </row>
    <row r="108" spans="3:6">
      <c r="C108" s="6">
        <f t="shared" si="1"/>
        <v>10</v>
      </c>
      <c r="D108" s="9" t="s">
        <v>1458</v>
      </c>
      <c r="E108" s="9" t="s">
        <v>1445</v>
      </c>
      <c r="F108" s="9">
        <v>0.00624461</v>
      </c>
    </row>
    <row r="109" spans="3:6">
      <c r="C109" s="6">
        <f t="shared" si="1"/>
        <v>10</v>
      </c>
      <c r="D109" s="9" t="s">
        <v>1458</v>
      </c>
      <c r="E109" s="9" t="s">
        <v>1446</v>
      </c>
      <c r="F109" s="9">
        <v>0.01503239</v>
      </c>
    </row>
    <row r="110" spans="3:6">
      <c r="C110" s="6">
        <f t="shared" si="1"/>
        <v>10</v>
      </c>
      <c r="D110" s="9" t="s">
        <v>1458</v>
      </c>
      <c r="E110" s="9" t="s">
        <v>1447</v>
      </c>
      <c r="F110" s="9">
        <v>0.01548392</v>
      </c>
    </row>
    <row r="111" spans="3:6">
      <c r="C111" s="6">
        <f t="shared" si="1"/>
        <v>10</v>
      </c>
      <c r="D111" s="9" t="s">
        <v>1458</v>
      </c>
      <c r="E111" s="9" t="s">
        <v>1448</v>
      </c>
      <c r="F111" s="9">
        <v>-0.00275482</v>
      </c>
    </row>
    <row r="112" spans="3:6">
      <c r="C112" s="6">
        <f t="shared" si="1"/>
        <v>10</v>
      </c>
      <c r="D112" s="9" t="s">
        <v>1458</v>
      </c>
      <c r="E112" s="9" t="s">
        <v>1449</v>
      </c>
      <c r="F112" s="9">
        <v>0.01452691</v>
      </c>
    </row>
    <row r="113" spans="3:6">
      <c r="C113" s="6">
        <f t="shared" si="1"/>
        <v>10</v>
      </c>
      <c r="D113" s="9" t="s">
        <v>1458</v>
      </c>
      <c r="E113" s="9" t="s">
        <v>1450</v>
      </c>
      <c r="F113" s="9">
        <v>0.02748262</v>
      </c>
    </row>
    <row r="114" spans="3:6">
      <c r="C114" s="6">
        <f t="shared" si="1"/>
        <v>10</v>
      </c>
      <c r="D114" s="9" t="s">
        <v>1458</v>
      </c>
      <c r="E114" s="9" t="s">
        <v>1451</v>
      </c>
      <c r="F114" s="9">
        <v>0.00630787</v>
      </c>
    </row>
    <row r="115" spans="3:6">
      <c r="C115" s="6">
        <f t="shared" si="1"/>
        <v>10</v>
      </c>
      <c r="D115" s="9" t="s">
        <v>1458</v>
      </c>
      <c r="E115" s="9" t="s">
        <v>1459</v>
      </c>
      <c r="F115" s="9">
        <v>0.02713068</v>
      </c>
    </row>
    <row r="116" spans="3:6">
      <c r="C116" s="6">
        <f t="shared" si="1"/>
        <v>10</v>
      </c>
      <c r="D116" s="9" t="s">
        <v>1458</v>
      </c>
      <c r="E116" s="9" t="s">
        <v>1460</v>
      </c>
      <c r="F116" s="9">
        <v>0</v>
      </c>
    </row>
    <row r="117" spans="3:6">
      <c r="C117" s="6">
        <f t="shared" si="1"/>
        <v>11</v>
      </c>
      <c r="D117" s="9" t="s">
        <v>1461</v>
      </c>
      <c r="E117" s="9" t="s">
        <v>1432</v>
      </c>
      <c r="F117" s="9">
        <v>0.05688469</v>
      </c>
    </row>
    <row r="118" spans="3:6">
      <c r="C118" s="6">
        <f t="shared" si="1"/>
        <v>11</v>
      </c>
      <c r="D118" s="9" t="s">
        <v>1461</v>
      </c>
      <c r="E118" s="9" t="s">
        <v>1433</v>
      </c>
      <c r="F118" s="9">
        <v>-0.02899826</v>
      </c>
    </row>
    <row r="119" spans="3:6">
      <c r="C119" s="6">
        <f t="shared" si="1"/>
        <v>11</v>
      </c>
      <c r="D119" s="9" t="s">
        <v>1461</v>
      </c>
      <c r="E119" s="9" t="s">
        <v>1434</v>
      </c>
      <c r="F119" s="9">
        <v>-0.0321137</v>
      </c>
    </row>
    <row r="120" spans="3:6">
      <c r="C120" s="6">
        <f t="shared" si="1"/>
        <v>11</v>
      </c>
      <c r="D120" s="9" t="s">
        <v>1461</v>
      </c>
      <c r="E120" s="9" t="s">
        <v>1435</v>
      </c>
      <c r="F120" s="9">
        <v>-0.02166009</v>
      </c>
    </row>
    <row r="121" spans="3:6">
      <c r="C121" s="6">
        <f t="shared" si="1"/>
        <v>11</v>
      </c>
      <c r="D121" s="9" t="s">
        <v>1461</v>
      </c>
      <c r="E121" s="9" t="s">
        <v>1436</v>
      </c>
      <c r="F121" s="9">
        <v>-0.04347071</v>
      </c>
    </row>
    <row r="122" spans="3:6">
      <c r="C122" s="6">
        <f t="shared" si="1"/>
        <v>11</v>
      </c>
      <c r="D122" s="9" t="s">
        <v>1461</v>
      </c>
      <c r="E122" s="9" t="s">
        <v>1437</v>
      </c>
      <c r="F122" s="9">
        <v>-0.01362868</v>
      </c>
    </row>
    <row r="123" spans="3:6">
      <c r="C123" s="6">
        <f t="shared" si="1"/>
        <v>11</v>
      </c>
      <c r="D123" s="9" t="s">
        <v>1461</v>
      </c>
      <c r="E123" s="9" t="s">
        <v>1440</v>
      </c>
      <c r="F123" s="9">
        <v>0.00922986</v>
      </c>
    </row>
    <row r="124" spans="3:6">
      <c r="C124" s="6">
        <f t="shared" si="1"/>
        <v>11</v>
      </c>
      <c r="D124" s="9" t="s">
        <v>1461</v>
      </c>
      <c r="E124" s="9" t="s">
        <v>1441</v>
      </c>
      <c r="F124" s="9">
        <v>0.05076821</v>
      </c>
    </row>
    <row r="125" spans="3:6">
      <c r="C125" s="6">
        <f t="shared" si="1"/>
        <v>11</v>
      </c>
      <c r="D125" s="9" t="s">
        <v>1461</v>
      </c>
      <c r="E125" s="9" t="s">
        <v>1442</v>
      </c>
      <c r="F125" s="9">
        <v>0.05134766</v>
      </c>
    </row>
    <row r="126" spans="3:6">
      <c r="C126" s="6">
        <f t="shared" si="1"/>
        <v>11</v>
      </c>
      <c r="D126" s="9" t="s">
        <v>1461</v>
      </c>
      <c r="E126" s="9" t="s">
        <v>1443</v>
      </c>
      <c r="F126" s="9">
        <v>0</v>
      </c>
    </row>
    <row r="127" spans="3:6">
      <c r="C127" s="6">
        <f t="shared" si="1"/>
        <v>12</v>
      </c>
      <c r="D127" s="9" t="s">
        <v>1462</v>
      </c>
      <c r="E127" s="9" t="s">
        <v>1432</v>
      </c>
      <c r="F127" s="9">
        <v>-0.0577334</v>
      </c>
    </row>
    <row r="128" spans="3:6">
      <c r="C128" s="6">
        <f t="shared" si="1"/>
        <v>12</v>
      </c>
      <c r="D128" s="9" t="s">
        <v>1462</v>
      </c>
      <c r="E128" s="9" t="s">
        <v>1433</v>
      </c>
      <c r="F128" s="9">
        <v>0</v>
      </c>
    </row>
    <row r="129" spans="3:6">
      <c r="C129" s="6">
        <f t="shared" si="1"/>
        <v>13</v>
      </c>
      <c r="D129" s="9" t="s">
        <v>1463</v>
      </c>
      <c r="E129" s="9" t="s">
        <v>1432</v>
      </c>
      <c r="F129" s="9">
        <v>-0.04944769</v>
      </c>
    </row>
    <row r="130" spans="3:6">
      <c r="C130" s="6">
        <f t="shared" si="1"/>
        <v>13</v>
      </c>
      <c r="D130" s="9" t="s">
        <v>1463</v>
      </c>
      <c r="E130" s="9" t="s">
        <v>1433</v>
      </c>
      <c r="F130" s="9">
        <v>-0.07643537</v>
      </c>
    </row>
    <row r="131" spans="3:6">
      <c r="C131" s="6">
        <f t="shared" si="1"/>
        <v>13</v>
      </c>
      <c r="D131" s="9" t="s">
        <v>1463</v>
      </c>
      <c r="E131" s="9" t="s">
        <v>1434</v>
      </c>
      <c r="F131" s="9">
        <v>-0.06599372</v>
      </c>
    </row>
    <row r="132" spans="3:6">
      <c r="C132" s="6">
        <f t="shared" si="1"/>
        <v>13</v>
      </c>
      <c r="D132" s="9" t="s">
        <v>1463</v>
      </c>
      <c r="E132" s="9" t="s">
        <v>1435</v>
      </c>
      <c r="F132" s="9">
        <v>-0.03595806</v>
      </c>
    </row>
    <row r="133" spans="3:6">
      <c r="C133" s="6">
        <f t="shared" si="1"/>
        <v>13</v>
      </c>
      <c r="D133" s="9" t="s">
        <v>1463</v>
      </c>
      <c r="E133" s="9" t="s">
        <v>1436</v>
      </c>
      <c r="F133" s="9">
        <v>-0.06321159</v>
      </c>
    </row>
    <row r="134" spans="3:6">
      <c r="C134" s="6">
        <f t="shared" si="1"/>
        <v>13</v>
      </c>
      <c r="D134" s="9" t="s">
        <v>1463</v>
      </c>
      <c r="E134" s="9" t="s">
        <v>1437</v>
      </c>
      <c r="F134" s="9">
        <v>-0.03194361</v>
      </c>
    </row>
    <row r="135" spans="3:6">
      <c r="C135" s="6">
        <f t="shared" si="1"/>
        <v>13</v>
      </c>
      <c r="D135" s="9" t="s">
        <v>1463</v>
      </c>
      <c r="E135" s="9" t="s">
        <v>1440</v>
      </c>
      <c r="F135" s="9">
        <v>-0.00233153</v>
      </c>
    </row>
    <row r="136" spans="3:6">
      <c r="C136" s="6">
        <f t="shared" si="1"/>
        <v>13</v>
      </c>
      <c r="D136" s="9" t="s">
        <v>1463</v>
      </c>
      <c r="E136" s="9" t="s">
        <v>1441</v>
      </c>
      <c r="F136" s="9">
        <v>-0.03838035</v>
      </c>
    </row>
    <row r="137" spans="3:6">
      <c r="C137" s="6">
        <f t="shared" si="1"/>
        <v>13</v>
      </c>
      <c r="D137" s="9" t="s">
        <v>1463</v>
      </c>
      <c r="E137" s="9" t="s">
        <v>1442</v>
      </c>
      <c r="F137" s="9">
        <v>-0.01961856</v>
      </c>
    </row>
    <row r="138" spans="3:6">
      <c r="C138" s="6">
        <f t="shared" si="1"/>
        <v>13</v>
      </c>
      <c r="D138" s="9" t="s">
        <v>1463</v>
      </c>
      <c r="E138" s="9" t="s">
        <v>1443</v>
      </c>
      <c r="F138" s="9">
        <v>-0.03402844</v>
      </c>
    </row>
    <row r="139" spans="3:6">
      <c r="C139" s="6">
        <f t="shared" si="1"/>
        <v>13</v>
      </c>
      <c r="D139" s="9" t="s">
        <v>1463</v>
      </c>
      <c r="E139" s="9" t="s">
        <v>1444</v>
      </c>
      <c r="F139" s="9">
        <v>-0.01586078</v>
      </c>
    </row>
    <row r="140" spans="3:6">
      <c r="C140" s="6">
        <f t="shared" si="1"/>
        <v>13</v>
      </c>
      <c r="D140" s="9" t="s">
        <v>1463</v>
      </c>
      <c r="E140" s="9" t="s">
        <v>1445</v>
      </c>
      <c r="F140" s="9">
        <v>-0.04448714</v>
      </c>
    </row>
    <row r="141" spans="3:6">
      <c r="C141" s="6">
        <f t="shared" si="1"/>
        <v>13</v>
      </c>
      <c r="D141" s="9" t="s">
        <v>1463</v>
      </c>
      <c r="E141" s="9" t="s">
        <v>1446</v>
      </c>
      <c r="F141" s="9">
        <v>0.00280146</v>
      </c>
    </row>
    <row r="142" spans="3:6">
      <c r="C142" s="6">
        <f t="shared" si="1"/>
        <v>13</v>
      </c>
      <c r="D142" s="9" t="s">
        <v>1463</v>
      </c>
      <c r="E142" s="9" t="s">
        <v>1447</v>
      </c>
      <c r="F142" s="9">
        <v>-0.04083243</v>
      </c>
    </row>
    <row r="143" spans="3:6">
      <c r="C143" s="6">
        <f t="shared" ref="C143:C206" si="2">IF(E143="1",C142+1,C142)</f>
        <v>13</v>
      </c>
      <c r="D143" s="9" t="s">
        <v>1463</v>
      </c>
      <c r="E143" s="9" t="s">
        <v>1448</v>
      </c>
      <c r="F143" s="9">
        <v>-0.04442162</v>
      </c>
    </row>
    <row r="144" spans="3:6">
      <c r="C144" s="6">
        <f t="shared" si="2"/>
        <v>13</v>
      </c>
      <c r="D144" s="9" t="s">
        <v>1463</v>
      </c>
      <c r="E144" s="9" t="s">
        <v>1449</v>
      </c>
      <c r="F144" s="9">
        <v>-0.04173772</v>
      </c>
    </row>
    <row r="145" spans="3:6">
      <c r="C145" s="6">
        <f t="shared" si="2"/>
        <v>13</v>
      </c>
      <c r="D145" s="9" t="s">
        <v>1463</v>
      </c>
      <c r="E145" s="9" t="s">
        <v>1450</v>
      </c>
      <c r="F145" s="9">
        <v>0.03362188</v>
      </c>
    </row>
    <row r="146" spans="3:6">
      <c r="C146" s="6">
        <f t="shared" si="2"/>
        <v>13</v>
      </c>
      <c r="D146" s="9" t="s">
        <v>1463</v>
      </c>
      <c r="E146" s="9" t="s">
        <v>1451</v>
      </c>
      <c r="F146" s="9">
        <v>-0.04134423</v>
      </c>
    </row>
    <row r="147" spans="3:6">
      <c r="C147" s="6">
        <f t="shared" si="2"/>
        <v>13</v>
      </c>
      <c r="D147" s="9" t="s">
        <v>1463</v>
      </c>
      <c r="E147" s="9" t="s">
        <v>1459</v>
      </c>
      <c r="F147" s="9">
        <v>0.02504258</v>
      </c>
    </row>
    <row r="148" spans="3:6">
      <c r="C148" s="6">
        <f t="shared" si="2"/>
        <v>13</v>
      </c>
      <c r="D148" s="9" t="s">
        <v>1463</v>
      </c>
      <c r="E148" s="9" t="s">
        <v>1460</v>
      </c>
      <c r="F148" s="9">
        <v>0</v>
      </c>
    </row>
    <row r="149" spans="3:6">
      <c r="C149" s="6">
        <f t="shared" si="2"/>
        <v>14</v>
      </c>
      <c r="D149" s="9" t="s">
        <v>1464</v>
      </c>
      <c r="E149" s="9" t="s">
        <v>1432</v>
      </c>
      <c r="F149" s="9">
        <v>0.02486216</v>
      </c>
    </row>
    <row r="150" spans="3:6">
      <c r="C150" s="6">
        <f t="shared" si="2"/>
        <v>14</v>
      </c>
      <c r="D150" s="9" t="s">
        <v>1464</v>
      </c>
      <c r="E150" s="9" t="s">
        <v>1433</v>
      </c>
      <c r="F150" s="9">
        <v>0.03797659</v>
      </c>
    </row>
    <row r="151" spans="3:6">
      <c r="C151" s="6">
        <f t="shared" si="2"/>
        <v>14</v>
      </c>
      <c r="D151" s="9" t="s">
        <v>1464</v>
      </c>
      <c r="E151" s="9" t="s">
        <v>1434</v>
      </c>
      <c r="F151" s="9">
        <v>0.01205172</v>
      </c>
    </row>
    <row r="152" spans="3:6">
      <c r="C152" s="6">
        <f t="shared" si="2"/>
        <v>14</v>
      </c>
      <c r="D152" s="9" t="s">
        <v>1464</v>
      </c>
      <c r="E152" s="9" t="s">
        <v>1435</v>
      </c>
      <c r="F152" s="9">
        <v>-0.03293894</v>
      </c>
    </row>
    <row r="153" spans="3:6">
      <c r="C153" s="6">
        <f t="shared" si="2"/>
        <v>14</v>
      </c>
      <c r="D153" s="9" t="s">
        <v>1464</v>
      </c>
      <c r="E153" s="9" t="s">
        <v>1436</v>
      </c>
      <c r="F153" s="9">
        <v>0.05670596</v>
      </c>
    </row>
    <row r="154" spans="3:6">
      <c r="C154" s="6">
        <f t="shared" si="2"/>
        <v>14</v>
      </c>
      <c r="D154" s="9" t="s">
        <v>1464</v>
      </c>
      <c r="E154" s="9" t="s">
        <v>1437</v>
      </c>
      <c r="F154" s="9">
        <v>0.00119488</v>
      </c>
    </row>
    <row r="155" spans="3:6">
      <c r="C155" s="6">
        <f t="shared" si="2"/>
        <v>14</v>
      </c>
      <c r="D155" s="9" t="s">
        <v>1464</v>
      </c>
      <c r="E155" s="9" t="s">
        <v>1440</v>
      </c>
      <c r="F155" s="9">
        <v>0.01647116</v>
      </c>
    </row>
    <row r="156" spans="3:6">
      <c r="C156" s="6">
        <f t="shared" si="2"/>
        <v>14</v>
      </c>
      <c r="D156" s="9" t="s">
        <v>1464</v>
      </c>
      <c r="E156" s="9" t="s">
        <v>1441</v>
      </c>
      <c r="F156" s="9">
        <v>0.02789472</v>
      </c>
    </row>
    <row r="157" spans="3:6">
      <c r="C157" s="6">
        <f t="shared" si="2"/>
        <v>14</v>
      </c>
      <c r="D157" s="9" t="s">
        <v>1464</v>
      </c>
      <c r="E157" s="9" t="s">
        <v>1442</v>
      </c>
      <c r="F157" s="9">
        <v>0.01288361</v>
      </c>
    </row>
    <row r="158" spans="3:6">
      <c r="C158" s="6">
        <f t="shared" si="2"/>
        <v>14</v>
      </c>
      <c r="D158" s="9" t="s">
        <v>1464</v>
      </c>
      <c r="E158" s="9" t="s">
        <v>1443</v>
      </c>
      <c r="F158" s="9">
        <v>0.02513972</v>
      </c>
    </row>
    <row r="159" spans="3:6">
      <c r="C159" s="6">
        <f t="shared" si="2"/>
        <v>14</v>
      </c>
      <c r="D159" s="9" t="s">
        <v>1464</v>
      </c>
      <c r="E159" s="9" t="s">
        <v>1444</v>
      </c>
      <c r="F159" s="9">
        <v>-0.02518709</v>
      </c>
    </row>
    <row r="160" spans="3:6">
      <c r="C160" s="6">
        <f t="shared" si="2"/>
        <v>14</v>
      </c>
      <c r="D160" s="9" t="s">
        <v>1464</v>
      </c>
      <c r="E160" s="9" t="s">
        <v>1445</v>
      </c>
      <c r="F160" s="9">
        <v>0.00388677</v>
      </c>
    </row>
    <row r="161" spans="3:6">
      <c r="C161" s="6">
        <f t="shared" si="2"/>
        <v>14</v>
      </c>
      <c r="D161" s="9" t="s">
        <v>1464</v>
      </c>
      <c r="E161" s="9" t="s">
        <v>1446</v>
      </c>
      <c r="F161" s="9">
        <v>0.0124668</v>
      </c>
    </row>
    <row r="162" spans="3:6">
      <c r="C162" s="6">
        <f t="shared" si="2"/>
        <v>14</v>
      </c>
      <c r="D162" s="9" t="s">
        <v>1464</v>
      </c>
      <c r="E162" s="9" t="s">
        <v>1447</v>
      </c>
      <c r="F162" s="9">
        <v>-0.03051186</v>
      </c>
    </row>
    <row r="163" spans="3:6">
      <c r="C163" s="6">
        <f t="shared" si="2"/>
        <v>14</v>
      </c>
      <c r="D163" s="9" t="s">
        <v>1464</v>
      </c>
      <c r="E163" s="9" t="s">
        <v>1448</v>
      </c>
      <c r="F163" s="9">
        <v>0.0191855</v>
      </c>
    </row>
    <row r="164" spans="3:6">
      <c r="C164" s="6">
        <f t="shared" si="2"/>
        <v>14</v>
      </c>
      <c r="D164" s="9" t="s">
        <v>1464</v>
      </c>
      <c r="E164" s="9" t="s">
        <v>1449</v>
      </c>
      <c r="F164" s="9">
        <v>-0.03353842</v>
      </c>
    </row>
    <row r="165" spans="3:6">
      <c r="C165" s="6">
        <f t="shared" si="2"/>
        <v>14</v>
      </c>
      <c r="D165" s="9" t="s">
        <v>1464</v>
      </c>
      <c r="E165" s="9" t="s">
        <v>1450</v>
      </c>
      <c r="F165" s="9">
        <v>0.00567104</v>
      </c>
    </row>
    <row r="166" spans="3:6">
      <c r="C166" s="6">
        <f t="shared" si="2"/>
        <v>14</v>
      </c>
      <c r="D166" s="9" t="s">
        <v>1464</v>
      </c>
      <c r="E166" s="9" t="s">
        <v>1451</v>
      </c>
      <c r="F166" s="9">
        <v>-0.01426562</v>
      </c>
    </row>
    <row r="167" spans="3:6">
      <c r="C167" s="6">
        <f t="shared" si="2"/>
        <v>14</v>
      </c>
      <c r="D167" s="9" t="s">
        <v>1464</v>
      </c>
      <c r="E167" s="9" t="s">
        <v>1459</v>
      </c>
      <c r="F167" s="9">
        <v>-0.03841615</v>
      </c>
    </row>
    <row r="168" spans="3:6">
      <c r="C168" s="6">
        <f t="shared" si="2"/>
        <v>14</v>
      </c>
      <c r="D168" s="9" t="s">
        <v>1464</v>
      </c>
      <c r="E168" s="9" t="s">
        <v>1460</v>
      </c>
      <c r="F168" s="9">
        <v>0</v>
      </c>
    </row>
    <row r="169" spans="3:6">
      <c r="C169" s="6">
        <f t="shared" si="2"/>
        <v>15</v>
      </c>
      <c r="D169" s="9" t="s">
        <v>1465</v>
      </c>
      <c r="E169" s="9" t="s">
        <v>1432</v>
      </c>
      <c r="F169" s="9">
        <v>-0.06174282</v>
      </c>
    </row>
    <row r="170" spans="3:6">
      <c r="C170" s="6">
        <f t="shared" si="2"/>
        <v>15</v>
      </c>
      <c r="D170" s="9" t="s">
        <v>1465</v>
      </c>
      <c r="E170" s="9" t="s">
        <v>1433</v>
      </c>
      <c r="F170" s="9">
        <v>0.00482738</v>
      </c>
    </row>
    <row r="171" spans="3:6">
      <c r="C171" s="6">
        <f t="shared" si="2"/>
        <v>15</v>
      </c>
      <c r="D171" s="9" t="s">
        <v>1465</v>
      </c>
      <c r="E171" s="9" t="s">
        <v>1434</v>
      </c>
      <c r="F171" s="9">
        <v>0.03143232</v>
      </c>
    </row>
    <row r="172" spans="3:6">
      <c r="C172" s="6">
        <f t="shared" si="2"/>
        <v>15</v>
      </c>
      <c r="D172" s="9" t="s">
        <v>1465</v>
      </c>
      <c r="E172" s="9" t="s">
        <v>1435</v>
      </c>
      <c r="F172" s="9">
        <v>0.02768793</v>
      </c>
    </row>
    <row r="173" spans="3:6">
      <c r="C173" s="6">
        <f t="shared" si="2"/>
        <v>15</v>
      </c>
      <c r="D173" s="9" t="s">
        <v>1465</v>
      </c>
      <c r="E173" s="9" t="s">
        <v>1436</v>
      </c>
      <c r="F173" s="9">
        <v>-0.00864963</v>
      </c>
    </row>
    <row r="174" spans="3:6">
      <c r="C174" s="6">
        <f t="shared" si="2"/>
        <v>15</v>
      </c>
      <c r="D174" s="9" t="s">
        <v>1465</v>
      </c>
      <c r="E174" s="9" t="s">
        <v>1437</v>
      </c>
      <c r="F174" s="9">
        <v>0.01226874</v>
      </c>
    </row>
    <row r="175" spans="3:6">
      <c r="C175" s="6">
        <f t="shared" si="2"/>
        <v>15</v>
      </c>
      <c r="D175" s="9" t="s">
        <v>1465</v>
      </c>
      <c r="E175" s="9" t="s">
        <v>1440</v>
      </c>
      <c r="F175" s="9">
        <v>0.03797577</v>
      </c>
    </row>
    <row r="176" spans="3:6">
      <c r="C176" s="6">
        <f t="shared" si="2"/>
        <v>15</v>
      </c>
      <c r="D176" s="9" t="s">
        <v>1465</v>
      </c>
      <c r="E176" s="9" t="s">
        <v>1441</v>
      </c>
      <c r="F176" s="9">
        <v>0.01006009</v>
      </c>
    </row>
    <row r="177" spans="3:6">
      <c r="C177" s="6">
        <f t="shared" si="2"/>
        <v>15</v>
      </c>
      <c r="D177" s="9" t="s">
        <v>1465</v>
      </c>
      <c r="E177" s="9" t="s">
        <v>1442</v>
      </c>
      <c r="F177" s="9">
        <v>0.0408755</v>
      </c>
    </row>
    <row r="178" spans="3:6">
      <c r="C178" s="6">
        <f t="shared" si="2"/>
        <v>15</v>
      </c>
      <c r="D178" s="9" t="s">
        <v>1465</v>
      </c>
      <c r="E178" s="9" t="s">
        <v>1443</v>
      </c>
      <c r="F178" s="9">
        <v>0.00602745</v>
      </c>
    </row>
    <row r="179" spans="3:6">
      <c r="C179" s="6">
        <f t="shared" si="2"/>
        <v>15</v>
      </c>
      <c r="D179" s="9" t="s">
        <v>1465</v>
      </c>
      <c r="E179" s="9" t="s">
        <v>1444</v>
      </c>
      <c r="F179" s="9">
        <v>-0.01415737</v>
      </c>
    </row>
    <row r="180" spans="3:6">
      <c r="C180" s="6">
        <f t="shared" si="2"/>
        <v>15</v>
      </c>
      <c r="D180" s="9" t="s">
        <v>1465</v>
      </c>
      <c r="E180" s="9" t="s">
        <v>1445</v>
      </c>
      <c r="F180" s="9">
        <v>-0.04326369</v>
      </c>
    </row>
    <row r="181" spans="3:6">
      <c r="C181" s="6">
        <f t="shared" si="2"/>
        <v>15</v>
      </c>
      <c r="D181" s="9" t="s">
        <v>1465</v>
      </c>
      <c r="E181" s="9" t="s">
        <v>1446</v>
      </c>
      <c r="F181" s="9">
        <v>0.00677293</v>
      </c>
    </row>
    <row r="182" spans="3:6">
      <c r="C182" s="6">
        <f t="shared" si="2"/>
        <v>15</v>
      </c>
      <c r="D182" s="9" t="s">
        <v>1465</v>
      </c>
      <c r="E182" s="9" t="s">
        <v>1447</v>
      </c>
      <c r="F182" s="9">
        <v>-0.02438851</v>
      </c>
    </row>
    <row r="183" spans="3:6">
      <c r="C183" s="6">
        <f t="shared" si="2"/>
        <v>15</v>
      </c>
      <c r="D183" s="9" t="s">
        <v>1465</v>
      </c>
      <c r="E183" s="9" t="s">
        <v>1448</v>
      </c>
      <c r="F183" s="9">
        <v>-0.0338786</v>
      </c>
    </row>
    <row r="184" spans="3:6">
      <c r="C184" s="6">
        <f t="shared" si="2"/>
        <v>15</v>
      </c>
      <c r="D184" s="9" t="s">
        <v>1465</v>
      </c>
      <c r="E184" s="9" t="s">
        <v>1449</v>
      </c>
      <c r="F184" s="9">
        <v>-0.00218974</v>
      </c>
    </row>
    <row r="185" spans="3:6">
      <c r="C185" s="6">
        <f t="shared" si="2"/>
        <v>15</v>
      </c>
      <c r="D185" s="9" t="s">
        <v>1465</v>
      </c>
      <c r="E185" s="9" t="s">
        <v>1450</v>
      </c>
      <c r="F185" s="9">
        <v>-0.02602164</v>
      </c>
    </row>
    <row r="186" spans="3:6">
      <c r="C186" s="6">
        <f t="shared" si="2"/>
        <v>15</v>
      </c>
      <c r="D186" s="9" t="s">
        <v>1465</v>
      </c>
      <c r="E186" s="9" t="s">
        <v>1451</v>
      </c>
      <c r="F186" s="9">
        <v>0.00853722</v>
      </c>
    </row>
    <row r="187" spans="3:6">
      <c r="C187" s="6">
        <f t="shared" si="2"/>
        <v>15</v>
      </c>
      <c r="D187" s="9" t="s">
        <v>1465</v>
      </c>
      <c r="E187" s="9" t="s">
        <v>1459</v>
      </c>
      <c r="F187" s="9">
        <v>-0.02308687</v>
      </c>
    </row>
    <row r="188" spans="3:6">
      <c r="C188" s="6">
        <f t="shared" si="2"/>
        <v>15</v>
      </c>
      <c r="D188" s="9" t="s">
        <v>1465</v>
      </c>
      <c r="E188" s="9" t="s">
        <v>1460</v>
      </c>
      <c r="F188" s="9">
        <v>0</v>
      </c>
    </row>
    <row r="189" spans="3:6">
      <c r="C189" s="6">
        <f t="shared" si="2"/>
        <v>16</v>
      </c>
      <c r="D189" s="9" t="s">
        <v>1466</v>
      </c>
      <c r="E189" s="9" t="s">
        <v>1432</v>
      </c>
      <c r="F189" s="9">
        <v>0.05958243</v>
      </c>
    </row>
    <row r="190" spans="3:6">
      <c r="C190" s="6">
        <f t="shared" si="2"/>
        <v>16</v>
      </c>
      <c r="D190" s="9" t="s">
        <v>1466</v>
      </c>
      <c r="E190" s="9" t="s">
        <v>1433</v>
      </c>
      <c r="F190" s="9">
        <v>0.04598312</v>
      </c>
    </row>
    <row r="191" spans="3:6">
      <c r="C191" s="6">
        <f t="shared" si="2"/>
        <v>16</v>
      </c>
      <c r="D191" s="9" t="s">
        <v>1466</v>
      </c>
      <c r="E191" s="9" t="s">
        <v>1434</v>
      </c>
      <c r="F191" s="9">
        <v>0.06585367</v>
      </c>
    </row>
    <row r="192" spans="3:6">
      <c r="C192" s="6">
        <f t="shared" si="2"/>
        <v>16</v>
      </c>
      <c r="D192" s="9" t="s">
        <v>1466</v>
      </c>
      <c r="E192" s="9" t="s">
        <v>1435</v>
      </c>
      <c r="F192" s="9">
        <v>0.0888407</v>
      </c>
    </row>
    <row r="193" spans="3:6">
      <c r="C193" s="6">
        <f t="shared" si="2"/>
        <v>16</v>
      </c>
      <c r="D193" s="9" t="s">
        <v>1466</v>
      </c>
      <c r="E193" s="9" t="s">
        <v>1436</v>
      </c>
      <c r="F193" s="9">
        <v>0.08135695</v>
      </c>
    </row>
    <row r="194" spans="3:6">
      <c r="C194" s="6">
        <f t="shared" si="2"/>
        <v>16</v>
      </c>
      <c r="D194" s="9" t="s">
        <v>1466</v>
      </c>
      <c r="E194" s="9" t="s">
        <v>1437</v>
      </c>
      <c r="F194" s="9">
        <v>0.04147836</v>
      </c>
    </row>
    <row r="195" spans="3:6">
      <c r="C195" s="6">
        <f t="shared" si="2"/>
        <v>16</v>
      </c>
      <c r="D195" s="9" t="s">
        <v>1466</v>
      </c>
      <c r="E195" s="9" t="s">
        <v>1440</v>
      </c>
      <c r="F195" s="9">
        <v>0.06126153</v>
      </c>
    </row>
    <row r="196" spans="3:6">
      <c r="C196" s="6">
        <f t="shared" si="2"/>
        <v>16</v>
      </c>
      <c r="D196" s="9" t="s">
        <v>1466</v>
      </c>
      <c r="E196" s="9" t="s">
        <v>1441</v>
      </c>
      <c r="F196" s="9">
        <v>0.14869111</v>
      </c>
    </row>
    <row r="197" spans="3:6">
      <c r="C197" s="6">
        <f t="shared" si="2"/>
        <v>16</v>
      </c>
      <c r="D197" s="9" t="s">
        <v>1466</v>
      </c>
      <c r="E197" s="9" t="s">
        <v>1442</v>
      </c>
      <c r="F197" s="9">
        <v>0.0702757</v>
      </c>
    </row>
    <row r="198" spans="3:6">
      <c r="C198" s="6">
        <f t="shared" si="2"/>
        <v>16</v>
      </c>
      <c r="D198" s="9" t="s">
        <v>1466</v>
      </c>
      <c r="E198" s="9" t="s">
        <v>1443</v>
      </c>
      <c r="F198" s="9">
        <v>0.04325402</v>
      </c>
    </row>
    <row r="199" spans="3:6">
      <c r="C199" s="6">
        <f t="shared" si="2"/>
        <v>16</v>
      </c>
      <c r="D199" s="9" t="s">
        <v>1466</v>
      </c>
      <c r="E199" s="9" t="s">
        <v>1444</v>
      </c>
      <c r="F199" s="9">
        <v>0.11920547</v>
      </c>
    </row>
    <row r="200" spans="3:6">
      <c r="C200" s="6">
        <f t="shared" si="2"/>
        <v>16</v>
      </c>
      <c r="D200" s="9" t="s">
        <v>1466</v>
      </c>
      <c r="E200" s="9" t="s">
        <v>1445</v>
      </c>
      <c r="F200" s="9">
        <v>0.09855975</v>
      </c>
    </row>
    <row r="201" spans="3:6">
      <c r="C201" s="6">
        <f t="shared" si="2"/>
        <v>16</v>
      </c>
      <c r="D201" s="9" t="s">
        <v>1466</v>
      </c>
      <c r="E201" s="9" t="s">
        <v>1446</v>
      </c>
      <c r="F201" s="9">
        <v>0.04960147</v>
      </c>
    </row>
    <row r="202" spans="3:6">
      <c r="C202" s="6">
        <f t="shared" si="2"/>
        <v>16</v>
      </c>
      <c r="D202" s="9" t="s">
        <v>1466</v>
      </c>
      <c r="E202" s="9" t="s">
        <v>1447</v>
      </c>
      <c r="F202" s="9">
        <v>0.11364498</v>
      </c>
    </row>
    <row r="203" spans="3:6">
      <c r="C203" s="6">
        <f t="shared" si="2"/>
        <v>16</v>
      </c>
      <c r="D203" s="9" t="s">
        <v>1466</v>
      </c>
      <c r="E203" s="9" t="s">
        <v>1448</v>
      </c>
      <c r="F203" s="9">
        <v>0.04497478</v>
      </c>
    </row>
    <row r="204" spans="3:6">
      <c r="C204" s="6">
        <f t="shared" si="2"/>
        <v>16</v>
      </c>
      <c r="D204" s="9" t="s">
        <v>1466</v>
      </c>
      <c r="E204" s="9" t="s">
        <v>1449</v>
      </c>
      <c r="F204" s="9">
        <v>0</v>
      </c>
    </row>
    <row r="205" spans="3:6">
      <c r="C205" s="6">
        <f t="shared" si="2"/>
        <v>17</v>
      </c>
      <c r="D205" s="9" t="s">
        <v>1467</v>
      </c>
      <c r="E205" s="9" t="s">
        <v>1432</v>
      </c>
      <c r="F205" s="9">
        <v>-0.05691605</v>
      </c>
    </row>
    <row r="206" spans="3:6">
      <c r="C206" s="6">
        <f t="shared" si="2"/>
        <v>17</v>
      </c>
      <c r="D206" s="9" t="s">
        <v>1467</v>
      </c>
      <c r="E206" s="9" t="s">
        <v>1433</v>
      </c>
      <c r="F206" s="9">
        <v>-0.06868351</v>
      </c>
    </row>
    <row r="207" spans="3:6">
      <c r="C207" s="6">
        <f t="shared" ref="C207:C228" si="3">IF(E207="1",C206+1,C206)</f>
        <v>17</v>
      </c>
      <c r="D207" s="9" t="s">
        <v>1467</v>
      </c>
      <c r="E207" s="9" t="s">
        <v>1434</v>
      </c>
      <c r="F207" s="9">
        <v>-0.02924969</v>
      </c>
    </row>
    <row r="208" spans="3:6">
      <c r="C208" s="6">
        <f t="shared" si="3"/>
        <v>17</v>
      </c>
      <c r="D208" s="9" t="s">
        <v>1467</v>
      </c>
      <c r="E208" s="9" t="s">
        <v>1435</v>
      </c>
      <c r="F208" s="9">
        <v>-0.01388401</v>
      </c>
    </row>
    <row r="209" spans="3:6">
      <c r="C209" s="6">
        <f t="shared" si="3"/>
        <v>17</v>
      </c>
      <c r="D209" s="9" t="s">
        <v>1467</v>
      </c>
      <c r="E209" s="9" t="s">
        <v>1436</v>
      </c>
      <c r="F209" s="9">
        <v>0</v>
      </c>
    </row>
    <row r="210" spans="3:6">
      <c r="C210" s="6">
        <f t="shared" si="3"/>
        <v>18</v>
      </c>
      <c r="D210" s="9" t="s">
        <v>1468</v>
      </c>
      <c r="E210" s="9" t="s">
        <v>1432</v>
      </c>
      <c r="F210" s="9">
        <v>0.00054462</v>
      </c>
    </row>
    <row r="211" spans="3:6">
      <c r="C211" s="6">
        <f t="shared" si="3"/>
        <v>18</v>
      </c>
      <c r="D211" s="9" t="s">
        <v>1468</v>
      </c>
      <c r="E211" s="9" t="s">
        <v>1433</v>
      </c>
      <c r="F211" s="9">
        <v>-0.05283792</v>
      </c>
    </row>
    <row r="212" spans="3:6">
      <c r="C212" s="6">
        <f t="shared" si="3"/>
        <v>18</v>
      </c>
      <c r="D212" s="9" t="s">
        <v>1468</v>
      </c>
      <c r="E212" s="9" t="s">
        <v>1434</v>
      </c>
      <c r="F212" s="9">
        <v>-0.00229081</v>
      </c>
    </row>
    <row r="213" spans="3:6">
      <c r="C213" s="6">
        <f t="shared" si="3"/>
        <v>18</v>
      </c>
      <c r="D213" s="9" t="s">
        <v>1468</v>
      </c>
      <c r="E213" s="9" t="s">
        <v>1435</v>
      </c>
      <c r="F213" s="9">
        <v>0.03667023</v>
      </c>
    </row>
    <row r="214" spans="3:6">
      <c r="C214" s="6">
        <f t="shared" si="3"/>
        <v>18</v>
      </c>
      <c r="D214" s="9" t="s">
        <v>1468</v>
      </c>
      <c r="E214" s="9" t="s">
        <v>1436</v>
      </c>
      <c r="F214" s="9">
        <v>-0.00749876</v>
      </c>
    </row>
    <row r="215" spans="3:6">
      <c r="C215" s="6">
        <f t="shared" si="3"/>
        <v>18</v>
      </c>
      <c r="D215" s="9" t="s">
        <v>1468</v>
      </c>
      <c r="E215" s="9" t="s">
        <v>1437</v>
      </c>
      <c r="F215" s="9">
        <v>-0.01188707</v>
      </c>
    </row>
    <row r="216" spans="3:6">
      <c r="C216" s="6">
        <f t="shared" si="3"/>
        <v>18</v>
      </c>
      <c r="D216" s="9" t="s">
        <v>1468</v>
      </c>
      <c r="E216" s="9" t="s">
        <v>1440</v>
      </c>
      <c r="F216" s="9">
        <v>0.03153471</v>
      </c>
    </row>
    <row r="217" spans="3:6">
      <c r="C217" s="6">
        <f t="shared" si="3"/>
        <v>18</v>
      </c>
      <c r="D217" s="9" t="s">
        <v>1468</v>
      </c>
      <c r="E217" s="9" t="s">
        <v>1441</v>
      </c>
      <c r="F217" s="9">
        <v>0.00641448</v>
      </c>
    </row>
    <row r="218" spans="3:6">
      <c r="C218" s="6">
        <f t="shared" si="3"/>
        <v>18</v>
      </c>
      <c r="D218" s="9" t="s">
        <v>1468</v>
      </c>
      <c r="E218" s="9" t="s">
        <v>1442</v>
      </c>
      <c r="F218" s="9">
        <v>-0.00742391</v>
      </c>
    </row>
    <row r="219" spans="3:6">
      <c r="C219" s="6">
        <f t="shared" si="3"/>
        <v>18</v>
      </c>
      <c r="D219" s="9" t="s">
        <v>1468</v>
      </c>
      <c r="E219" s="9" t="s">
        <v>1443</v>
      </c>
      <c r="F219" s="9">
        <v>0.01886893</v>
      </c>
    </row>
    <row r="220" spans="3:6">
      <c r="C220" s="6">
        <f t="shared" si="3"/>
        <v>18</v>
      </c>
      <c r="D220" s="9" t="s">
        <v>1468</v>
      </c>
      <c r="E220" s="9" t="s">
        <v>1444</v>
      </c>
      <c r="F220" s="9">
        <v>0.04537017</v>
      </c>
    </row>
    <row r="221" spans="3:6">
      <c r="C221" s="6">
        <f t="shared" si="3"/>
        <v>18</v>
      </c>
      <c r="D221" s="9" t="s">
        <v>1468</v>
      </c>
      <c r="E221" s="9" t="s">
        <v>1445</v>
      </c>
      <c r="F221" s="9">
        <v>0.04321955</v>
      </c>
    </row>
    <row r="222" spans="3:6">
      <c r="C222" s="6">
        <f t="shared" si="3"/>
        <v>18</v>
      </c>
      <c r="D222" s="9" t="s">
        <v>1468</v>
      </c>
      <c r="E222" s="9" t="s">
        <v>1446</v>
      </c>
      <c r="F222" s="9">
        <v>-0.04065422</v>
      </c>
    </row>
    <row r="223" spans="3:6">
      <c r="C223" s="6">
        <f t="shared" si="3"/>
        <v>18</v>
      </c>
      <c r="D223" s="9" t="s">
        <v>1468</v>
      </c>
      <c r="E223" s="9" t="s">
        <v>1447</v>
      </c>
      <c r="F223" s="9">
        <v>0.0346005</v>
      </c>
    </row>
    <row r="224" spans="3:6">
      <c r="C224" s="6">
        <f t="shared" si="3"/>
        <v>18</v>
      </c>
      <c r="D224" s="9" t="s">
        <v>1468</v>
      </c>
      <c r="E224" s="9" t="s">
        <v>1448</v>
      </c>
      <c r="F224" s="9">
        <v>0.02696773</v>
      </c>
    </row>
    <row r="225" spans="3:6">
      <c r="C225" s="6">
        <f t="shared" si="3"/>
        <v>18</v>
      </c>
      <c r="D225" s="9" t="s">
        <v>1468</v>
      </c>
      <c r="E225" s="9" t="s">
        <v>1449</v>
      </c>
      <c r="F225" s="9">
        <v>0.04379059</v>
      </c>
    </row>
    <row r="226" spans="3:6">
      <c r="C226" s="6">
        <f t="shared" si="3"/>
        <v>18</v>
      </c>
      <c r="D226" s="9" t="s">
        <v>1468</v>
      </c>
      <c r="E226" s="9" t="s">
        <v>1450</v>
      </c>
      <c r="F226" s="9">
        <v>-0.00033678</v>
      </c>
    </row>
    <row r="227" spans="3:6">
      <c r="C227" s="6">
        <f t="shared" si="3"/>
        <v>18</v>
      </c>
      <c r="D227" s="9" t="s">
        <v>1468</v>
      </c>
      <c r="E227" s="9" t="s">
        <v>1451</v>
      </c>
      <c r="F227" s="9">
        <v>0.03869573</v>
      </c>
    </row>
    <row r="228" spans="3:6">
      <c r="C228" s="6">
        <f t="shared" si="3"/>
        <v>18</v>
      </c>
      <c r="D228" s="9" t="s">
        <v>1468</v>
      </c>
      <c r="E228" s="9" t="s">
        <v>1459</v>
      </c>
      <c r="F228" s="9">
        <v>0</v>
      </c>
    </row>
    <row r="229" spans="3:3">
      <c r="C229" s="1"/>
    </row>
    <row r="230" spans="3:3">
      <c r="C230" s="1"/>
    </row>
  </sheetData>
  <mergeCells count="1">
    <mergeCell ref="A2:H2"/>
  </mergeCells>
  <pageMargins left="0.7" right="0.7" top="0.75" bottom="0.75" header="0.3" footer="0.3"/>
  <pageSetup paperSize="9" scale="33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2:H382"/>
  <sheetViews>
    <sheetView view="pageBreakPreview" zoomScaleNormal="55" topLeftCell="A69" workbookViewId="0">
      <selection activeCell="E77" sqref="E77"/>
    </sheetView>
  </sheetViews>
  <sheetFormatPr defaultColWidth="9" defaultRowHeight="15" outlineLevelCol="7"/>
  <cols>
    <col min="1" max="2" width="1.57142857142857" style="1" customWidth="1"/>
    <col min="3" max="3" width="4.42857142857143" style="2" customWidth="1"/>
    <col min="4" max="6" width="30.7142857142857" style="1" customWidth="1"/>
    <col min="7" max="7" width="9" style="1"/>
    <col min="8" max="9" width="3.57142857142857" style="1" customWidth="1"/>
    <col min="10" max="16384" width="9" style="1"/>
  </cols>
  <sheetData>
    <row r="2" ht="18.75" spans="1:8">
      <c r="A2" s="35" t="s">
        <v>1421</v>
      </c>
      <c r="B2" s="35"/>
      <c r="C2" s="35"/>
      <c r="D2" s="35"/>
      <c r="E2" s="35"/>
      <c r="F2" s="35"/>
      <c r="G2" s="35"/>
      <c r="H2" s="35"/>
    </row>
    <row r="3" s="34" customFormat="1" ht="18.75" spans="1:8">
      <c r="A3" s="36"/>
      <c r="B3" s="36"/>
      <c r="C3" s="36"/>
      <c r="D3" s="36"/>
      <c r="E3" s="36"/>
      <c r="F3" s="36"/>
      <c r="G3" s="36"/>
      <c r="H3" s="36"/>
    </row>
    <row r="4" spans="2:2">
      <c r="B4" s="4" t="s">
        <v>1422</v>
      </c>
    </row>
    <row r="5" spans="3:3">
      <c r="C5" s="1" t="s">
        <v>1423</v>
      </c>
    </row>
    <row r="6" spans="3:3">
      <c r="C6" s="1" t="s">
        <v>1424</v>
      </c>
    </row>
    <row r="7" spans="3:5">
      <c r="C7" s="25" t="s">
        <v>1425</v>
      </c>
      <c r="E7" s="37">
        <v>31</v>
      </c>
    </row>
    <row r="8" spans="3:3">
      <c r="C8" s="1"/>
    </row>
    <row r="9" spans="3:3">
      <c r="C9" s="25" t="s">
        <v>1469</v>
      </c>
    </row>
    <row r="10" s="18" customFormat="1" spans="3:3">
      <c r="C10" s="14"/>
    </row>
    <row r="11" spans="3:6">
      <c r="C11" s="38" t="s">
        <v>22</v>
      </c>
      <c r="D11" s="38" t="s">
        <v>1427</v>
      </c>
      <c r="E11" s="38" t="s">
        <v>1428</v>
      </c>
      <c r="F11" s="38" t="s">
        <v>1429</v>
      </c>
    </row>
    <row r="12" spans="3:6">
      <c r="C12" s="39">
        <v>0</v>
      </c>
      <c r="D12" s="40" t="s">
        <v>1430</v>
      </c>
      <c r="E12" s="41"/>
      <c r="F12" s="42">
        <v>16.15202</v>
      </c>
    </row>
    <row r="13" spans="3:6">
      <c r="C13" s="6">
        <f>IF(E13="1",C12+1,C12)</f>
        <v>1</v>
      </c>
      <c r="D13" s="43" t="s">
        <v>1452</v>
      </c>
      <c r="E13" s="51" t="s">
        <v>1432</v>
      </c>
      <c r="F13" s="9">
        <v>0.03215949</v>
      </c>
    </row>
    <row r="14" spans="3:6">
      <c r="C14" s="6">
        <f t="shared" ref="C14:C77" si="0">IF(E14="1",C13+1,C13)</f>
        <v>1</v>
      </c>
      <c r="D14" s="43" t="s">
        <v>1452</v>
      </c>
      <c r="E14" s="51" t="s">
        <v>1433</v>
      </c>
      <c r="F14" s="9">
        <v>0.00602274</v>
      </c>
    </row>
    <row r="15" spans="3:6">
      <c r="C15" s="6">
        <f t="shared" si="0"/>
        <v>1</v>
      </c>
      <c r="D15" s="43" t="s">
        <v>1452</v>
      </c>
      <c r="E15" s="51" t="s">
        <v>1434</v>
      </c>
      <c r="F15" s="9">
        <v>0.03038112</v>
      </c>
    </row>
    <row r="16" spans="3:6">
      <c r="C16" s="6">
        <f t="shared" si="0"/>
        <v>1</v>
      </c>
      <c r="D16" s="43" t="s">
        <v>1452</v>
      </c>
      <c r="E16" s="52" t="s">
        <v>1435</v>
      </c>
      <c r="F16" s="9">
        <v>0</v>
      </c>
    </row>
    <row r="17" spans="3:6">
      <c r="C17" s="6">
        <f t="shared" si="0"/>
        <v>2</v>
      </c>
      <c r="D17" s="43" t="s">
        <v>1439</v>
      </c>
      <c r="E17" s="51" t="s">
        <v>1432</v>
      </c>
      <c r="F17" s="9">
        <v>-0.08899007</v>
      </c>
    </row>
    <row r="18" spans="3:6">
      <c r="C18" s="6">
        <f t="shared" si="0"/>
        <v>2</v>
      </c>
      <c r="D18" s="43" t="s">
        <v>1439</v>
      </c>
      <c r="E18" s="51" t="s">
        <v>1433</v>
      </c>
      <c r="F18" s="9">
        <v>-0.24670557</v>
      </c>
    </row>
    <row r="19" spans="3:6">
      <c r="C19" s="6">
        <f t="shared" si="0"/>
        <v>2</v>
      </c>
      <c r="D19" s="43" t="s">
        <v>1439</v>
      </c>
      <c r="E19" s="51" t="s">
        <v>1434</v>
      </c>
      <c r="F19" s="9">
        <v>-0.2427309</v>
      </c>
    </row>
    <row r="20" spans="3:6">
      <c r="C20" s="6">
        <f t="shared" si="0"/>
        <v>2</v>
      </c>
      <c r="D20" s="43" t="s">
        <v>1439</v>
      </c>
      <c r="E20" s="51" t="s">
        <v>1435</v>
      </c>
      <c r="F20" s="9">
        <v>-0.23277266</v>
      </c>
    </row>
    <row r="21" spans="3:6">
      <c r="C21" s="6">
        <f t="shared" si="0"/>
        <v>2</v>
      </c>
      <c r="D21" s="43" t="s">
        <v>1439</v>
      </c>
      <c r="E21" s="53" t="s">
        <v>1436</v>
      </c>
      <c r="F21" s="9">
        <v>-0.27692472</v>
      </c>
    </row>
    <row r="22" spans="3:6">
      <c r="C22" s="6">
        <f t="shared" si="0"/>
        <v>2</v>
      </c>
      <c r="D22" s="43" t="s">
        <v>1439</v>
      </c>
      <c r="E22" s="51" t="s">
        <v>1437</v>
      </c>
      <c r="F22" s="9">
        <v>-0.24418211</v>
      </c>
    </row>
    <row r="23" spans="3:6">
      <c r="C23" s="6">
        <f t="shared" si="0"/>
        <v>2</v>
      </c>
      <c r="D23" s="43" t="s">
        <v>1439</v>
      </c>
      <c r="E23" s="51" t="s">
        <v>1440</v>
      </c>
      <c r="F23" s="9">
        <v>-0.21614393</v>
      </c>
    </row>
    <row r="24" spans="3:6">
      <c r="C24" s="6">
        <f t="shared" si="0"/>
        <v>2</v>
      </c>
      <c r="D24" s="43" t="s">
        <v>1439</v>
      </c>
      <c r="E24" s="51" t="s">
        <v>1441</v>
      </c>
      <c r="F24" s="9">
        <v>-0.18424225</v>
      </c>
    </row>
    <row r="25" spans="3:6">
      <c r="C25" s="6">
        <f t="shared" si="0"/>
        <v>2</v>
      </c>
      <c r="D25" s="43" t="s">
        <v>1439</v>
      </c>
      <c r="E25" s="51" t="s">
        <v>1442</v>
      </c>
      <c r="F25" s="9">
        <v>-0.17379251</v>
      </c>
    </row>
    <row r="26" spans="3:6">
      <c r="C26" s="6">
        <f t="shared" si="0"/>
        <v>2</v>
      </c>
      <c r="D26" s="43" t="s">
        <v>1439</v>
      </c>
      <c r="E26" s="53" t="s">
        <v>1443</v>
      </c>
      <c r="F26" s="9">
        <v>-0.14941093</v>
      </c>
    </row>
    <row r="27" spans="3:6">
      <c r="C27" s="6">
        <f t="shared" si="0"/>
        <v>2</v>
      </c>
      <c r="D27" s="43" t="s">
        <v>1439</v>
      </c>
      <c r="E27" s="53" t="s">
        <v>1444</v>
      </c>
      <c r="F27" s="9">
        <v>-0.13331276</v>
      </c>
    </row>
    <row r="28" spans="3:6">
      <c r="C28" s="6">
        <f t="shared" si="0"/>
        <v>2</v>
      </c>
      <c r="D28" s="43" t="s">
        <v>1439</v>
      </c>
      <c r="E28" s="53" t="s">
        <v>1445</v>
      </c>
      <c r="F28" s="9">
        <v>-0.11628658</v>
      </c>
    </row>
    <row r="29" spans="3:6">
      <c r="C29" s="6">
        <f t="shared" si="0"/>
        <v>2</v>
      </c>
      <c r="D29" s="43" t="s">
        <v>1439</v>
      </c>
      <c r="E29" s="51" t="s">
        <v>1446</v>
      </c>
      <c r="F29" s="9">
        <v>-0.10865798</v>
      </c>
    </row>
    <row r="30" spans="3:6">
      <c r="C30" s="6">
        <f t="shared" si="0"/>
        <v>2</v>
      </c>
      <c r="D30" s="43" t="s">
        <v>1439</v>
      </c>
      <c r="E30" s="51" t="s">
        <v>1447</v>
      </c>
      <c r="F30" s="9">
        <v>-0.09585694</v>
      </c>
    </row>
    <row r="31" spans="3:6">
      <c r="C31" s="6">
        <f t="shared" si="0"/>
        <v>2</v>
      </c>
      <c r="D31" s="47" t="s">
        <v>1439</v>
      </c>
      <c r="E31" s="54" t="s">
        <v>1448</v>
      </c>
      <c r="F31" s="9">
        <v>-0.06995713</v>
      </c>
    </row>
    <row r="32" spans="3:6">
      <c r="C32" s="6">
        <f t="shared" si="0"/>
        <v>2</v>
      </c>
      <c r="D32" s="9" t="s">
        <v>1439</v>
      </c>
      <c r="E32" s="54" t="s">
        <v>1449</v>
      </c>
      <c r="F32" s="9">
        <v>-0.04353904</v>
      </c>
    </row>
    <row r="33" spans="3:6">
      <c r="C33" s="6">
        <f t="shared" si="0"/>
        <v>2</v>
      </c>
      <c r="D33" s="9" t="s">
        <v>1439</v>
      </c>
      <c r="E33" s="54" t="s">
        <v>1450</v>
      </c>
      <c r="F33" s="9">
        <v>-0.01163694</v>
      </c>
    </row>
    <row r="34" spans="2:6">
      <c r="B34" s="18"/>
      <c r="C34" s="6">
        <f t="shared" si="0"/>
        <v>2</v>
      </c>
      <c r="D34" s="9" t="s">
        <v>1439</v>
      </c>
      <c r="E34" s="54" t="s">
        <v>1451</v>
      </c>
      <c r="F34" s="9">
        <v>0</v>
      </c>
    </row>
    <row r="35" spans="3:6">
      <c r="C35" s="6">
        <f t="shared" si="0"/>
        <v>3</v>
      </c>
      <c r="D35" s="9" t="s">
        <v>1470</v>
      </c>
      <c r="E35" s="54" t="s">
        <v>1432</v>
      </c>
      <c r="F35" s="9">
        <v>0.10488301</v>
      </c>
    </row>
    <row r="36" spans="3:6">
      <c r="C36" s="6">
        <f t="shared" si="0"/>
        <v>3</v>
      </c>
      <c r="D36" s="9" t="s">
        <v>1470</v>
      </c>
      <c r="E36" s="54" t="s">
        <v>1433</v>
      </c>
      <c r="F36" s="9">
        <v>0.13064901</v>
      </c>
    </row>
    <row r="37" spans="3:6">
      <c r="C37" s="6">
        <f t="shared" si="0"/>
        <v>3</v>
      </c>
      <c r="D37" s="9" t="s">
        <v>1470</v>
      </c>
      <c r="E37" s="54" t="s">
        <v>1434</v>
      </c>
      <c r="F37" s="9">
        <v>0.10545039</v>
      </c>
    </row>
    <row r="38" spans="3:6">
      <c r="C38" s="6">
        <f t="shared" si="0"/>
        <v>3</v>
      </c>
      <c r="D38" s="9" t="s">
        <v>1470</v>
      </c>
      <c r="E38" s="54" t="s">
        <v>1435</v>
      </c>
      <c r="F38" s="9">
        <v>0.12320776</v>
      </c>
    </row>
    <row r="39" spans="3:6">
      <c r="C39" s="6">
        <f t="shared" si="0"/>
        <v>3</v>
      </c>
      <c r="D39" s="9" t="s">
        <v>1470</v>
      </c>
      <c r="E39" s="54" t="s">
        <v>1436</v>
      </c>
      <c r="F39" s="9">
        <v>0.04947934</v>
      </c>
    </row>
    <row r="40" spans="3:6">
      <c r="C40" s="6">
        <f t="shared" si="0"/>
        <v>3</v>
      </c>
      <c r="D40" s="9" t="s">
        <v>1470</v>
      </c>
      <c r="E40" s="54" t="s">
        <v>1437</v>
      </c>
      <c r="F40" s="9">
        <v>0.06801992</v>
      </c>
    </row>
    <row r="41" spans="3:6">
      <c r="C41" s="6">
        <f t="shared" si="0"/>
        <v>3</v>
      </c>
      <c r="D41" s="9" t="s">
        <v>1470</v>
      </c>
      <c r="E41" s="54" t="s">
        <v>1440</v>
      </c>
      <c r="F41" s="9">
        <v>0.12838335</v>
      </c>
    </row>
    <row r="42" spans="3:6">
      <c r="C42" s="6">
        <f t="shared" si="0"/>
        <v>3</v>
      </c>
      <c r="D42" s="9" t="s">
        <v>1470</v>
      </c>
      <c r="E42" s="54" t="s">
        <v>1441</v>
      </c>
      <c r="F42" s="9">
        <v>0.08286243</v>
      </c>
    </row>
    <row r="43" spans="3:6">
      <c r="C43" s="6">
        <f t="shared" si="0"/>
        <v>3</v>
      </c>
      <c r="D43" s="9" t="s">
        <v>1470</v>
      </c>
      <c r="E43" s="54" t="s">
        <v>1442</v>
      </c>
      <c r="F43" s="9">
        <v>0.07683706</v>
      </c>
    </row>
    <row r="44" spans="3:6">
      <c r="C44" s="6">
        <f t="shared" si="0"/>
        <v>3</v>
      </c>
      <c r="D44" s="9" t="s">
        <v>1470</v>
      </c>
      <c r="E44" s="54" t="s">
        <v>1443</v>
      </c>
      <c r="F44" s="9">
        <v>0.07628302</v>
      </c>
    </row>
    <row r="45" spans="3:6">
      <c r="C45" s="6">
        <f t="shared" si="0"/>
        <v>3</v>
      </c>
      <c r="D45" s="9" t="s">
        <v>1470</v>
      </c>
      <c r="E45" s="54" t="s">
        <v>1444</v>
      </c>
      <c r="F45" s="9">
        <v>0.05017884</v>
      </c>
    </row>
    <row r="46" spans="3:6">
      <c r="C46" s="6">
        <f t="shared" si="0"/>
        <v>3</v>
      </c>
      <c r="D46" s="9" t="s">
        <v>1470</v>
      </c>
      <c r="E46" s="54" t="s">
        <v>1445</v>
      </c>
      <c r="F46" s="9">
        <v>0.02696497</v>
      </c>
    </row>
    <row r="47" spans="3:6">
      <c r="C47" s="6">
        <f t="shared" si="0"/>
        <v>3</v>
      </c>
      <c r="D47" s="9" t="s">
        <v>1470</v>
      </c>
      <c r="E47" s="54" t="s">
        <v>1446</v>
      </c>
      <c r="F47" s="9">
        <v>0.08636023</v>
      </c>
    </row>
    <row r="48" spans="3:6">
      <c r="C48" s="6">
        <f t="shared" si="0"/>
        <v>3</v>
      </c>
      <c r="D48" s="9" t="s">
        <v>1470</v>
      </c>
      <c r="E48" s="54" t="s">
        <v>1447</v>
      </c>
      <c r="F48" s="9">
        <v>0.0587205</v>
      </c>
    </row>
    <row r="49" spans="3:6">
      <c r="C49" s="6">
        <f t="shared" si="0"/>
        <v>3</v>
      </c>
      <c r="D49" s="9" t="s">
        <v>1470</v>
      </c>
      <c r="E49" s="54" t="s">
        <v>1448</v>
      </c>
      <c r="F49" s="9">
        <v>0.06066257</v>
      </c>
    </row>
    <row r="50" spans="3:6">
      <c r="C50" s="6">
        <f t="shared" si="0"/>
        <v>3</v>
      </c>
      <c r="D50" s="9" t="s">
        <v>1470</v>
      </c>
      <c r="E50" s="54" t="s">
        <v>1449</v>
      </c>
      <c r="F50" s="9">
        <v>0.02252005</v>
      </c>
    </row>
    <row r="51" spans="3:6">
      <c r="C51" s="6">
        <f t="shared" si="0"/>
        <v>3</v>
      </c>
      <c r="D51" s="9" t="s">
        <v>1470</v>
      </c>
      <c r="E51" s="54" t="s">
        <v>1450</v>
      </c>
      <c r="F51" s="9">
        <v>0</v>
      </c>
    </row>
    <row r="52" spans="3:6">
      <c r="C52" s="6">
        <f t="shared" si="0"/>
        <v>4</v>
      </c>
      <c r="D52" s="9" t="s">
        <v>1455</v>
      </c>
      <c r="E52" s="54" t="s">
        <v>1432</v>
      </c>
      <c r="F52" s="9">
        <v>-0.00364086</v>
      </c>
    </row>
    <row r="53" spans="3:6">
      <c r="C53" s="6">
        <f t="shared" si="0"/>
        <v>4</v>
      </c>
      <c r="D53" s="9" t="s">
        <v>1455</v>
      </c>
      <c r="E53" s="54" t="s">
        <v>1433</v>
      </c>
      <c r="F53" s="9">
        <v>-0.05181106</v>
      </c>
    </row>
    <row r="54" spans="3:6">
      <c r="C54" s="6">
        <f t="shared" si="0"/>
        <v>4</v>
      </c>
      <c r="D54" s="9" t="s">
        <v>1455</v>
      </c>
      <c r="E54" s="54" t="s">
        <v>1434</v>
      </c>
      <c r="F54" s="9">
        <v>0</v>
      </c>
    </row>
    <row r="55" spans="3:6">
      <c r="C55" s="6">
        <f t="shared" si="0"/>
        <v>5</v>
      </c>
      <c r="D55" s="9" t="s">
        <v>1471</v>
      </c>
      <c r="E55" s="54" t="s">
        <v>1432</v>
      </c>
      <c r="F55" s="9">
        <v>-0.02935455</v>
      </c>
    </row>
    <row r="56" spans="3:6">
      <c r="C56" s="6">
        <f t="shared" si="0"/>
        <v>5</v>
      </c>
      <c r="D56" s="9" t="s">
        <v>1471</v>
      </c>
      <c r="E56" s="54" t="s">
        <v>1433</v>
      </c>
      <c r="F56" s="9">
        <v>-0.04459314</v>
      </c>
    </row>
    <row r="57" spans="3:6">
      <c r="C57" s="6">
        <f t="shared" si="0"/>
        <v>5</v>
      </c>
      <c r="D57" s="9" t="s">
        <v>1471</v>
      </c>
      <c r="E57" s="54" t="s">
        <v>1434</v>
      </c>
      <c r="F57" s="9">
        <v>-0.04436517</v>
      </c>
    </row>
    <row r="58" spans="3:6">
      <c r="C58" s="6">
        <f t="shared" si="0"/>
        <v>5</v>
      </c>
      <c r="D58" s="9" t="s">
        <v>1471</v>
      </c>
      <c r="E58" s="54" t="s">
        <v>1435</v>
      </c>
      <c r="F58" s="9">
        <v>-0.02805954</v>
      </c>
    </row>
    <row r="59" spans="3:6">
      <c r="C59" s="6">
        <f t="shared" si="0"/>
        <v>5</v>
      </c>
      <c r="D59" s="9" t="s">
        <v>1471</v>
      </c>
      <c r="E59" s="54" t="s">
        <v>1436</v>
      </c>
      <c r="F59" s="9">
        <v>-0.03044812</v>
      </c>
    </row>
    <row r="60" spans="3:6">
      <c r="C60" s="6">
        <f t="shared" si="0"/>
        <v>5</v>
      </c>
      <c r="D60" s="9" t="s">
        <v>1471</v>
      </c>
      <c r="E60" s="54" t="s">
        <v>1437</v>
      </c>
      <c r="F60" s="9">
        <v>-0.0270242</v>
      </c>
    </row>
    <row r="61" spans="3:6">
      <c r="C61" s="6">
        <f t="shared" si="0"/>
        <v>5</v>
      </c>
      <c r="D61" s="9" t="s">
        <v>1471</v>
      </c>
      <c r="E61" s="54" t="s">
        <v>1440</v>
      </c>
      <c r="F61" s="9">
        <v>-0.02925412</v>
      </c>
    </row>
    <row r="62" spans="3:6">
      <c r="C62" s="6">
        <f t="shared" si="0"/>
        <v>5</v>
      </c>
      <c r="D62" s="9" t="s">
        <v>1471</v>
      </c>
      <c r="E62" s="54" t="s">
        <v>1441</v>
      </c>
      <c r="F62" s="9">
        <v>-0.01916982</v>
      </c>
    </row>
    <row r="63" spans="3:6">
      <c r="C63" s="6">
        <f t="shared" si="0"/>
        <v>5</v>
      </c>
      <c r="D63" s="9" t="s">
        <v>1471</v>
      </c>
      <c r="E63" s="54" t="s">
        <v>1442</v>
      </c>
      <c r="F63" s="9">
        <v>-0.01832341</v>
      </c>
    </row>
    <row r="64" spans="3:6">
      <c r="C64" s="6">
        <f t="shared" si="0"/>
        <v>5</v>
      </c>
      <c r="D64" s="9" t="s">
        <v>1471</v>
      </c>
      <c r="E64" s="54" t="s">
        <v>1443</v>
      </c>
      <c r="F64" s="9">
        <v>-0.03419364</v>
      </c>
    </row>
    <row r="65" spans="3:6">
      <c r="C65" s="6">
        <f t="shared" si="0"/>
        <v>5</v>
      </c>
      <c r="D65" s="9" t="s">
        <v>1471</v>
      </c>
      <c r="E65" s="54" t="s">
        <v>1444</v>
      </c>
      <c r="F65" s="9">
        <v>-0.00683328</v>
      </c>
    </row>
    <row r="66" spans="3:6">
      <c r="C66" s="6">
        <f t="shared" si="0"/>
        <v>5</v>
      </c>
      <c r="D66" s="9" t="s">
        <v>1471</v>
      </c>
      <c r="E66" s="54" t="s">
        <v>1445</v>
      </c>
      <c r="F66" s="9">
        <v>0.00186309</v>
      </c>
    </row>
    <row r="67" spans="3:6">
      <c r="C67" s="6">
        <f t="shared" si="0"/>
        <v>5</v>
      </c>
      <c r="D67" s="9" t="s">
        <v>1471</v>
      </c>
      <c r="E67" s="54" t="s">
        <v>1446</v>
      </c>
      <c r="F67" s="9">
        <v>-0.01576293</v>
      </c>
    </row>
    <row r="68" spans="3:6">
      <c r="C68" s="6">
        <f t="shared" si="0"/>
        <v>5</v>
      </c>
      <c r="D68" s="9" t="s">
        <v>1471</v>
      </c>
      <c r="E68" s="54" t="s">
        <v>1447</v>
      </c>
      <c r="F68" s="9">
        <v>-0.01362633</v>
      </c>
    </row>
    <row r="69" spans="2:6">
      <c r="B69" s="4"/>
      <c r="C69" s="6">
        <f t="shared" si="0"/>
        <v>5</v>
      </c>
      <c r="D69" s="9" t="s">
        <v>1471</v>
      </c>
      <c r="E69" s="54" t="s">
        <v>1448</v>
      </c>
      <c r="F69" s="9">
        <v>-0.00505438</v>
      </c>
    </row>
    <row r="70" spans="2:6">
      <c r="B70" s="4"/>
      <c r="C70" s="6">
        <f t="shared" si="0"/>
        <v>5</v>
      </c>
      <c r="D70" s="9" t="s">
        <v>1471</v>
      </c>
      <c r="E70" s="54" t="s">
        <v>1449</v>
      </c>
      <c r="F70" s="9">
        <v>0.00129111</v>
      </c>
    </row>
    <row r="71" spans="2:6">
      <c r="B71" s="4"/>
      <c r="C71" s="6">
        <f t="shared" si="0"/>
        <v>5</v>
      </c>
      <c r="D71" s="9" t="s">
        <v>1471</v>
      </c>
      <c r="E71" s="54" t="s">
        <v>1450</v>
      </c>
      <c r="F71" s="9">
        <v>-0.00743901</v>
      </c>
    </row>
    <row r="72" spans="2:6">
      <c r="B72" s="4"/>
      <c r="C72" s="6">
        <f t="shared" si="0"/>
        <v>5</v>
      </c>
      <c r="D72" s="9" t="s">
        <v>1471</v>
      </c>
      <c r="E72" s="54" t="s">
        <v>1451</v>
      </c>
      <c r="F72" s="9">
        <v>0.01778841</v>
      </c>
    </row>
    <row r="73" spans="2:6">
      <c r="B73" s="4"/>
      <c r="C73" s="6">
        <f t="shared" si="0"/>
        <v>5</v>
      </c>
      <c r="D73" s="9" t="s">
        <v>1471</v>
      </c>
      <c r="E73" s="54" t="s">
        <v>1459</v>
      </c>
      <c r="F73" s="9">
        <v>0.01856734</v>
      </c>
    </row>
    <row r="74" spans="2:6">
      <c r="B74" s="4"/>
      <c r="C74" s="6">
        <f t="shared" si="0"/>
        <v>5</v>
      </c>
      <c r="D74" s="9" t="s">
        <v>1471</v>
      </c>
      <c r="E74" s="54" t="s">
        <v>1460</v>
      </c>
      <c r="F74" s="9">
        <v>0</v>
      </c>
    </row>
    <row r="75" spans="2:6">
      <c r="B75" s="4"/>
      <c r="C75" s="6">
        <f t="shared" si="0"/>
        <v>6</v>
      </c>
      <c r="D75" s="55" t="s">
        <v>1462</v>
      </c>
      <c r="E75" s="56" t="s">
        <v>1432</v>
      </c>
      <c r="F75" s="55">
        <v>-0.02350302</v>
      </c>
    </row>
    <row r="76" spans="2:6">
      <c r="B76" s="4"/>
      <c r="C76" s="6">
        <f t="shared" si="0"/>
        <v>6</v>
      </c>
      <c r="D76" s="55" t="s">
        <v>1462</v>
      </c>
      <c r="E76" s="56" t="s">
        <v>1433</v>
      </c>
      <c r="F76" s="55">
        <v>-0.03979173</v>
      </c>
    </row>
    <row r="77" spans="2:6">
      <c r="B77" s="4"/>
      <c r="C77" s="6">
        <f t="shared" si="0"/>
        <v>6</v>
      </c>
      <c r="D77" s="55" t="s">
        <v>1462</v>
      </c>
      <c r="E77" s="56" t="s">
        <v>1434</v>
      </c>
      <c r="F77" s="55">
        <v>0</v>
      </c>
    </row>
    <row r="78" spans="3:6">
      <c r="C78" s="6">
        <f t="shared" ref="C78:C141" si="1">IF(E78="1",C77+1,C77)</f>
        <v>7</v>
      </c>
      <c r="D78" s="9" t="s">
        <v>1468</v>
      </c>
      <c r="E78" s="54" t="s">
        <v>1432</v>
      </c>
      <c r="F78" s="9">
        <v>-0.08035856</v>
      </c>
    </row>
    <row r="79" ht="0.95" customHeight="1" spans="3:6">
      <c r="C79" s="6">
        <f t="shared" si="1"/>
        <v>7</v>
      </c>
      <c r="D79" s="9" t="s">
        <v>1468</v>
      </c>
      <c r="E79" s="54" t="s">
        <v>1433</v>
      </c>
      <c r="F79" s="9">
        <v>-0.10767004</v>
      </c>
    </row>
    <row r="80" spans="3:6">
      <c r="C80" s="6">
        <f t="shared" si="1"/>
        <v>7</v>
      </c>
      <c r="D80" s="9" t="s">
        <v>1468</v>
      </c>
      <c r="E80" s="54" t="s">
        <v>1434</v>
      </c>
      <c r="F80" s="9">
        <v>-0.10269875</v>
      </c>
    </row>
    <row r="81" spans="3:6">
      <c r="C81" s="6">
        <f t="shared" si="1"/>
        <v>7</v>
      </c>
      <c r="D81" s="9" t="s">
        <v>1468</v>
      </c>
      <c r="E81" s="54" t="s">
        <v>1435</v>
      </c>
      <c r="F81" s="9">
        <v>-0.1082424</v>
      </c>
    </row>
    <row r="82" spans="3:6">
      <c r="C82" s="6">
        <f t="shared" si="1"/>
        <v>7</v>
      </c>
      <c r="D82" s="9" t="s">
        <v>1468</v>
      </c>
      <c r="E82" s="54" t="s">
        <v>1436</v>
      </c>
      <c r="F82" s="9">
        <v>-0.0853891</v>
      </c>
    </row>
    <row r="83" spans="3:6">
      <c r="C83" s="6">
        <f t="shared" si="1"/>
        <v>7</v>
      </c>
      <c r="D83" s="9" t="s">
        <v>1468</v>
      </c>
      <c r="E83" s="54" t="s">
        <v>1437</v>
      </c>
      <c r="F83" s="9">
        <v>-0.06228824</v>
      </c>
    </row>
    <row r="84" spans="3:6">
      <c r="C84" s="6">
        <f t="shared" si="1"/>
        <v>7</v>
      </c>
      <c r="D84" s="9" t="s">
        <v>1468</v>
      </c>
      <c r="E84" s="54" t="s">
        <v>1440</v>
      </c>
      <c r="F84" s="9">
        <v>-0.06703529</v>
      </c>
    </row>
    <row r="85" spans="3:6">
      <c r="C85" s="6">
        <f t="shared" si="1"/>
        <v>7</v>
      </c>
      <c r="D85" s="9" t="s">
        <v>1468</v>
      </c>
      <c r="E85" s="54" t="s">
        <v>1441</v>
      </c>
      <c r="F85" s="9">
        <v>-0.05281519</v>
      </c>
    </row>
    <row r="86" spans="3:6">
      <c r="C86" s="6">
        <f t="shared" si="1"/>
        <v>7</v>
      </c>
      <c r="D86" s="9" t="s">
        <v>1468</v>
      </c>
      <c r="E86" s="54" t="s">
        <v>1442</v>
      </c>
      <c r="F86" s="9">
        <v>-0.05663115</v>
      </c>
    </row>
    <row r="87" spans="3:6">
      <c r="C87" s="6">
        <f t="shared" si="1"/>
        <v>7</v>
      </c>
      <c r="D87" s="9" t="s">
        <v>1468</v>
      </c>
      <c r="E87" s="54" t="s">
        <v>1443</v>
      </c>
      <c r="F87" s="9">
        <v>-0.05182744</v>
      </c>
    </row>
    <row r="88" spans="3:6">
      <c r="C88" s="6">
        <f t="shared" si="1"/>
        <v>7</v>
      </c>
      <c r="D88" s="9" t="s">
        <v>1468</v>
      </c>
      <c r="E88" s="54" t="s">
        <v>1444</v>
      </c>
      <c r="F88" s="9">
        <v>-0.07260279</v>
      </c>
    </row>
    <row r="89" spans="3:6">
      <c r="C89" s="6">
        <f t="shared" si="1"/>
        <v>7</v>
      </c>
      <c r="D89" s="9" t="s">
        <v>1468</v>
      </c>
      <c r="E89" s="54" t="s">
        <v>1445</v>
      </c>
      <c r="F89" s="9">
        <v>-0.05023328</v>
      </c>
    </row>
    <row r="90" spans="3:6">
      <c r="C90" s="6">
        <f t="shared" si="1"/>
        <v>7</v>
      </c>
      <c r="D90" s="9" t="s">
        <v>1468</v>
      </c>
      <c r="E90" s="54" t="s">
        <v>1446</v>
      </c>
      <c r="F90" s="9">
        <v>-0.07096126</v>
      </c>
    </row>
    <row r="91" spans="3:6">
      <c r="C91" s="6">
        <f t="shared" si="1"/>
        <v>7</v>
      </c>
      <c r="D91" s="9" t="s">
        <v>1468</v>
      </c>
      <c r="E91" s="54" t="s">
        <v>1447</v>
      </c>
      <c r="F91" s="9">
        <v>-0.06497959</v>
      </c>
    </row>
    <row r="92" spans="3:6">
      <c r="C92" s="6">
        <f t="shared" si="1"/>
        <v>7</v>
      </c>
      <c r="D92" s="9" t="s">
        <v>1468</v>
      </c>
      <c r="E92" s="54" t="s">
        <v>1448</v>
      </c>
      <c r="F92" s="9">
        <v>-0.06305447</v>
      </c>
    </row>
    <row r="93" spans="3:6">
      <c r="C93" s="6">
        <f t="shared" si="1"/>
        <v>7</v>
      </c>
      <c r="D93" s="9" t="s">
        <v>1468</v>
      </c>
      <c r="E93" s="54" t="s">
        <v>1449</v>
      </c>
      <c r="F93" s="9">
        <v>-0.08907035</v>
      </c>
    </row>
    <row r="94" spans="3:6">
      <c r="C94" s="6">
        <f t="shared" si="1"/>
        <v>7</v>
      </c>
      <c r="D94" s="9" t="s">
        <v>1468</v>
      </c>
      <c r="E94" s="54" t="s">
        <v>1450</v>
      </c>
      <c r="F94" s="9">
        <v>-0.04892869</v>
      </c>
    </row>
    <row r="95" spans="3:6">
      <c r="C95" s="6">
        <f t="shared" si="1"/>
        <v>7</v>
      </c>
      <c r="D95" s="9" t="s">
        <v>1468</v>
      </c>
      <c r="E95" s="54" t="s">
        <v>1451</v>
      </c>
      <c r="F95" s="9">
        <v>-0.03727345</v>
      </c>
    </row>
    <row r="96" spans="3:6">
      <c r="C96" s="6">
        <f t="shared" si="1"/>
        <v>7</v>
      </c>
      <c r="D96" s="9" t="s">
        <v>1468</v>
      </c>
      <c r="E96" s="54" t="s">
        <v>1459</v>
      </c>
      <c r="F96" s="9">
        <v>-0.0323456</v>
      </c>
    </row>
    <row r="97" spans="3:6">
      <c r="C97" s="6">
        <f t="shared" si="1"/>
        <v>7</v>
      </c>
      <c r="D97" s="9" t="s">
        <v>1468</v>
      </c>
      <c r="E97" s="54" t="s">
        <v>1460</v>
      </c>
      <c r="F97" s="9">
        <v>0</v>
      </c>
    </row>
    <row r="98" spans="3:6">
      <c r="C98" s="6">
        <f t="shared" si="1"/>
        <v>8</v>
      </c>
      <c r="D98" s="9" t="s">
        <v>1464</v>
      </c>
      <c r="E98" s="54" t="s">
        <v>1432</v>
      </c>
      <c r="F98" s="9">
        <v>0.04145304</v>
      </c>
    </row>
    <row r="99" spans="3:6">
      <c r="C99" s="6">
        <f t="shared" si="1"/>
        <v>8</v>
      </c>
      <c r="D99" s="9" t="s">
        <v>1464</v>
      </c>
      <c r="E99" s="54" t="s">
        <v>1433</v>
      </c>
      <c r="F99" s="9">
        <v>0.01228742</v>
      </c>
    </row>
    <row r="100" spans="3:6">
      <c r="C100" s="6">
        <f t="shared" si="1"/>
        <v>8</v>
      </c>
      <c r="D100" s="9" t="s">
        <v>1464</v>
      </c>
      <c r="E100" s="54" t="s">
        <v>1434</v>
      </c>
      <c r="F100" s="9">
        <v>0.02866737</v>
      </c>
    </row>
    <row r="101" spans="3:6">
      <c r="C101" s="6">
        <f t="shared" si="1"/>
        <v>8</v>
      </c>
      <c r="D101" s="9" t="s">
        <v>1464</v>
      </c>
      <c r="E101" s="54" t="s">
        <v>1435</v>
      </c>
      <c r="F101" s="9">
        <v>0.02154005</v>
      </c>
    </row>
    <row r="102" spans="3:6">
      <c r="C102" s="6">
        <f t="shared" si="1"/>
        <v>8</v>
      </c>
      <c r="D102" s="9" t="s">
        <v>1464</v>
      </c>
      <c r="E102" s="54" t="s">
        <v>1436</v>
      </c>
      <c r="F102" s="9">
        <v>0.02874983</v>
      </c>
    </row>
    <row r="103" spans="3:6">
      <c r="C103" s="6">
        <f t="shared" si="1"/>
        <v>8</v>
      </c>
      <c r="D103" s="9" t="s">
        <v>1464</v>
      </c>
      <c r="E103" s="54" t="s">
        <v>1437</v>
      </c>
      <c r="F103" s="9">
        <v>-0.00493399</v>
      </c>
    </row>
    <row r="104" spans="3:6">
      <c r="C104" s="6">
        <f t="shared" si="1"/>
        <v>8</v>
      </c>
      <c r="D104" s="9" t="s">
        <v>1464</v>
      </c>
      <c r="E104" s="54" t="s">
        <v>1440</v>
      </c>
      <c r="F104" s="9">
        <v>0.01862805</v>
      </c>
    </row>
    <row r="105" spans="3:6">
      <c r="C105" s="6">
        <f t="shared" si="1"/>
        <v>8</v>
      </c>
      <c r="D105" s="9" t="s">
        <v>1464</v>
      </c>
      <c r="E105" s="54" t="s">
        <v>1441</v>
      </c>
      <c r="F105" s="9">
        <v>-0.02401897</v>
      </c>
    </row>
    <row r="106" spans="3:6">
      <c r="C106" s="6">
        <f t="shared" si="1"/>
        <v>8</v>
      </c>
      <c r="D106" s="9" t="s">
        <v>1464</v>
      </c>
      <c r="E106" s="54" t="s">
        <v>1442</v>
      </c>
      <c r="F106" s="9">
        <v>-0.00190535</v>
      </c>
    </row>
    <row r="107" spans="3:6">
      <c r="C107" s="6">
        <f t="shared" si="1"/>
        <v>8</v>
      </c>
      <c r="D107" s="9" t="s">
        <v>1464</v>
      </c>
      <c r="E107" s="54" t="s">
        <v>1443</v>
      </c>
      <c r="F107" s="9">
        <v>0.0153175</v>
      </c>
    </row>
    <row r="108" spans="3:6">
      <c r="C108" s="6">
        <f t="shared" si="1"/>
        <v>8</v>
      </c>
      <c r="D108" s="9" t="s">
        <v>1464</v>
      </c>
      <c r="E108" s="54" t="s">
        <v>1444</v>
      </c>
      <c r="F108" s="9">
        <v>-0.00851826</v>
      </c>
    </row>
    <row r="109" spans="3:6">
      <c r="C109" s="6">
        <f t="shared" si="1"/>
        <v>8</v>
      </c>
      <c r="D109" s="9" t="s">
        <v>1464</v>
      </c>
      <c r="E109" s="54" t="s">
        <v>1445</v>
      </c>
      <c r="F109" s="9">
        <v>0.01247756</v>
      </c>
    </row>
    <row r="110" spans="3:6">
      <c r="C110" s="6">
        <f t="shared" si="1"/>
        <v>8</v>
      </c>
      <c r="D110" s="9" t="s">
        <v>1464</v>
      </c>
      <c r="E110" s="54" t="s">
        <v>1446</v>
      </c>
      <c r="F110" s="9">
        <v>-1.81e-5</v>
      </c>
    </row>
    <row r="111" spans="3:6">
      <c r="C111" s="6">
        <f t="shared" si="1"/>
        <v>8</v>
      </c>
      <c r="D111" s="9" t="s">
        <v>1464</v>
      </c>
      <c r="E111" s="54" t="s">
        <v>1447</v>
      </c>
      <c r="F111" s="9">
        <v>0.01327223</v>
      </c>
    </row>
    <row r="112" spans="3:6">
      <c r="C112" s="6">
        <f t="shared" si="1"/>
        <v>8</v>
      </c>
      <c r="D112" s="9" t="s">
        <v>1464</v>
      </c>
      <c r="E112" s="54" t="s">
        <v>1448</v>
      </c>
      <c r="F112" s="9">
        <v>-0.00476408</v>
      </c>
    </row>
    <row r="113" spans="3:6">
      <c r="C113" s="6">
        <f t="shared" si="1"/>
        <v>8</v>
      </c>
      <c r="D113" s="9" t="s">
        <v>1464</v>
      </c>
      <c r="E113" s="54" t="s">
        <v>1449</v>
      </c>
      <c r="F113" s="9">
        <v>-0.00565306</v>
      </c>
    </row>
    <row r="114" spans="3:6">
      <c r="C114" s="6">
        <f t="shared" si="1"/>
        <v>8</v>
      </c>
      <c r="D114" s="9" t="s">
        <v>1464</v>
      </c>
      <c r="E114" s="54" t="s">
        <v>1450</v>
      </c>
      <c r="F114" s="9">
        <v>-0.02512751</v>
      </c>
    </row>
    <row r="115" spans="3:6">
      <c r="C115" s="6">
        <f t="shared" si="1"/>
        <v>8</v>
      </c>
      <c r="D115" s="9" t="s">
        <v>1464</v>
      </c>
      <c r="E115" s="54" t="s">
        <v>1451</v>
      </c>
      <c r="F115" s="9">
        <v>-0.01990515</v>
      </c>
    </row>
    <row r="116" spans="3:6">
      <c r="C116" s="6">
        <f t="shared" si="1"/>
        <v>8</v>
      </c>
      <c r="D116" s="9" t="s">
        <v>1464</v>
      </c>
      <c r="E116" s="54" t="s">
        <v>1459</v>
      </c>
      <c r="F116" s="9">
        <v>0.00605982</v>
      </c>
    </row>
    <row r="117" spans="3:6">
      <c r="C117" s="6">
        <f t="shared" si="1"/>
        <v>8</v>
      </c>
      <c r="D117" s="9" t="s">
        <v>1464</v>
      </c>
      <c r="E117" s="54" t="s">
        <v>1460</v>
      </c>
      <c r="F117" s="9">
        <v>0</v>
      </c>
    </row>
    <row r="118" spans="3:6">
      <c r="C118" s="6">
        <f t="shared" si="1"/>
        <v>9</v>
      </c>
      <c r="D118" s="9" t="s">
        <v>1454</v>
      </c>
      <c r="E118" s="54" t="s">
        <v>1432</v>
      </c>
      <c r="F118" s="9">
        <v>-0.04882968</v>
      </c>
    </row>
    <row r="119" spans="3:6">
      <c r="C119" s="6">
        <f t="shared" si="1"/>
        <v>9</v>
      </c>
      <c r="D119" s="9" t="s">
        <v>1454</v>
      </c>
      <c r="E119" s="54" t="s">
        <v>1433</v>
      </c>
      <c r="F119" s="9">
        <v>-0.00236626</v>
      </c>
    </row>
    <row r="120" spans="3:6">
      <c r="C120" s="6">
        <f t="shared" si="1"/>
        <v>9</v>
      </c>
      <c r="D120" s="9" t="s">
        <v>1454</v>
      </c>
      <c r="E120" s="54" t="s">
        <v>1434</v>
      </c>
      <c r="F120" s="9">
        <v>0.08025358</v>
      </c>
    </row>
    <row r="121" spans="3:6">
      <c r="C121" s="6">
        <f t="shared" si="1"/>
        <v>9</v>
      </c>
      <c r="D121" s="9" t="s">
        <v>1454</v>
      </c>
      <c r="E121" s="54" t="s">
        <v>1435</v>
      </c>
      <c r="F121" s="9">
        <v>0.00996122</v>
      </c>
    </row>
    <row r="122" spans="3:6">
      <c r="C122" s="6">
        <f t="shared" si="1"/>
        <v>9</v>
      </c>
      <c r="D122" s="9" t="s">
        <v>1454</v>
      </c>
      <c r="E122" s="54" t="s">
        <v>1436</v>
      </c>
      <c r="F122" s="9">
        <v>0.03389823</v>
      </c>
    </row>
    <row r="123" spans="3:6">
      <c r="C123" s="6">
        <f t="shared" si="1"/>
        <v>9</v>
      </c>
      <c r="D123" s="9" t="s">
        <v>1454</v>
      </c>
      <c r="E123" s="54" t="s">
        <v>1437</v>
      </c>
      <c r="F123" s="9">
        <v>0</v>
      </c>
    </row>
    <row r="124" spans="3:6">
      <c r="C124" s="6">
        <f t="shared" si="1"/>
        <v>10</v>
      </c>
      <c r="D124" s="9" t="s">
        <v>1453</v>
      </c>
      <c r="E124" s="54" t="s">
        <v>1432</v>
      </c>
      <c r="F124" s="9">
        <v>0</v>
      </c>
    </row>
    <row r="125" spans="3:6">
      <c r="C125" s="6">
        <f t="shared" si="1"/>
        <v>10</v>
      </c>
      <c r="D125" s="9" t="s">
        <v>1453</v>
      </c>
      <c r="E125" s="54" t="s">
        <v>1433</v>
      </c>
      <c r="F125" s="9">
        <v>-0.06088011</v>
      </c>
    </row>
    <row r="126" spans="3:6">
      <c r="C126" s="6">
        <f t="shared" si="1"/>
        <v>10</v>
      </c>
      <c r="D126" s="9" t="s">
        <v>1453</v>
      </c>
      <c r="E126" s="54" t="s">
        <v>1434</v>
      </c>
      <c r="F126" s="9">
        <v>-0.11221371</v>
      </c>
    </row>
    <row r="127" spans="3:6">
      <c r="C127" s="6">
        <f t="shared" si="1"/>
        <v>10</v>
      </c>
      <c r="D127" s="9" t="s">
        <v>1453</v>
      </c>
      <c r="E127" s="54" t="s">
        <v>1435</v>
      </c>
      <c r="F127" s="9">
        <v>-0.07265464</v>
      </c>
    </row>
    <row r="128" spans="3:6">
      <c r="C128" s="6">
        <f t="shared" si="1"/>
        <v>10</v>
      </c>
      <c r="D128" s="9" t="s">
        <v>1453</v>
      </c>
      <c r="E128" s="54" t="s">
        <v>1436</v>
      </c>
      <c r="F128" s="9">
        <v>-0.08198222</v>
      </c>
    </row>
    <row r="129" spans="3:6">
      <c r="C129" s="6">
        <f t="shared" si="1"/>
        <v>10</v>
      </c>
      <c r="D129" s="9" t="s">
        <v>1453</v>
      </c>
      <c r="E129" s="54" t="s">
        <v>1437</v>
      </c>
      <c r="F129" s="9">
        <v>-0.07443817</v>
      </c>
    </row>
    <row r="130" spans="3:6">
      <c r="C130" s="6">
        <f t="shared" si="1"/>
        <v>10</v>
      </c>
      <c r="D130" s="9" t="s">
        <v>1453</v>
      </c>
      <c r="E130" s="54" t="s">
        <v>1440</v>
      </c>
      <c r="F130" s="9">
        <v>-0.07990587</v>
      </c>
    </row>
    <row r="131" spans="3:6">
      <c r="C131" s="6">
        <f t="shared" si="1"/>
        <v>10</v>
      </c>
      <c r="D131" s="9" t="s">
        <v>1453</v>
      </c>
      <c r="E131" s="54" t="s">
        <v>1441</v>
      </c>
      <c r="F131" s="9">
        <v>-0.08679667</v>
      </c>
    </row>
    <row r="132" spans="3:6">
      <c r="C132" s="6">
        <f t="shared" si="1"/>
        <v>10</v>
      </c>
      <c r="D132" s="9" t="s">
        <v>1453</v>
      </c>
      <c r="E132" s="54" t="s">
        <v>1442</v>
      </c>
      <c r="F132" s="9">
        <v>-0.10870475</v>
      </c>
    </row>
    <row r="133" spans="3:6">
      <c r="C133" s="6">
        <f t="shared" si="1"/>
        <v>10</v>
      </c>
      <c r="D133" s="9" t="s">
        <v>1453</v>
      </c>
      <c r="E133" s="54" t="s">
        <v>1443</v>
      </c>
      <c r="F133" s="9">
        <v>-0.08377653</v>
      </c>
    </row>
    <row r="134" spans="3:6">
      <c r="C134" s="6">
        <f t="shared" si="1"/>
        <v>10</v>
      </c>
      <c r="D134" s="9" t="s">
        <v>1453</v>
      </c>
      <c r="E134" s="54" t="s">
        <v>1444</v>
      </c>
      <c r="F134" s="9">
        <v>-0.08883247</v>
      </c>
    </row>
    <row r="135" spans="3:6">
      <c r="C135" s="6">
        <f t="shared" si="1"/>
        <v>10</v>
      </c>
      <c r="D135" s="9" t="s">
        <v>1453</v>
      </c>
      <c r="E135" s="54" t="s">
        <v>1445</v>
      </c>
      <c r="F135" s="9">
        <v>-0.06192651</v>
      </c>
    </row>
    <row r="136" spans="3:6">
      <c r="C136" s="6">
        <f t="shared" si="1"/>
        <v>10</v>
      </c>
      <c r="D136" s="9" t="s">
        <v>1453</v>
      </c>
      <c r="E136" s="54" t="s">
        <v>1446</v>
      </c>
      <c r="F136" s="9">
        <v>-0.04608614</v>
      </c>
    </row>
    <row r="137" spans="3:6">
      <c r="C137" s="6">
        <f t="shared" si="1"/>
        <v>10</v>
      </c>
      <c r="D137" s="9" t="s">
        <v>1453</v>
      </c>
      <c r="E137" s="54" t="s">
        <v>1447</v>
      </c>
      <c r="F137" s="9">
        <v>-0.05842399</v>
      </c>
    </row>
    <row r="138" spans="3:6">
      <c r="C138" s="6">
        <f t="shared" si="1"/>
        <v>10</v>
      </c>
      <c r="D138" s="9" t="s">
        <v>1453</v>
      </c>
      <c r="E138" s="54" t="s">
        <v>1448</v>
      </c>
      <c r="F138" s="9">
        <v>-0.03566214</v>
      </c>
    </row>
    <row r="139" spans="3:6">
      <c r="C139" s="6">
        <f t="shared" si="1"/>
        <v>10</v>
      </c>
      <c r="D139" s="9" t="s">
        <v>1453</v>
      </c>
      <c r="E139" s="54" t="s">
        <v>1449</v>
      </c>
      <c r="F139" s="9">
        <v>-0.0442383</v>
      </c>
    </row>
    <row r="140" spans="3:6">
      <c r="C140" s="6">
        <f t="shared" si="1"/>
        <v>10</v>
      </c>
      <c r="D140" s="9" t="s">
        <v>1453</v>
      </c>
      <c r="E140" s="54" t="s">
        <v>1450</v>
      </c>
      <c r="F140" s="9">
        <v>-0.02407924</v>
      </c>
    </row>
    <row r="141" spans="3:6">
      <c r="C141" s="6">
        <f t="shared" si="1"/>
        <v>10</v>
      </c>
      <c r="D141" s="9" t="s">
        <v>1453</v>
      </c>
      <c r="E141" s="54" t="s">
        <v>1451</v>
      </c>
      <c r="F141" s="9">
        <v>0</v>
      </c>
    </row>
    <row r="142" spans="3:6">
      <c r="C142" s="6">
        <f t="shared" ref="C142:C205" si="2">IF(E142="1",C141+1,C141)</f>
        <v>11</v>
      </c>
      <c r="D142" s="9" t="s">
        <v>1472</v>
      </c>
      <c r="E142" s="54" t="s">
        <v>1432</v>
      </c>
      <c r="F142" s="9">
        <v>0.05433051</v>
      </c>
    </row>
    <row r="143" spans="3:6">
      <c r="C143" s="6">
        <f t="shared" si="2"/>
        <v>11</v>
      </c>
      <c r="D143" s="9" t="s">
        <v>1472</v>
      </c>
      <c r="E143" s="54" t="s">
        <v>1433</v>
      </c>
      <c r="F143" s="9">
        <v>0.04929277</v>
      </c>
    </row>
    <row r="144" spans="3:6">
      <c r="C144" s="6">
        <f t="shared" si="2"/>
        <v>11</v>
      </c>
      <c r="D144" s="9" t="s">
        <v>1472</v>
      </c>
      <c r="E144" s="54" t="s">
        <v>1434</v>
      </c>
      <c r="F144" s="9">
        <v>0.04799009</v>
      </c>
    </row>
    <row r="145" spans="3:6">
      <c r="C145" s="6">
        <f t="shared" si="2"/>
        <v>11</v>
      </c>
      <c r="D145" s="9" t="s">
        <v>1472</v>
      </c>
      <c r="E145" s="54" t="s">
        <v>1435</v>
      </c>
      <c r="F145" s="9">
        <v>0.02674071</v>
      </c>
    </row>
    <row r="146" spans="3:6">
      <c r="C146" s="6">
        <f t="shared" si="2"/>
        <v>11</v>
      </c>
      <c r="D146" s="9" t="s">
        <v>1472</v>
      </c>
      <c r="E146" s="54" t="s">
        <v>1436</v>
      </c>
      <c r="F146" s="9">
        <v>0.04398922</v>
      </c>
    </row>
    <row r="147" spans="3:6">
      <c r="C147" s="6">
        <f t="shared" si="2"/>
        <v>11</v>
      </c>
      <c r="D147" s="9" t="s">
        <v>1472</v>
      </c>
      <c r="E147" s="54" t="s">
        <v>1437</v>
      </c>
      <c r="F147" s="9">
        <v>0.02678975</v>
      </c>
    </row>
    <row r="148" spans="3:6">
      <c r="C148" s="6">
        <f t="shared" si="2"/>
        <v>11</v>
      </c>
      <c r="D148" s="9" t="s">
        <v>1472</v>
      </c>
      <c r="E148" s="54" t="s">
        <v>1440</v>
      </c>
      <c r="F148" s="9">
        <v>0.02780068</v>
      </c>
    </row>
    <row r="149" spans="3:6">
      <c r="C149" s="6">
        <f t="shared" si="2"/>
        <v>11</v>
      </c>
      <c r="D149" s="9" t="s">
        <v>1472</v>
      </c>
      <c r="E149" s="54" t="s">
        <v>1441</v>
      </c>
      <c r="F149" s="9">
        <v>0.06916456</v>
      </c>
    </row>
    <row r="150" spans="3:6">
      <c r="C150" s="6">
        <f t="shared" si="2"/>
        <v>11</v>
      </c>
      <c r="D150" s="9" t="s">
        <v>1472</v>
      </c>
      <c r="E150" s="54" t="s">
        <v>1442</v>
      </c>
      <c r="F150" s="9">
        <v>0.06649206</v>
      </c>
    </row>
    <row r="151" spans="3:6">
      <c r="C151" s="6">
        <f t="shared" si="2"/>
        <v>11</v>
      </c>
      <c r="D151" s="9" t="s">
        <v>1472</v>
      </c>
      <c r="E151" s="54" t="s">
        <v>1443</v>
      </c>
      <c r="F151" s="9">
        <v>0.0389708</v>
      </c>
    </row>
    <row r="152" spans="3:6">
      <c r="C152" s="6">
        <f t="shared" si="2"/>
        <v>11</v>
      </c>
      <c r="D152" s="9" t="s">
        <v>1472</v>
      </c>
      <c r="E152" s="54" t="s">
        <v>1444</v>
      </c>
      <c r="F152" s="9">
        <v>0.06067523</v>
      </c>
    </row>
    <row r="153" spans="3:6">
      <c r="C153" s="6">
        <f t="shared" si="2"/>
        <v>11</v>
      </c>
      <c r="D153" s="9" t="s">
        <v>1472</v>
      </c>
      <c r="E153" s="54" t="s">
        <v>1445</v>
      </c>
      <c r="F153" s="9">
        <v>0.0655665</v>
      </c>
    </row>
    <row r="154" spans="3:6">
      <c r="C154" s="6">
        <f t="shared" si="2"/>
        <v>11</v>
      </c>
      <c r="D154" s="9" t="s">
        <v>1472</v>
      </c>
      <c r="E154" s="54" t="s">
        <v>1446</v>
      </c>
      <c r="F154" s="9">
        <v>0.04800608</v>
      </c>
    </row>
    <row r="155" spans="3:6">
      <c r="C155" s="6">
        <f t="shared" si="2"/>
        <v>11</v>
      </c>
      <c r="D155" s="9" t="s">
        <v>1472</v>
      </c>
      <c r="E155" s="54" t="s">
        <v>1447</v>
      </c>
      <c r="F155" s="9">
        <v>0</v>
      </c>
    </row>
    <row r="156" spans="3:6">
      <c r="C156" s="48">
        <f t="shared" si="2"/>
        <v>12</v>
      </c>
      <c r="D156" s="49" t="s">
        <v>1473</v>
      </c>
      <c r="E156" s="57" t="s">
        <v>1432</v>
      </c>
      <c r="F156" s="49">
        <v>0.10172292</v>
      </c>
    </row>
    <row r="157" spans="3:6">
      <c r="C157" s="48">
        <f t="shared" si="2"/>
        <v>12</v>
      </c>
      <c r="D157" s="49" t="s">
        <v>1473</v>
      </c>
      <c r="E157" s="57" t="s">
        <v>1433</v>
      </c>
      <c r="F157" s="49">
        <v>0.04446262</v>
      </c>
    </row>
    <row r="158" spans="3:6">
      <c r="C158" s="48">
        <f t="shared" si="2"/>
        <v>12</v>
      </c>
      <c r="D158" s="49" t="s">
        <v>1473</v>
      </c>
      <c r="E158" s="57" t="s">
        <v>1434</v>
      </c>
      <c r="F158" s="49">
        <v>0.02269982</v>
      </c>
    </row>
    <row r="159" spans="3:6">
      <c r="C159" s="48">
        <f t="shared" si="2"/>
        <v>12</v>
      </c>
      <c r="D159" s="49" t="s">
        <v>1473</v>
      </c>
      <c r="E159" s="57" t="s">
        <v>1435</v>
      </c>
      <c r="F159" s="49">
        <v>0</v>
      </c>
    </row>
    <row r="160" spans="3:6">
      <c r="C160" s="48">
        <f t="shared" si="2"/>
        <v>12</v>
      </c>
      <c r="D160" s="49" t="s">
        <v>1473</v>
      </c>
      <c r="E160" s="57" t="s">
        <v>1436</v>
      </c>
      <c r="F160" s="49">
        <v>0.03745366</v>
      </c>
    </row>
    <row r="161" spans="3:6">
      <c r="C161" s="48">
        <f t="shared" si="2"/>
        <v>12</v>
      </c>
      <c r="D161" s="49" t="s">
        <v>1473</v>
      </c>
      <c r="E161" s="57" t="s">
        <v>1437</v>
      </c>
      <c r="F161" s="49">
        <v>0.02784174</v>
      </c>
    </row>
    <row r="162" spans="3:6">
      <c r="C162" s="48">
        <f t="shared" si="2"/>
        <v>12</v>
      </c>
      <c r="D162" s="49" t="s">
        <v>1473</v>
      </c>
      <c r="E162" s="57" t="s">
        <v>1440</v>
      </c>
      <c r="F162" s="49">
        <v>0.01960457</v>
      </c>
    </row>
    <row r="163" spans="3:6">
      <c r="C163" s="48">
        <f t="shared" si="2"/>
        <v>12</v>
      </c>
      <c r="D163" s="49" t="s">
        <v>1473</v>
      </c>
      <c r="E163" s="57" t="s">
        <v>1441</v>
      </c>
      <c r="F163" s="49">
        <v>0.00672044</v>
      </c>
    </row>
    <row r="164" spans="3:6">
      <c r="C164" s="48">
        <f t="shared" si="2"/>
        <v>12</v>
      </c>
      <c r="D164" s="49" t="s">
        <v>1473</v>
      </c>
      <c r="E164" s="57" t="s">
        <v>1442</v>
      </c>
      <c r="F164" s="49">
        <v>0.01199132</v>
      </c>
    </row>
    <row r="165" spans="3:6">
      <c r="C165" s="48">
        <f t="shared" si="2"/>
        <v>12</v>
      </c>
      <c r="D165" s="49" t="s">
        <v>1473</v>
      </c>
      <c r="E165" s="57" t="s">
        <v>1443</v>
      </c>
      <c r="F165" s="49">
        <v>0.01468989</v>
      </c>
    </row>
    <row r="166" spans="3:6">
      <c r="C166" s="48">
        <f t="shared" si="2"/>
        <v>12</v>
      </c>
      <c r="D166" s="49" t="s">
        <v>1473</v>
      </c>
      <c r="E166" s="57" t="s">
        <v>1444</v>
      </c>
      <c r="F166" s="49">
        <v>0.00790815</v>
      </c>
    </row>
    <row r="167" spans="3:6">
      <c r="C167" s="48">
        <f t="shared" si="2"/>
        <v>12</v>
      </c>
      <c r="D167" s="49" t="s">
        <v>1473</v>
      </c>
      <c r="E167" s="57" t="s">
        <v>1445</v>
      </c>
      <c r="F167" s="49">
        <v>0.00331541</v>
      </c>
    </row>
    <row r="168" spans="3:6">
      <c r="C168" s="48">
        <f t="shared" si="2"/>
        <v>12</v>
      </c>
      <c r="D168" s="49" t="s">
        <v>1473</v>
      </c>
      <c r="E168" s="57" t="s">
        <v>1446</v>
      </c>
      <c r="F168" s="49">
        <v>0.00260327</v>
      </c>
    </row>
    <row r="169" spans="3:6">
      <c r="C169" s="48">
        <f t="shared" si="2"/>
        <v>12</v>
      </c>
      <c r="D169" s="49" t="s">
        <v>1473</v>
      </c>
      <c r="E169" s="57" t="s">
        <v>1447</v>
      </c>
      <c r="F169" s="49">
        <v>0.06048298</v>
      </c>
    </row>
    <row r="170" spans="3:6">
      <c r="C170" s="48">
        <f t="shared" si="2"/>
        <v>12</v>
      </c>
      <c r="D170" s="49" t="s">
        <v>1473</v>
      </c>
      <c r="E170" s="57" t="s">
        <v>1448</v>
      </c>
      <c r="F170" s="49">
        <v>0.02247851</v>
      </c>
    </row>
    <row r="171" spans="3:6">
      <c r="C171" s="48">
        <f t="shared" si="2"/>
        <v>12</v>
      </c>
      <c r="D171" s="49" t="s">
        <v>1473</v>
      </c>
      <c r="E171" s="57" t="s">
        <v>1449</v>
      </c>
      <c r="F171" s="49">
        <v>0.01766865</v>
      </c>
    </row>
    <row r="172" spans="3:6">
      <c r="C172" s="48">
        <f t="shared" si="2"/>
        <v>12</v>
      </c>
      <c r="D172" s="49" t="s">
        <v>1473</v>
      </c>
      <c r="E172" s="57" t="s">
        <v>1450</v>
      </c>
      <c r="F172" s="49">
        <v>0</v>
      </c>
    </row>
    <row r="173" spans="3:6">
      <c r="C173" s="48">
        <f t="shared" si="2"/>
        <v>13</v>
      </c>
      <c r="D173" s="49" t="s">
        <v>1474</v>
      </c>
      <c r="E173" s="57" t="s">
        <v>1432</v>
      </c>
      <c r="F173" s="49">
        <v>-0.01718412</v>
      </c>
    </row>
    <row r="174" spans="3:6">
      <c r="C174" s="48">
        <f t="shared" si="2"/>
        <v>13</v>
      </c>
      <c r="D174" s="49" t="s">
        <v>1474</v>
      </c>
      <c r="E174" s="57" t="s">
        <v>1433</v>
      </c>
      <c r="F174" s="49">
        <v>0</v>
      </c>
    </row>
    <row r="175" spans="3:6">
      <c r="C175" s="48">
        <f t="shared" si="2"/>
        <v>14</v>
      </c>
      <c r="D175" s="49" t="s">
        <v>1475</v>
      </c>
      <c r="E175" s="57" t="s">
        <v>1432</v>
      </c>
      <c r="F175" s="49">
        <v>0</v>
      </c>
    </row>
    <row r="176" spans="3:6">
      <c r="C176" s="48">
        <f t="shared" si="2"/>
        <v>14</v>
      </c>
      <c r="D176" s="49" t="s">
        <v>1475</v>
      </c>
      <c r="E176" s="57" t="s">
        <v>1433</v>
      </c>
      <c r="F176" s="49">
        <v>0.08428329</v>
      </c>
    </row>
    <row r="177" spans="3:6">
      <c r="C177" s="48">
        <f t="shared" si="2"/>
        <v>14</v>
      </c>
      <c r="D177" s="49" t="s">
        <v>1475</v>
      </c>
      <c r="E177" s="57" t="s">
        <v>1434</v>
      </c>
      <c r="F177" s="49">
        <v>-0.00044353</v>
      </c>
    </row>
    <row r="178" spans="3:6">
      <c r="C178" s="48">
        <f t="shared" si="2"/>
        <v>14</v>
      </c>
      <c r="D178" s="49" t="s">
        <v>1475</v>
      </c>
      <c r="E178" s="57" t="s">
        <v>1435</v>
      </c>
      <c r="F178" s="49">
        <v>0</v>
      </c>
    </row>
    <row r="179" spans="3:6">
      <c r="C179" s="6">
        <f t="shared" si="2"/>
        <v>15</v>
      </c>
      <c r="D179" s="9" t="s">
        <v>1476</v>
      </c>
      <c r="E179" s="54" t="s">
        <v>1432</v>
      </c>
      <c r="F179" s="9">
        <v>0.0249518</v>
      </c>
    </row>
    <row r="180" spans="3:6">
      <c r="C180" s="6">
        <f t="shared" si="2"/>
        <v>15</v>
      </c>
      <c r="D180" s="9" t="s">
        <v>1476</v>
      </c>
      <c r="E180" s="54" t="s">
        <v>1433</v>
      </c>
      <c r="F180" s="9">
        <v>0.045341</v>
      </c>
    </row>
    <row r="181" spans="3:6">
      <c r="C181" s="6">
        <f t="shared" si="2"/>
        <v>15</v>
      </c>
      <c r="D181" s="9" t="s">
        <v>1476</v>
      </c>
      <c r="E181" s="54" t="s">
        <v>1434</v>
      </c>
      <c r="F181" s="9">
        <v>0.01519635</v>
      </c>
    </row>
    <row r="182" spans="3:6">
      <c r="C182" s="6">
        <f t="shared" si="2"/>
        <v>15</v>
      </c>
      <c r="D182" s="9" t="s">
        <v>1476</v>
      </c>
      <c r="E182" s="54" t="s">
        <v>1435</v>
      </c>
      <c r="F182" s="9">
        <v>0.02886729</v>
      </c>
    </row>
    <row r="183" spans="3:6">
      <c r="C183" s="6">
        <f t="shared" si="2"/>
        <v>15</v>
      </c>
      <c r="D183" s="9" t="s">
        <v>1476</v>
      </c>
      <c r="E183" s="54" t="s">
        <v>1436</v>
      </c>
      <c r="F183" s="9">
        <v>0.04663136</v>
      </c>
    </row>
    <row r="184" spans="3:6">
      <c r="C184" s="6">
        <f t="shared" si="2"/>
        <v>15</v>
      </c>
      <c r="D184" s="9" t="s">
        <v>1476</v>
      </c>
      <c r="E184" s="54" t="s">
        <v>1437</v>
      </c>
      <c r="F184" s="9">
        <v>0.02894801</v>
      </c>
    </row>
    <row r="185" spans="3:6">
      <c r="C185" s="6">
        <f t="shared" si="2"/>
        <v>15</v>
      </c>
      <c r="D185" s="9" t="s">
        <v>1476</v>
      </c>
      <c r="E185" s="54" t="s">
        <v>1440</v>
      </c>
      <c r="F185" s="9">
        <v>0.03543822</v>
      </c>
    </row>
    <row r="186" spans="3:6">
      <c r="C186" s="6">
        <f t="shared" si="2"/>
        <v>15</v>
      </c>
      <c r="D186" s="9" t="s">
        <v>1476</v>
      </c>
      <c r="E186" s="54" t="s">
        <v>1441</v>
      </c>
      <c r="F186" s="9">
        <v>0.04661349</v>
      </c>
    </row>
    <row r="187" spans="3:6">
      <c r="C187" s="6">
        <f t="shared" si="2"/>
        <v>15</v>
      </c>
      <c r="D187" s="9" t="s">
        <v>1476</v>
      </c>
      <c r="E187" s="54" t="s">
        <v>1442</v>
      </c>
      <c r="F187" s="9">
        <v>0.05109939</v>
      </c>
    </row>
    <row r="188" spans="3:6">
      <c r="C188" s="6">
        <f t="shared" si="2"/>
        <v>15</v>
      </c>
      <c r="D188" s="9" t="s">
        <v>1476</v>
      </c>
      <c r="E188" s="54" t="s">
        <v>1443</v>
      </c>
      <c r="F188" s="9">
        <v>0.03084029</v>
      </c>
    </row>
    <row r="189" spans="3:6">
      <c r="C189" s="6">
        <f t="shared" si="2"/>
        <v>15</v>
      </c>
      <c r="D189" s="9" t="s">
        <v>1476</v>
      </c>
      <c r="E189" s="54" t="s">
        <v>1444</v>
      </c>
      <c r="F189" s="9">
        <v>0.02710695</v>
      </c>
    </row>
    <row r="190" spans="3:6">
      <c r="C190" s="6">
        <f t="shared" si="2"/>
        <v>15</v>
      </c>
      <c r="D190" s="9" t="s">
        <v>1476</v>
      </c>
      <c r="E190" s="54" t="s">
        <v>1445</v>
      </c>
      <c r="F190" s="9">
        <v>0.04598803</v>
      </c>
    </row>
    <row r="191" spans="3:6">
      <c r="C191" s="6">
        <f t="shared" si="2"/>
        <v>15</v>
      </c>
      <c r="D191" s="9" t="s">
        <v>1476</v>
      </c>
      <c r="E191" s="54" t="s">
        <v>1446</v>
      </c>
      <c r="F191" s="9">
        <v>0.01872316</v>
      </c>
    </row>
    <row r="192" spans="3:6">
      <c r="C192" s="6">
        <f t="shared" si="2"/>
        <v>15</v>
      </c>
      <c r="D192" s="9" t="s">
        <v>1476</v>
      </c>
      <c r="E192" s="54" t="s">
        <v>1447</v>
      </c>
      <c r="F192" s="9">
        <v>0.02042221</v>
      </c>
    </row>
    <row r="193" spans="3:6">
      <c r="C193" s="6">
        <f t="shared" si="2"/>
        <v>15</v>
      </c>
      <c r="D193" s="9" t="s">
        <v>1476</v>
      </c>
      <c r="E193" s="54" t="s">
        <v>1448</v>
      </c>
      <c r="F193" s="9">
        <v>0.03756793</v>
      </c>
    </row>
    <row r="194" spans="3:6">
      <c r="C194" s="6">
        <f t="shared" si="2"/>
        <v>15</v>
      </c>
      <c r="D194" s="9" t="s">
        <v>1476</v>
      </c>
      <c r="E194" s="54" t="s">
        <v>1449</v>
      </c>
      <c r="F194" s="9">
        <v>0.01765119</v>
      </c>
    </row>
    <row r="195" spans="3:6">
      <c r="C195" s="6">
        <f t="shared" si="2"/>
        <v>15</v>
      </c>
      <c r="D195" s="9" t="s">
        <v>1476</v>
      </c>
      <c r="E195" s="54" t="s">
        <v>1450</v>
      </c>
      <c r="F195" s="9">
        <v>0.03231271</v>
      </c>
    </row>
    <row r="196" spans="3:6">
      <c r="C196" s="6">
        <f t="shared" si="2"/>
        <v>15</v>
      </c>
      <c r="D196" s="9" t="s">
        <v>1476</v>
      </c>
      <c r="E196" s="54" t="s">
        <v>1451</v>
      </c>
      <c r="F196" s="9">
        <v>0.00803911</v>
      </c>
    </row>
    <row r="197" spans="3:6">
      <c r="C197" s="6">
        <f t="shared" si="2"/>
        <v>15</v>
      </c>
      <c r="D197" s="9" t="s">
        <v>1476</v>
      </c>
      <c r="E197" s="54" t="s">
        <v>1459</v>
      </c>
      <c r="F197" s="9">
        <v>-0.00346725</v>
      </c>
    </row>
    <row r="198" spans="3:6">
      <c r="C198" s="6">
        <f t="shared" si="2"/>
        <v>15</v>
      </c>
      <c r="D198" s="9" t="s">
        <v>1476</v>
      </c>
      <c r="E198" s="54" t="s">
        <v>1460</v>
      </c>
      <c r="F198" s="9">
        <v>0</v>
      </c>
    </row>
    <row r="199" spans="3:6">
      <c r="C199" s="6">
        <f t="shared" si="2"/>
        <v>16</v>
      </c>
      <c r="D199" s="9" t="s">
        <v>1431</v>
      </c>
      <c r="E199" s="54" t="s">
        <v>1432</v>
      </c>
      <c r="F199" s="9">
        <v>-0.02218504</v>
      </c>
    </row>
    <row r="200" spans="3:6">
      <c r="C200" s="6">
        <f t="shared" si="2"/>
        <v>16</v>
      </c>
      <c r="D200" s="9" t="s">
        <v>1431</v>
      </c>
      <c r="E200" s="54" t="s">
        <v>1433</v>
      </c>
      <c r="F200" s="9">
        <v>-0.05796994</v>
      </c>
    </row>
    <row r="201" spans="3:6">
      <c r="C201" s="6">
        <f t="shared" si="2"/>
        <v>16</v>
      </c>
      <c r="D201" s="9" t="s">
        <v>1431</v>
      </c>
      <c r="E201" s="54" t="s">
        <v>1434</v>
      </c>
      <c r="F201" s="9">
        <v>-0.01227472</v>
      </c>
    </row>
    <row r="202" spans="3:6">
      <c r="C202" s="6">
        <f t="shared" si="2"/>
        <v>16</v>
      </c>
      <c r="D202" s="9" t="s">
        <v>1431</v>
      </c>
      <c r="E202" s="54" t="s">
        <v>1435</v>
      </c>
      <c r="F202" s="9">
        <v>0</v>
      </c>
    </row>
    <row r="203" spans="3:6">
      <c r="C203" s="6">
        <f t="shared" si="2"/>
        <v>17</v>
      </c>
      <c r="D203" s="9" t="s">
        <v>1477</v>
      </c>
      <c r="E203" s="54" t="s">
        <v>1432</v>
      </c>
      <c r="F203" s="9">
        <v>0.08341821</v>
      </c>
    </row>
    <row r="204" spans="3:6">
      <c r="C204" s="6">
        <f t="shared" si="2"/>
        <v>17</v>
      </c>
      <c r="D204" s="9" t="s">
        <v>1477</v>
      </c>
      <c r="E204" s="54" t="s">
        <v>1433</v>
      </c>
      <c r="F204" s="9">
        <v>-0.03509151</v>
      </c>
    </row>
    <row r="205" spans="3:6">
      <c r="C205" s="6">
        <f t="shared" si="2"/>
        <v>17</v>
      </c>
      <c r="D205" s="9" t="s">
        <v>1477</v>
      </c>
      <c r="E205" s="54" t="s">
        <v>1434</v>
      </c>
      <c r="F205" s="9">
        <v>0</v>
      </c>
    </row>
    <row r="206" spans="3:6">
      <c r="C206" s="6">
        <f t="shared" ref="C206:C269" si="3">IF(E206="1",C205+1,C205)</f>
        <v>18</v>
      </c>
      <c r="D206" s="9" t="s">
        <v>1478</v>
      </c>
      <c r="E206" s="54" t="s">
        <v>1432</v>
      </c>
      <c r="F206" s="9">
        <v>-0.14698649</v>
      </c>
    </row>
    <row r="207" spans="3:6">
      <c r="C207" s="6">
        <f t="shared" si="3"/>
        <v>18</v>
      </c>
      <c r="D207" s="9" t="s">
        <v>1478</v>
      </c>
      <c r="E207" s="54" t="s">
        <v>1433</v>
      </c>
      <c r="F207" s="9">
        <v>-0.13676398</v>
      </c>
    </row>
    <row r="208" spans="3:6">
      <c r="C208" s="6">
        <f t="shared" si="3"/>
        <v>18</v>
      </c>
      <c r="D208" s="9" t="s">
        <v>1478</v>
      </c>
      <c r="E208" s="54" t="s">
        <v>1434</v>
      </c>
      <c r="F208" s="9">
        <v>-0.13544194</v>
      </c>
    </row>
    <row r="209" spans="3:6">
      <c r="C209" s="6">
        <f t="shared" si="3"/>
        <v>18</v>
      </c>
      <c r="D209" s="9" t="s">
        <v>1478</v>
      </c>
      <c r="E209" s="54" t="s">
        <v>1435</v>
      </c>
      <c r="F209" s="9">
        <v>-0.11927628</v>
      </c>
    </row>
    <row r="210" spans="3:6">
      <c r="C210" s="6">
        <f t="shared" si="3"/>
        <v>18</v>
      </c>
      <c r="D210" s="9" t="s">
        <v>1478</v>
      </c>
      <c r="E210" s="54" t="s">
        <v>1436</v>
      </c>
      <c r="F210" s="9">
        <v>-0.13902361</v>
      </c>
    </row>
    <row r="211" spans="3:6">
      <c r="C211" s="6">
        <f t="shared" si="3"/>
        <v>18</v>
      </c>
      <c r="D211" s="9" t="s">
        <v>1478</v>
      </c>
      <c r="E211" s="54" t="s">
        <v>1437</v>
      </c>
      <c r="F211" s="9">
        <v>-0.11232797</v>
      </c>
    </row>
    <row r="212" spans="3:6">
      <c r="C212" s="6">
        <f t="shared" si="3"/>
        <v>18</v>
      </c>
      <c r="D212" s="9" t="s">
        <v>1478</v>
      </c>
      <c r="E212" s="54" t="s">
        <v>1440</v>
      </c>
      <c r="F212" s="9">
        <v>-0.12498337</v>
      </c>
    </row>
    <row r="213" spans="3:6">
      <c r="C213" s="6">
        <f t="shared" si="3"/>
        <v>18</v>
      </c>
      <c r="D213" s="9" t="s">
        <v>1478</v>
      </c>
      <c r="E213" s="54" t="s">
        <v>1441</v>
      </c>
      <c r="F213" s="9">
        <v>-0.10714713</v>
      </c>
    </row>
    <row r="214" spans="3:6">
      <c r="C214" s="6">
        <f t="shared" si="3"/>
        <v>18</v>
      </c>
      <c r="D214" s="9" t="s">
        <v>1478</v>
      </c>
      <c r="E214" s="54" t="s">
        <v>1442</v>
      </c>
      <c r="F214" s="9">
        <v>-0.11858302</v>
      </c>
    </row>
    <row r="215" spans="3:6">
      <c r="C215" s="6">
        <f t="shared" si="3"/>
        <v>18</v>
      </c>
      <c r="D215" s="9" t="s">
        <v>1478</v>
      </c>
      <c r="E215" s="54" t="s">
        <v>1443</v>
      </c>
      <c r="F215" s="9">
        <v>-0.12522267</v>
      </c>
    </row>
    <row r="216" spans="3:6">
      <c r="C216" s="6">
        <f t="shared" si="3"/>
        <v>18</v>
      </c>
      <c r="D216" s="9" t="s">
        <v>1478</v>
      </c>
      <c r="E216" s="54" t="s">
        <v>1444</v>
      </c>
      <c r="F216" s="9">
        <v>-0.11008643</v>
      </c>
    </row>
    <row r="217" spans="3:6">
      <c r="C217" s="6">
        <f t="shared" si="3"/>
        <v>18</v>
      </c>
      <c r="D217" s="9" t="s">
        <v>1478</v>
      </c>
      <c r="E217" s="54" t="s">
        <v>1445</v>
      </c>
      <c r="F217" s="9">
        <v>-0.09987982</v>
      </c>
    </row>
    <row r="218" spans="3:6">
      <c r="C218" s="6">
        <f t="shared" si="3"/>
        <v>18</v>
      </c>
      <c r="D218" s="9" t="s">
        <v>1478</v>
      </c>
      <c r="E218" s="54" t="s">
        <v>1446</v>
      </c>
      <c r="F218" s="9">
        <v>-0.09863731</v>
      </c>
    </row>
    <row r="219" spans="3:6">
      <c r="C219" s="6">
        <f t="shared" si="3"/>
        <v>18</v>
      </c>
      <c r="D219" s="9" t="s">
        <v>1478</v>
      </c>
      <c r="E219" s="54" t="s">
        <v>1447</v>
      </c>
      <c r="F219" s="9">
        <v>-0.08938166</v>
      </c>
    </row>
    <row r="220" spans="3:6">
      <c r="C220" s="6">
        <f t="shared" si="3"/>
        <v>18</v>
      </c>
      <c r="D220" s="9" t="s">
        <v>1478</v>
      </c>
      <c r="E220" s="54" t="s">
        <v>1448</v>
      </c>
      <c r="F220" s="9">
        <v>-0.09202215</v>
      </c>
    </row>
    <row r="221" spans="3:6">
      <c r="C221" s="6">
        <f t="shared" si="3"/>
        <v>18</v>
      </c>
      <c r="D221" s="9" t="s">
        <v>1478</v>
      </c>
      <c r="E221" s="54" t="s">
        <v>1449</v>
      </c>
      <c r="F221" s="9">
        <v>-0.09075701</v>
      </c>
    </row>
    <row r="222" spans="3:6">
      <c r="C222" s="6">
        <f t="shared" si="3"/>
        <v>18</v>
      </c>
      <c r="D222" s="9" t="s">
        <v>1478</v>
      </c>
      <c r="E222" s="54" t="s">
        <v>1450</v>
      </c>
      <c r="F222" s="9">
        <v>-0.0880681</v>
      </c>
    </row>
    <row r="223" spans="3:6">
      <c r="C223" s="6">
        <f t="shared" si="3"/>
        <v>18</v>
      </c>
      <c r="D223" s="9" t="s">
        <v>1478</v>
      </c>
      <c r="E223" s="54" t="s">
        <v>1451</v>
      </c>
      <c r="F223" s="9">
        <v>-0.04990003</v>
      </c>
    </row>
    <row r="224" spans="3:6">
      <c r="C224" s="6">
        <f t="shared" si="3"/>
        <v>18</v>
      </c>
      <c r="D224" s="9" t="s">
        <v>1478</v>
      </c>
      <c r="E224" s="54" t="s">
        <v>1459</v>
      </c>
      <c r="F224" s="9">
        <v>-0.03176598</v>
      </c>
    </row>
    <row r="225" spans="3:6">
      <c r="C225" s="6">
        <f t="shared" si="3"/>
        <v>18</v>
      </c>
      <c r="D225" s="9" t="s">
        <v>1478</v>
      </c>
      <c r="E225" s="54" t="s">
        <v>1460</v>
      </c>
      <c r="F225" s="9">
        <v>0</v>
      </c>
    </row>
    <row r="226" spans="3:6">
      <c r="C226" s="6">
        <f t="shared" si="3"/>
        <v>19</v>
      </c>
      <c r="D226" s="9" t="s">
        <v>1479</v>
      </c>
      <c r="E226" s="54" t="s">
        <v>1432</v>
      </c>
      <c r="F226" s="9">
        <v>0.11944202</v>
      </c>
    </row>
    <row r="227" spans="3:6">
      <c r="C227" s="6">
        <f t="shared" si="3"/>
        <v>19</v>
      </c>
      <c r="D227" s="9" t="s">
        <v>1479</v>
      </c>
      <c r="E227" s="54" t="s">
        <v>1433</v>
      </c>
      <c r="F227" s="9">
        <v>0.10525412</v>
      </c>
    </row>
    <row r="228" spans="3:6">
      <c r="C228" s="6">
        <f t="shared" si="3"/>
        <v>19</v>
      </c>
      <c r="D228" s="9" t="s">
        <v>1479</v>
      </c>
      <c r="E228" s="54" t="s">
        <v>1434</v>
      </c>
      <c r="F228" s="9">
        <v>0.0873381</v>
      </c>
    </row>
    <row r="229" spans="3:6">
      <c r="C229" s="6">
        <f t="shared" si="3"/>
        <v>19</v>
      </c>
      <c r="D229" s="9" t="s">
        <v>1479</v>
      </c>
      <c r="E229" s="54" t="s">
        <v>1435</v>
      </c>
      <c r="F229" s="9">
        <v>0.08147998</v>
      </c>
    </row>
    <row r="230" spans="3:6">
      <c r="C230" s="6">
        <f t="shared" si="3"/>
        <v>19</v>
      </c>
      <c r="D230" s="9" t="s">
        <v>1479</v>
      </c>
      <c r="E230" s="54" t="s">
        <v>1436</v>
      </c>
      <c r="F230" s="9">
        <v>0.09435421</v>
      </c>
    </row>
    <row r="231" spans="3:6">
      <c r="C231" s="6">
        <f t="shared" si="3"/>
        <v>19</v>
      </c>
      <c r="D231" s="9" t="s">
        <v>1479</v>
      </c>
      <c r="E231" s="54" t="s">
        <v>1437</v>
      </c>
      <c r="F231" s="9">
        <v>0.08368528</v>
      </c>
    </row>
    <row r="232" spans="3:6">
      <c r="C232" s="6">
        <f t="shared" si="3"/>
        <v>19</v>
      </c>
      <c r="D232" s="9" t="s">
        <v>1479</v>
      </c>
      <c r="E232" s="54" t="s">
        <v>1440</v>
      </c>
      <c r="F232" s="9">
        <v>0.07858582</v>
      </c>
    </row>
    <row r="233" spans="3:6">
      <c r="C233" s="6">
        <f t="shared" si="3"/>
        <v>19</v>
      </c>
      <c r="D233" s="9" t="s">
        <v>1479</v>
      </c>
      <c r="E233" s="54" t="s">
        <v>1441</v>
      </c>
      <c r="F233" s="9">
        <v>0.06808069</v>
      </c>
    </row>
    <row r="234" spans="3:6">
      <c r="C234" s="6">
        <f t="shared" si="3"/>
        <v>19</v>
      </c>
      <c r="D234" s="9" t="s">
        <v>1479</v>
      </c>
      <c r="E234" s="54" t="s">
        <v>1442</v>
      </c>
      <c r="F234" s="9">
        <v>0.06518909</v>
      </c>
    </row>
    <row r="235" spans="3:6">
      <c r="C235" s="6">
        <f t="shared" si="3"/>
        <v>19</v>
      </c>
      <c r="D235" s="9" t="s">
        <v>1479</v>
      </c>
      <c r="E235" s="54" t="s">
        <v>1443</v>
      </c>
      <c r="F235" s="9">
        <v>0.05772764</v>
      </c>
    </row>
    <row r="236" spans="3:6">
      <c r="C236" s="6">
        <f t="shared" si="3"/>
        <v>19</v>
      </c>
      <c r="D236" s="9" t="s">
        <v>1479</v>
      </c>
      <c r="E236" s="54" t="s">
        <v>1444</v>
      </c>
      <c r="F236" s="9">
        <v>0.06801033</v>
      </c>
    </row>
    <row r="237" spans="3:6">
      <c r="C237" s="6">
        <f t="shared" si="3"/>
        <v>19</v>
      </c>
      <c r="D237" s="9" t="s">
        <v>1479</v>
      </c>
      <c r="E237" s="54" t="s">
        <v>1445</v>
      </c>
      <c r="F237" s="9">
        <v>0.05506814</v>
      </c>
    </row>
    <row r="238" spans="3:6">
      <c r="C238" s="6">
        <f t="shared" si="3"/>
        <v>19</v>
      </c>
      <c r="D238" s="9" t="s">
        <v>1479</v>
      </c>
      <c r="E238" s="54" t="s">
        <v>1446</v>
      </c>
      <c r="F238" s="9">
        <v>0.04686445</v>
      </c>
    </row>
    <row r="239" spans="3:6">
      <c r="C239" s="6">
        <f t="shared" si="3"/>
        <v>19</v>
      </c>
      <c r="D239" s="9" t="s">
        <v>1479</v>
      </c>
      <c r="E239" s="54" t="s">
        <v>1447</v>
      </c>
      <c r="F239" s="9">
        <v>0.03932789</v>
      </c>
    </row>
    <row r="240" spans="3:6">
      <c r="C240" s="6">
        <f t="shared" si="3"/>
        <v>19</v>
      </c>
      <c r="D240" s="9" t="s">
        <v>1479</v>
      </c>
      <c r="E240" s="54" t="s">
        <v>1448</v>
      </c>
      <c r="F240" s="9">
        <v>0.03621224</v>
      </c>
    </row>
    <row r="241" spans="3:6">
      <c r="C241" s="6">
        <f t="shared" si="3"/>
        <v>19</v>
      </c>
      <c r="D241" s="9" t="s">
        <v>1479</v>
      </c>
      <c r="E241" s="54" t="s">
        <v>1449</v>
      </c>
      <c r="F241" s="9">
        <v>0.02888299</v>
      </c>
    </row>
    <row r="242" spans="3:6">
      <c r="C242" s="6">
        <f t="shared" si="3"/>
        <v>19</v>
      </c>
      <c r="D242" s="9" t="s">
        <v>1479</v>
      </c>
      <c r="E242" s="54" t="s">
        <v>1450</v>
      </c>
      <c r="F242" s="9">
        <v>0.01659421</v>
      </c>
    </row>
    <row r="243" spans="3:6">
      <c r="C243" s="6">
        <f t="shared" si="3"/>
        <v>19</v>
      </c>
      <c r="D243" s="9" t="s">
        <v>1479</v>
      </c>
      <c r="E243" s="54" t="s">
        <v>1451</v>
      </c>
      <c r="F243" s="9">
        <v>0.01020941</v>
      </c>
    </row>
    <row r="244" spans="3:6">
      <c r="C244" s="6">
        <f t="shared" si="3"/>
        <v>19</v>
      </c>
      <c r="D244" s="9" t="s">
        <v>1479</v>
      </c>
      <c r="E244" s="54" t="s">
        <v>1459</v>
      </c>
      <c r="F244" s="9">
        <v>-0.00107386</v>
      </c>
    </row>
    <row r="245" spans="3:6">
      <c r="C245" s="6">
        <f t="shared" si="3"/>
        <v>19</v>
      </c>
      <c r="D245" s="9" t="s">
        <v>1479</v>
      </c>
      <c r="E245" s="54" t="s">
        <v>1460</v>
      </c>
      <c r="F245" s="9">
        <v>0</v>
      </c>
    </row>
    <row r="246" spans="3:6">
      <c r="C246" s="6">
        <f t="shared" si="3"/>
        <v>20</v>
      </c>
      <c r="D246" s="9" t="s">
        <v>1480</v>
      </c>
      <c r="E246" s="54" t="s">
        <v>1432</v>
      </c>
      <c r="F246" s="9">
        <v>0.02446578</v>
      </c>
    </row>
    <row r="247" spans="3:6">
      <c r="C247" s="6">
        <f t="shared" si="3"/>
        <v>20</v>
      </c>
      <c r="D247" s="9" t="s">
        <v>1480</v>
      </c>
      <c r="E247" s="54" t="s">
        <v>1433</v>
      </c>
      <c r="F247" s="9">
        <v>0.0043893</v>
      </c>
    </row>
    <row r="248" spans="3:6">
      <c r="C248" s="6">
        <f t="shared" si="3"/>
        <v>20</v>
      </c>
      <c r="D248" s="9" t="s">
        <v>1480</v>
      </c>
      <c r="E248" s="54" t="s">
        <v>1434</v>
      </c>
      <c r="F248" s="9">
        <v>0</v>
      </c>
    </row>
    <row r="249" spans="3:6">
      <c r="C249" s="6">
        <f t="shared" si="3"/>
        <v>21</v>
      </c>
      <c r="D249" s="9" t="s">
        <v>1481</v>
      </c>
      <c r="E249" s="54" t="s">
        <v>1432</v>
      </c>
      <c r="F249" s="9">
        <v>-0.0845177</v>
      </c>
    </row>
    <row r="250" spans="3:6">
      <c r="C250" s="6">
        <f t="shared" si="3"/>
        <v>21</v>
      </c>
      <c r="D250" s="9" t="s">
        <v>1481</v>
      </c>
      <c r="E250" s="54" t="s">
        <v>1433</v>
      </c>
      <c r="F250" s="9">
        <v>-0.02931536</v>
      </c>
    </row>
    <row r="251" spans="3:6">
      <c r="C251" s="6">
        <f t="shared" si="3"/>
        <v>21</v>
      </c>
      <c r="D251" s="9" t="s">
        <v>1481</v>
      </c>
      <c r="E251" s="54" t="s">
        <v>1434</v>
      </c>
      <c r="F251" s="9">
        <v>0</v>
      </c>
    </row>
    <row r="252" spans="3:6">
      <c r="C252" s="6">
        <f t="shared" si="3"/>
        <v>22</v>
      </c>
      <c r="D252" s="9" t="s">
        <v>1466</v>
      </c>
      <c r="E252" s="54" t="s">
        <v>1432</v>
      </c>
      <c r="F252" s="9">
        <v>0.02412768</v>
      </c>
    </row>
    <row r="253" spans="3:6">
      <c r="C253" s="6">
        <f t="shared" si="3"/>
        <v>22</v>
      </c>
      <c r="D253" s="9" t="s">
        <v>1466</v>
      </c>
      <c r="E253" s="54" t="s">
        <v>1433</v>
      </c>
      <c r="F253" s="9">
        <v>0.04109872</v>
      </c>
    </row>
    <row r="254" spans="3:6">
      <c r="C254" s="6">
        <f t="shared" si="3"/>
        <v>22</v>
      </c>
      <c r="D254" s="9" t="s">
        <v>1466</v>
      </c>
      <c r="E254" s="54" t="s">
        <v>1434</v>
      </c>
      <c r="F254" s="9">
        <v>0.05673195</v>
      </c>
    </row>
    <row r="255" spans="3:6">
      <c r="C255" s="6">
        <f t="shared" si="3"/>
        <v>22</v>
      </c>
      <c r="D255" s="9" t="s">
        <v>1466</v>
      </c>
      <c r="E255" s="54" t="s">
        <v>1435</v>
      </c>
      <c r="F255" s="9">
        <v>0.01691499</v>
      </c>
    </row>
    <row r="256" spans="3:6">
      <c r="C256" s="6">
        <f t="shared" si="3"/>
        <v>22</v>
      </c>
      <c r="D256" s="9" t="s">
        <v>1466</v>
      </c>
      <c r="E256" s="54" t="s">
        <v>1436</v>
      </c>
      <c r="F256" s="9">
        <v>0.02492116</v>
      </c>
    </row>
    <row r="257" spans="3:6">
      <c r="C257" s="6">
        <f t="shared" si="3"/>
        <v>22</v>
      </c>
      <c r="D257" s="9" t="s">
        <v>1466</v>
      </c>
      <c r="E257" s="54" t="s">
        <v>1437</v>
      </c>
      <c r="F257" s="9">
        <v>0.03861452</v>
      </c>
    </row>
    <row r="258" spans="3:6">
      <c r="C258" s="6">
        <f t="shared" si="3"/>
        <v>22</v>
      </c>
      <c r="D258" s="9" t="s">
        <v>1466</v>
      </c>
      <c r="E258" s="54" t="s">
        <v>1440</v>
      </c>
      <c r="F258" s="9">
        <v>0.02669365</v>
      </c>
    </row>
    <row r="259" spans="3:6">
      <c r="C259" s="6">
        <f t="shared" si="3"/>
        <v>22</v>
      </c>
      <c r="D259" s="9" t="s">
        <v>1466</v>
      </c>
      <c r="E259" s="54" t="s">
        <v>1441</v>
      </c>
      <c r="F259" s="9">
        <v>0.04409401</v>
      </c>
    </row>
    <row r="260" spans="3:6">
      <c r="C260" s="6">
        <f t="shared" si="3"/>
        <v>22</v>
      </c>
      <c r="D260" s="9" t="s">
        <v>1466</v>
      </c>
      <c r="E260" s="54" t="s">
        <v>1442</v>
      </c>
      <c r="F260" s="9">
        <v>0.01171503</v>
      </c>
    </row>
    <row r="261" spans="3:6">
      <c r="C261" s="6">
        <f t="shared" si="3"/>
        <v>22</v>
      </c>
      <c r="D261" s="9" t="s">
        <v>1466</v>
      </c>
      <c r="E261" s="54" t="s">
        <v>1443</v>
      </c>
      <c r="F261" s="9">
        <v>0.03830962</v>
      </c>
    </row>
    <row r="262" spans="3:6">
      <c r="C262" s="6">
        <f t="shared" si="3"/>
        <v>22</v>
      </c>
      <c r="D262" s="9" t="s">
        <v>1466</v>
      </c>
      <c r="E262" s="54" t="s">
        <v>1444</v>
      </c>
      <c r="F262" s="9">
        <v>0.061538</v>
      </c>
    </row>
    <row r="263" spans="3:6">
      <c r="C263" s="6">
        <f t="shared" si="3"/>
        <v>22</v>
      </c>
      <c r="D263" s="9" t="s">
        <v>1466</v>
      </c>
      <c r="E263" s="54" t="s">
        <v>1445</v>
      </c>
      <c r="F263" s="9">
        <v>0.01173704</v>
      </c>
    </row>
    <row r="264" spans="3:6">
      <c r="C264" s="6">
        <f t="shared" si="3"/>
        <v>22</v>
      </c>
      <c r="D264" s="9" t="s">
        <v>1466</v>
      </c>
      <c r="E264" s="54" t="s">
        <v>1446</v>
      </c>
      <c r="F264" s="9">
        <v>0.01243528</v>
      </c>
    </row>
    <row r="265" spans="3:6">
      <c r="C265" s="6">
        <f t="shared" si="3"/>
        <v>22</v>
      </c>
      <c r="D265" s="9" t="s">
        <v>1466</v>
      </c>
      <c r="E265" s="54" t="s">
        <v>1447</v>
      </c>
      <c r="F265" s="9">
        <v>0</v>
      </c>
    </row>
    <row r="266" spans="3:6">
      <c r="C266" s="6">
        <f t="shared" si="3"/>
        <v>23</v>
      </c>
      <c r="D266" s="9" t="s">
        <v>1461</v>
      </c>
      <c r="E266" s="54" t="s">
        <v>1432</v>
      </c>
      <c r="F266" s="9">
        <v>0</v>
      </c>
    </row>
    <row r="267" spans="3:6">
      <c r="C267" s="6">
        <f t="shared" si="3"/>
        <v>23</v>
      </c>
      <c r="D267" s="9" t="s">
        <v>1461</v>
      </c>
      <c r="E267" s="54" t="s">
        <v>1433</v>
      </c>
      <c r="F267" s="9">
        <v>-0.01177268</v>
      </c>
    </row>
    <row r="268" spans="3:6">
      <c r="C268" s="6">
        <f t="shared" si="3"/>
        <v>23</v>
      </c>
      <c r="D268" s="9" t="s">
        <v>1461</v>
      </c>
      <c r="E268" s="54" t="s">
        <v>1434</v>
      </c>
      <c r="F268" s="9">
        <v>-0.01129681</v>
      </c>
    </row>
    <row r="269" spans="3:6">
      <c r="C269" s="6">
        <f t="shared" si="3"/>
        <v>23</v>
      </c>
      <c r="D269" s="9" t="s">
        <v>1461</v>
      </c>
      <c r="E269" s="54" t="s">
        <v>1435</v>
      </c>
      <c r="F269" s="9">
        <v>-0.0171721</v>
      </c>
    </row>
    <row r="270" spans="3:6">
      <c r="C270" s="6">
        <f t="shared" ref="C270:C333" si="4">IF(E270="1",C269+1,C269)</f>
        <v>23</v>
      </c>
      <c r="D270" s="9" t="s">
        <v>1461</v>
      </c>
      <c r="E270" s="54" t="s">
        <v>1436</v>
      </c>
      <c r="F270" s="9">
        <v>0.00427475</v>
      </c>
    </row>
    <row r="271" spans="3:6">
      <c r="C271" s="6">
        <f t="shared" si="4"/>
        <v>23</v>
      </c>
      <c r="D271" s="9" t="s">
        <v>1461</v>
      </c>
      <c r="E271" s="54" t="s">
        <v>1437</v>
      </c>
      <c r="F271" s="9">
        <v>-0.00421684</v>
      </c>
    </row>
    <row r="272" spans="3:6">
      <c r="C272" s="6">
        <f t="shared" si="4"/>
        <v>23</v>
      </c>
      <c r="D272" s="9" t="s">
        <v>1461</v>
      </c>
      <c r="E272" s="54" t="s">
        <v>1440</v>
      </c>
      <c r="F272" s="9">
        <v>-0.00125355</v>
      </c>
    </row>
    <row r="273" spans="3:6">
      <c r="C273" s="6">
        <f t="shared" si="4"/>
        <v>23</v>
      </c>
      <c r="D273" s="9" t="s">
        <v>1461</v>
      </c>
      <c r="E273" s="54" t="s">
        <v>1441</v>
      </c>
      <c r="F273" s="9">
        <v>0.0100357</v>
      </c>
    </row>
    <row r="274" spans="3:6">
      <c r="C274" s="6">
        <f t="shared" si="4"/>
        <v>23</v>
      </c>
      <c r="D274" s="9" t="s">
        <v>1461</v>
      </c>
      <c r="E274" s="54" t="s">
        <v>1442</v>
      </c>
      <c r="F274" s="9">
        <v>0.01059506</v>
      </c>
    </row>
    <row r="275" spans="3:6">
      <c r="C275" s="6">
        <f t="shared" si="4"/>
        <v>23</v>
      </c>
      <c r="D275" s="9" t="s">
        <v>1461</v>
      </c>
      <c r="E275" s="54" t="s">
        <v>1443</v>
      </c>
      <c r="F275" s="9">
        <v>0</v>
      </c>
    </row>
    <row r="276" spans="3:6">
      <c r="C276" s="6">
        <f t="shared" si="4"/>
        <v>24</v>
      </c>
      <c r="D276" s="9" t="s">
        <v>1482</v>
      </c>
      <c r="E276" s="54" t="s">
        <v>1432</v>
      </c>
      <c r="F276" s="9">
        <v>-0.04771204</v>
      </c>
    </row>
    <row r="277" spans="3:6">
      <c r="C277" s="6">
        <f t="shared" si="4"/>
        <v>24</v>
      </c>
      <c r="D277" s="9" t="s">
        <v>1482</v>
      </c>
      <c r="E277" s="54" t="s">
        <v>1433</v>
      </c>
      <c r="F277" s="9">
        <v>-0.03552427</v>
      </c>
    </row>
    <row r="278" spans="3:6">
      <c r="C278" s="6">
        <f t="shared" si="4"/>
        <v>24</v>
      </c>
      <c r="D278" s="9" t="s">
        <v>1482</v>
      </c>
      <c r="E278" s="54" t="s">
        <v>1434</v>
      </c>
      <c r="F278" s="9">
        <v>-0.03563823</v>
      </c>
    </row>
    <row r="279" spans="3:6">
      <c r="C279" s="6">
        <f t="shared" si="4"/>
        <v>24</v>
      </c>
      <c r="D279" s="9" t="s">
        <v>1482</v>
      </c>
      <c r="E279" s="54" t="s">
        <v>1435</v>
      </c>
      <c r="F279" s="9">
        <v>-0.02355277</v>
      </c>
    </row>
    <row r="280" spans="3:6">
      <c r="C280" s="6">
        <f t="shared" si="4"/>
        <v>24</v>
      </c>
      <c r="D280" s="9" t="s">
        <v>1482</v>
      </c>
      <c r="E280" s="54" t="s">
        <v>1436</v>
      </c>
      <c r="F280" s="9">
        <v>-0.02119771</v>
      </c>
    </row>
    <row r="281" spans="3:6">
      <c r="C281" s="6">
        <f t="shared" si="4"/>
        <v>24</v>
      </c>
      <c r="D281" s="9" t="s">
        <v>1482</v>
      </c>
      <c r="E281" s="54" t="s">
        <v>1437</v>
      </c>
      <c r="F281" s="9">
        <v>0</v>
      </c>
    </row>
    <row r="282" spans="3:6">
      <c r="C282" s="6">
        <f t="shared" si="4"/>
        <v>25</v>
      </c>
      <c r="D282" s="9" t="s">
        <v>1483</v>
      </c>
      <c r="E282" s="54" t="s">
        <v>1432</v>
      </c>
      <c r="F282" s="9">
        <v>0</v>
      </c>
    </row>
    <row r="283" spans="3:6">
      <c r="C283" s="6">
        <f t="shared" si="4"/>
        <v>25</v>
      </c>
      <c r="D283" s="9" t="s">
        <v>1483</v>
      </c>
      <c r="E283" s="54" t="s">
        <v>1433</v>
      </c>
      <c r="F283" s="9">
        <v>-0.03283633</v>
      </c>
    </row>
    <row r="284" spans="3:6">
      <c r="C284" s="6">
        <f t="shared" si="4"/>
        <v>25</v>
      </c>
      <c r="D284" s="9" t="s">
        <v>1483</v>
      </c>
      <c r="E284" s="54" t="s">
        <v>1434</v>
      </c>
      <c r="F284" s="9">
        <v>-0.03376578</v>
      </c>
    </row>
    <row r="285" spans="3:6">
      <c r="C285" s="6">
        <f t="shared" si="4"/>
        <v>25</v>
      </c>
      <c r="D285" s="9" t="s">
        <v>1483</v>
      </c>
      <c r="E285" s="54" t="s">
        <v>1435</v>
      </c>
      <c r="F285" s="9">
        <v>-0.02390614</v>
      </c>
    </row>
    <row r="286" spans="3:6">
      <c r="C286" s="6">
        <f t="shared" si="4"/>
        <v>25</v>
      </c>
      <c r="D286" s="9" t="s">
        <v>1483</v>
      </c>
      <c r="E286" s="54" t="s">
        <v>1436</v>
      </c>
      <c r="F286" s="9">
        <v>-0.03651255</v>
      </c>
    </row>
    <row r="287" spans="3:6">
      <c r="C287" s="6">
        <f t="shared" si="4"/>
        <v>25</v>
      </c>
      <c r="D287" s="9" t="s">
        <v>1483</v>
      </c>
      <c r="E287" s="54" t="s">
        <v>1437</v>
      </c>
      <c r="F287" s="9">
        <v>-0.0249199</v>
      </c>
    </row>
    <row r="288" spans="3:6">
      <c r="C288" s="6">
        <f t="shared" si="4"/>
        <v>25</v>
      </c>
      <c r="D288" s="9" t="s">
        <v>1483</v>
      </c>
      <c r="E288" s="54" t="s">
        <v>1440</v>
      </c>
      <c r="F288" s="9">
        <v>-0.02260083</v>
      </c>
    </row>
    <row r="289" spans="3:6">
      <c r="C289" s="6">
        <f t="shared" si="4"/>
        <v>25</v>
      </c>
      <c r="D289" s="9" t="s">
        <v>1483</v>
      </c>
      <c r="E289" s="54" t="s">
        <v>1441</v>
      </c>
      <c r="F289" s="9">
        <v>-0.01477922</v>
      </c>
    </row>
    <row r="290" spans="3:6">
      <c r="C290" s="6">
        <f t="shared" si="4"/>
        <v>25</v>
      </c>
      <c r="D290" s="9" t="s">
        <v>1483</v>
      </c>
      <c r="E290" s="54" t="s">
        <v>1442</v>
      </c>
      <c r="F290" s="9">
        <v>-0.02251869</v>
      </c>
    </row>
    <row r="291" spans="3:6">
      <c r="C291" s="6">
        <f t="shared" si="4"/>
        <v>25</v>
      </c>
      <c r="D291" s="9" t="s">
        <v>1483</v>
      </c>
      <c r="E291" s="54" t="s">
        <v>1443</v>
      </c>
      <c r="F291" s="9">
        <v>0</v>
      </c>
    </row>
    <row r="292" spans="3:6">
      <c r="C292" s="6">
        <f t="shared" si="4"/>
        <v>26</v>
      </c>
      <c r="D292" s="9" t="s">
        <v>1484</v>
      </c>
      <c r="E292" s="54" t="s">
        <v>1432</v>
      </c>
      <c r="F292" s="9">
        <v>0.00198954</v>
      </c>
    </row>
    <row r="293" spans="3:6">
      <c r="C293" s="6">
        <f t="shared" si="4"/>
        <v>26</v>
      </c>
      <c r="D293" s="9" t="s">
        <v>1484</v>
      </c>
      <c r="E293" s="54" t="s">
        <v>1433</v>
      </c>
      <c r="F293" s="9">
        <v>0.01568113</v>
      </c>
    </row>
    <row r="294" spans="3:6">
      <c r="C294" s="6">
        <f t="shared" si="4"/>
        <v>26</v>
      </c>
      <c r="D294" s="9" t="s">
        <v>1484</v>
      </c>
      <c r="E294" s="54" t="s">
        <v>1434</v>
      </c>
      <c r="F294" s="9">
        <v>0.01063371</v>
      </c>
    </row>
    <row r="295" spans="3:6">
      <c r="C295" s="6">
        <f t="shared" si="4"/>
        <v>26</v>
      </c>
      <c r="D295" s="9" t="s">
        <v>1484</v>
      </c>
      <c r="E295" s="54" t="s">
        <v>1435</v>
      </c>
      <c r="F295" s="9">
        <v>0.02445386</v>
      </c>
    </row>
    <row r="296" spans="3:6">
      <c r="C296" s="6">
        <f t="shared" si="4"/>
        <v>26</v>
      </c>
      <c r="D296" s="9" t="s">
        <v>1484</v>
      </c>
      <c r="E296" s="54" t="s">
        <v>1436</v>
      </c>
      <c r="F296" s="9">
        <v>0.00881104</v>
      </c>
    </row>
    <row r="297" spans="3:6">
      <c r="C297" s="6">
        <f t="shared" si="4"/>
        <v>26</v>
      </c>
      <c r="D297" s="9" t="s">
        <v>1484</v>
      </c>
      <c r="E297" s="54" t="s">
        <v>1437</v>
      </c>
      <c r="F297" s="9">
        <v>0.00215641</v>
      </c>
    </row>
    <row r="298" spans="3:6">
      <c r="C298" s="6">
        <f t="shared" si="4"/>
        <v>26</v>
      </c>
      <c r="D298" s="9" t="s">
        <v>1484</v>
      </c>
      <c r="E298" s="54" t="s">
        <v>1440</v>
      </c>
      <c r="F298" s="9">
        <v>0.01431291</v>
      </c>
    </row>
    <row r="299" spans="3:6">
      <c r="C299" s="6">
        <f t="shared" si="4"/>
        <v>26</v>
      </c>
      <c r="D299" s="9" t="s">
        <v>1484</v>
      </c>
      <c r="E299" s="54" t="s">
        <v>1441</v>
      </c>
      <c r="F299" s="9">
        <v>0.01129076</v>
      </c>
    </row>
    <row r="300" spans="3:6">
      <c r="C300" s="6">
        <f t="shared" si="4"/>
        <v>26</v>
      </c>
      <c r="D300" s="9" t="s">
        <v>1484</v>
      </c>
      <c r="E300" s="54" t="s">
        <v>1442</v>
      </c>
      <c r="F300" s="9">
        <v>0.00927529</v>
      </c>
    </row>
    <row r="301" spans="3:6">
      <c r="C301" s="6">
        <f t="shared" si="4"/>
        <v>26</v>
      </c>
      <c r="D301" s="9" t="s">
        <v>1484</v>
      </c>
      <c r="E301" s="54" t="s">
        <v>1443</v>
      </c>
      <c r="F301" s="9">
        <v>0.00253378</v>
      </c>
    </row>
    <row r="302" spans="3:6">
      <c r="C302" s="6">
        <f t="shared" si="4"/>
        <v>26</v>
      </c>
      <c r="D302" s="9" t="s">
        <v>1484</v>
      </c>
      <c r="E302" s="54" t="s">
        <v>1444</v>
      </c>
      <c r="F302" s="9">
        <v>-0.00042075</v>
      </c>
    </row>
    <row r="303" spans="3:6">
      <c r="C303" s="6">
        <f t="shared" si="4"/>
        <v>26</v>
      </c>
      <c r="D303" s="9" t="s">
        <v>1484</v>
      </c>
      <c r="E303" s="54" t="s">
        <v>1445</v>
      </c>
      <c r="F303" s="9">
        <v>0.03238781</v>
      </c>
    </row>
    <row r="304" spans="3:6">
      <c r="C304" s="6">
        <f t="shared" si="4"/>
        <v>26</v>
      </c>
      <c r="D304" s="9" t="s">
        <v>1484</v>
      </c>
      <c r="E304" s="54" t="s">
        <v>1446</v>
      </c>
      <c r="F304" s="9">
        <v>-0.00263946</v>
      </c>
    </row>
    <row r="305" spans="3:6">
      <c r="C305" s="6">
        <f t="shared" si="4"/>
        <v>26</v>
      </c>
      <c r="D305" s="9" t="s">
        <v>1484</v>
      </c>
      <c r="E305" s="54" t="s">
        <v>1447</v>
      </c>
      <c r="F305" s="9">
        <v>-0.00312796</v>
      </c>
    </row>
    <row r="306" spans="3:6">
      <c r="C306" s="6">
        <f t="shared" si="4"/>
        <v>26</v>
      </c>
      <c r="D306" s="9" t="s">
        <v>1484</v>
      </c>
      <c r="E306" s="54" t="s">
        <v>1448</v>
      </c>
      <c r="F306" s="9">
        <v>0.01310148</v>
      </c>
    </row>
    <row r="307" spans="3:6">
      <c r="C307" s="6">
        <f t="shared" si="4"/>
        <v>26</v>
      </c>
      <c r="D307" s="9" t="s">
        <v>1484</v>
      </c>
      <c r="E307" s="54" t="s">
        <v>1449</v>
      </c>
      <c r="F307" s="9">
        <v>0.00262271</v>
      </c>
    </row>
    <row r="308" spans="3:6">
      <c r="C308" s="6">
        <f t="shared" si="4"/>
        <v>26</v>
      </c>
      <c r="D308" s="9" t="s">
        <v>1484</v>
      </c>
      <c r="E308" s="54" t="s">
        <v>1450</v>
      </c>
      <c r="F308" s="9">
        <v>-0.00050751</v>
      </c>
    </row>
    <row r="309" spans="3:6">
      <c r="C309" s="6">
        <f t="shared" si="4"/>
        <v>26</v>
      </c>
      <c r="D309" s="9" t="s">
        <v>1484</v>
      </c>
      <c r="E309" s="54" t="s">
        <v>1451</v>
      </c>
      <c r="F309" s="9">
        <v>-0.00153547</v>
      </c>
    </row>
    <row r="310" spans="3:6">
      <c r="C310" s="6">
        <f t="shared" si="4"/>
        <v>26</v>
      </c>
      <c r="D310" s="9" t="s">
        <v>1484</v>
      </c>
      <c r="E310" s="54" t="s">
        <v>1459</v>
      </c>
      <c r="F310" s="9">
        <v>0</v>
      </c>
    </row>
    <row r="311" spans="3:7">
      <c r="C311" s="48">
        <f t="shared" si="4"/>
        <v>27</v>
      </c>
      <c r="D311" s="49" t="s">
        <v>1485</v>
      </c>
      <c r="E311" s="57" t="s">
        <v>1432</v>
      </c>
      <c r="F311" s="49">
        <v>0.03879914</v>
      </c>
      <c r="G311" s="50"/>
    </row>
    <row r="312" spans="3:7">
      <c r="C312" s="48">
        <f t="shared" si="4"/>
        <v>27</v>
      </c>
      <c r="D312" s="49" t="s">
        <v>1485</v>
      </c>
      <c r="E312" s="57" t="s">
        <v>1433</v>
      </c>
      <c r="F312" s="49">
        <v>0.0238076</v>
      </c>
      <c r="G312" s="50"/>
    </row>
    <row r="313" spans="3:7">
      <c r="C313" s="48">
        <f t="shared" si="4"/>
        <v>27</v>
      </c>
      <c r="D313" s="49" t="s">
        <v>1485</v>
      </c>
      <c r="E313" s="57" t="s">
        <v>1434</v>
      </c>
      <c r="F313" s="49">
        <v>0.01738643</v>
      </c>
      <c r="G313" s="50"/>
    </row>
    <row r="314" spans="3:7">
      <c r="C314" s="48">
        <f t="shared" si="4"/>
        <v>27</v>
      </c>
      <c r="D314" s="49" t="s">
        <v>1485</v>
      </c>
      <c r="E314" s="57" t="s">
        <v>1435</v>
      </c>
      <c r="F314" s="49">
        <v>0.01835863</v>
      </c>
      <c r="G314" s="50"/>
    </row>
    <row r="315" spans="3:7">
      <c r="C315" s="48">
        <f t="shared" si="4"/>
        <v>27</v>
      </c>
      <c r="D315" s="49" t="s">
        <v>1485</v>
      </c>
      <c r="E315" s="57" t="s">
        <v>1436</v>
      </c>
      <c r="F315" s="49">
        <v>0.02218708</v>
      </c>
      <c r="G315" s="50"/>
    </row>
    <row r="316" spans="3:7">
      <c r="C316" s="48">
        <f t="shared" si="4"/>
        <v>27</v>
      </c>
      <c r="D316" s="49" t="s">
        <v>1485</v>
      </c>
      <c r="E316" s="57" t="s">
        <v>1437</v>
      </c>
      <c r="F316" s="49">
        <v>-0.00498312</v>
      </c>
      <c r="G316" s="50"/>
    </row>
    <row r="317" spans="3:7">
      <c r="C317" s="48">
        <f t="shared" si="4"/>
        <v>27</v>
      </c>
      <c r="D317" s="49" t="s">
        <v>1485</v>
      </c>
      <c r="E317" s="57" t="s">
        <v>1440</v>
      </c>
      <c r="F317" s="49">
        <v>0.0077489</v>
      </c>
      <c r="G317" s="50"/>
    </row>
    <row r="318" spans="3:7">
      <c r="C318" s="48">
        <f t="shared" si="4"/>
        <v>27</v>
      </c>
      <c r="D318" s="49" t="s">
        <v>1485</v>
      </c>
      <c r="E318" s="57" t="s">
        <v>1441</v>
      </c>
      <c r="F318" s="49">
        <v>0.0237434</v>
      </c>
      <c r="G318" s="50"/>
    </row>
    <row r="319" spans="3:7">
      <c r="C319" s="48">
        <f t="shared" si="4"/>
        <v>27</v>
      </c>
      <c r="D319" s="49" t="s">
        <v>1485</v>
      </c>
      <c r="E319" s="57" t="s">
        <v>1442</v>
      </c>
      <c r="F319" s="49">
        <v>0.00975856</v>
      </c>
      <c r="G319" s="50"/>
    </row>
    <row r="320" spans="3:7">
      <c r="C320" s="48">
        <f t="shared" si="4"/>
        <v>27</v>
      </c>
      <c r="D320" s="49" t="s">
        <v>1485</v>
      </c>
      <c r="E320" s="57" t="s">
        <v>1443</v>
      </c>
      <c r="F320" s="49">
        <v>0.00304422</v>
      </c>
      <c r="G320" s="50"/>
    </row>
    <row r="321" spans="3:7">
      <c r="C321" s="48">
        <f t="shared" si="4"/>
        <v>27</v>
      </c>
      <c r="D321" s="49" t="s">
        <v>1485</v>
      </c>
      <c r="E321" s="57" t="s">
        <v>1444</v>
      </c>
      <c r="F321" s="49">
        <v>0.00714474</v>
      </c>
      <c r="G321" s="50"/>
    </row>
    <row r="322" spans="3:7">
      <c r="C322" s="48">
        <f t="shared" si="4"/>
        <v>27</v>
      </c>
      <c r="D322" s="49" t="s">
        <v>1485</v>
      </c>
      <c r="E322" s="57" t="s">
        <v>1445</v>
      </c>
      <c r="F322" s="49">
        <v>0.00495545</v>
      </c>
      <c r="G322" s="50"/>
    </row>
    <row r="323" spans="3:7">
      <c r="C323" s="48">
        <f t="shared" si="4"/>
        <v>27</v>
      </c>
      <c r="D323" s="49" t="s">
        <v>1485</v>
      </c>
      <c r="E323" s="57" t="s">
        <v>1446</v>
      </c>
      <c r="F323" s="49">
        <v>-0.00578919</v>
      </c>
      <c r="G323" s="50"/>
    </row>
    <row r="324" spans="3:7">
      <c r="C324" s="48">
        <f t="shared" si="4"/>
        <v>27</v>
      </c>
      <c r="D324" s="49" t="s">
        <v>1485</v>
      </c>
      <c r="E324" s="57" t="s">
        <v>1447</v>
      </c>
      <c r="F324" s="49">
        <v>-0.00884649</v>
      </c>
      <c r="G324" s="50"/>
    </row>
    <row r="325" spans="3:7">
      <c r="C325" s="48">
        <f t="shared" si="4"/>
        <v>27</v>
      </c>
      <c r="D325" s="49" t="s">
        <v>1485</v>
      </c>
      <c r="E325" s="57" t="s">
        <v>1448</v>
      </c>
      <c r="F325" s="49">
        <v>-0.02120957</v>
      </c>
      <c r="G325" s="50"/>
    </row>
    <row r="326" spans="3:7">
      <c r="C326" s="48">
        <f t="shared" si="4"/>
        <v>27</v>
      </c>
      <c r="D326" s="49" t="s">
        <v>1485</v>
      </c>
      <c r="E326" s="57" t="s">
        <v>1449</v>
      </c>
      <c r="F326" s="49">
        <v>0.0024348</v>
      </c>
      <c r="G326" s="50"/>
    </row>
    <row r="327" spans="3:7">
      <c r="C327" s="48">
        <f t="shared" si="4"/>
        <v>27</v>
      </c>
      <c r="D327" s="49" t="s">
        <v>1485</v>
      </c>
      <c r="E327" s="57" t="s">
        <v>1450</v>
      </c>
      <c r="F327" s="49">
        <v>-0.01143322</v>
      </c>
      <c r="G327" s="50"/>
    </row>
    <row r="328" spans="3:7">
      <c r="C328" s="48">
        <f t="shared" si="4"/>
        <v>27</v>
      </c>
      <c r="D328" s="49" t="s">
        <v>1485</v>
      </c>
      <c r="E328" s="57" t="s">
        <v>1451</v>
      </c>
      <c r="F328" s="49">
        <v>-0.00677182</v>
      </c>
      <c r="G328" s="50"/>
    </row>
    <row r="329" spans="3:7">
      <c r="C329" s="48">
        <f t="shared" si="4"/>
        <v>27</v>
      </c>
      <c r="D329" s="49" t="s">
        <v>1485</v>
      </c>
      <c r="E329" s="57" t="s">
        <v>1459</v>
      </c>
      <c r="F329" s="49">
        <v>-0.00897816</v>
      </c>
      <c r="G329" s="50"/>
    </row>
    <row r="330" spans="3:7">
      <c r="C330" s="48">
        <f t="shared" si="4"/>
        <v>27</v>
      </c>
      <c r="D330" s="49" t="s">
        <v>1485</v>
      </c>
      <c r="E330" s="57" t="s">
        <v>1460</v>
      </c>
      <c r="F330" s="49">
        <v>0</v>
      </c>
      <c r="G330" s="50"/>
    </row>
    <row r="331" spans="3:6">
      <c r="C331" s="6">
        <f t="shared" si="4"/>
        <v>28</v>
      </c>
      <c r="D331" s="9" t="s">
        <v>1486</v>
      </c>
      <c r="E331" s="54" t="s">
        <v>1432</v>
      </c>
      <c r="F331" s="9">
        <v>-0.01588235</v>
      </c>
    </row>
    <row r="332" spans="3:6">
      <c r="C332" s="6">
        <f t="shared" si="4"/>
        <v>28</v>
      </c>
      <c r="D332" s="9" t="s">
        <v>1486</v>
      </c>
      <c r="E332" s="54" t="s">
        <v>1433</v>
      </c>
      <c r="F332" s="9">
        <v>-0.01121453</v>
      </c>
    </row>
    <row r="333" spans="3:6">
      <c r="C333" s="6">
        <f t="shared" si="4"/>
        <v>28</v>
      </c>
      <c r="D333" s="9" t="s">
        <v>1486</v>
      </c>
      <c r="E333" s="54" t="s">
        <v>1434</v>
      </c>
      <c r="F333" s="9">
        <v>0</v>
      </c>
    </row>
    <row r="334" spans="3:6">
      <c r="C334" s="6">
        <f t="shared" ref="C334:C380" si="5">IF(E334="1",C333+1,C333)</f>
        <v>29</v>
      </c>
      <c r="D334" s="9" t="s">
        <v>1487</v>
      </c>
      <c r="E334" s="54" t="s">
        <v>1432</v>
      </c>
      <c r="F334" s="9">
        <v>0.0181927</v>
      </c>
    </row>
    <row r="335" spans="3:6">
      <c r="C335" s="6">
        <f t="shared" si="5"/>
        <v>29</v>
      </c>
      <c r="D335" s="9" t="s">
        <v>1487</v>
      </c>
      <c r="E335" s="54" t="s">
        <v>1433</v>
      </c>
      <c r="F335" s="9">
        <v>0.30625361</v>
      </c>
    </row>
    <row r="336" spans="3:6">
      <c r="C336" s="6">
        <f t="shared" si="5"/>
        <v>29</v>
      </c>
      <c r="D336" s="9" t="s">
        <v>1487</v>
      </c>
      <c r="E336" s="54" t="s">
        <v>1434</v>
      </c>
      <c r="F336" s="9">
        <v>0.02846275</v>
      </c>
    </row>
    <row r="337" spans="3:6">
      <c r="C337" s="6">
        <f t="shared" si="5"/>
        <v>29</v>
      </c>
      <c r="D337" s="9" t="s">
        <v>1487</v>
      </c>
      <c r="E337" s="54" t="s">
        <v>1435</v>
      </c>
      <c r="F337" s="9">
        <v>0.02467211</v>
      </c>
    </row>
    <row r="338" spans="3:6">
      <c r="C338" s="6">
        <f t="shared" si="5"/>
        <v>29</v>
      </c>
      <c r="D338" s="9" t="s">
        <v>1487</v>
      </c>
      <c r="E338" s="54" t="s">
        <v>1436</v>
      </c>
      <c r="F338" s="9">
        <v>0.01800919</v>
      </c>
    </row>
    <row r="339" spans="3:6">
      <c r="C339" s="6">
        <f t="shared" si="5"/>
        <v>29</v>
      </c>
      <c r="D339" s="9" t="s">
        <v>1487</v>
      </c>
      <c r="E339" s="54" t="s">
        <v>1437</v>
      </c>
      <c r="F339" s="9">
        <v>0.00845204</v>
      </c>
    </row>
    <row r="340" spans="3:6">
      <c r="C340" s="6">
        <f t="shared" si="5"/>
        <v>29</v>
      </c>
      <c r="D340" s="9" t="s">
        <v>1487</v>
      </c>
      <c r="E340" s="54" t="s">
        <v>1440</v>
      </c>
      <c r="F340" s="9">
        <v>0.00921475</v>
      </c>
    </row>
    <row r="341" spans="3:6">
      <c r="C341" s="6">
        <f t="shared" si="5"/>
        <v>29</v>
      </c>
      <c r="D341" s="9" t="s">
        <v>1487</v>
      </c>
      <c r="E341" s="54" t="s">
        <v>1441</v>
      </c>
      <c r="F341" s="9">
        <v>0.00054672</v>
      </c>
    </row>
    <row r="342" spans="3:6">
      <c r="C342" s="6">
        <f t="shared" si="5"/>
        <v>29</v>
      </c>
      <c r="D342" s="9" t="s">
        <v>1487</v>
      </c>
      <c r="E342" s="54" t="s">
        <v>1442</v>
      </c>
      <c r="F342" s="9">
        <v>0.00502216</v>
      </c>
    </row>
    <row r="343" spans="3:6">
      <c r="C343" s="6">
        <f t="shared" si="5"/>
        <v>29</v>
      </c>
      <c r="D343" s="9" t="s">
        <v>1487</v>
      </c>
      <c r="E343" s="54" t="s">
        <v>1443</v>
      </c>
      <c r="F343" s="9">
        <v>0.00235179</v>
      </c>
    </row>
    <row r="344" spans="3:6">
      <c r="C344" s="6">
        <f t="shared" si="5"/>
        <v>29</v>
      </c>
      <c r="D344" s="9" t="s">
        <v>1487</v>
      </c>
      <c r="E344" s="54" t="s">
        <v>1444</v>
      </c>
      <c r="F344" s="9">
        <v>-0.00060062</v>
      </c>
    </row>
    <row r="345" spans="3:6">
      <c r="C345" s="6">
        <f t="shared" si="5"/>
        <v>29</v>
      </c>
      <c r="D345" s="9" t="s">
        <v>1487</v>
      </c>
      <c r="E345" s="54" t="s">
        <v>1445</v>
      </c>
      <c r="F345" s="9">
        <v>0.00804486</v>
      </c>
    </row>
    <row r="346" spans="3:6">
      <c r="C346" s="6">
        <f t="shared" si="5"/>
        <v>29</v>
      </c>
      <c r="D346" s="9" t="s">
        <v>1487</v>
      </c>
      <c r="E346" s="54" t="s">
        <v>1446</v>
      </c>
      <c r="F346" s="9">
        <v>0.03370948</v>
      </c>
    </row>
    <row r="347" spans="3:6">
      <c r="C347" s="6">
        <f t="shared" si="5"/>
        <v>29</v>
      </c>
      <c r="D347" s="9" t="s">
        <v>1487</v>
      </c>
      <c r="E347" s="54" t="s">
        <v>1447</v>
      </c>
      <c r="F347" s="9">
        <v>0.00551958</v>
      </c>
    </row>
    <row r="348" spans="3:6">
      <c r="C348" s="6">
        <f t="shared" si="5"/>
        <v>29</v>
      </c>
      <c r="D348" s="9" t="s">
        <v>1487</v>
      </c>
      <c r="E348" s="54" t="s">
        <v>1448</v>
      </c>
      <c r="F348" s="9">
        <v>0.00978759</v>
      </c>
    </row>
    <row r="349" spans="3:6">
      <c r="C349" s="6">
        <f t="shared" si="5"/>
        <v>29</v>
      </c>
      <c r="D349" s="9" t="s">
        <v>1487</v>
      </c>
      <c r="E349" s="54" t="s">
        <v>1449</v>
      </c>
      <c r="F349" s="9">
        <v>0.00639886</v>
      </c>
    </row>
    <row r="350" spans="3:6">
      <c r="C350" s="6">
        <f t="shared" si="5"/>
        <v>29</v>
      </c>
      <c r="D350" s="9" t="s">
        <v>1487</v>
      </c>
      <c r="E350" s="54" t="s">
        <v>1450</v>
      </c>
      <c r="F350" s="9">
        <v>0</v>
      </c>
    </row>
    <row r="351" s="50" customFormat="1" spans="3:6">
      <c r="C351" s="48">
        <f t="shared" si="5"/>
        <v>30</v>
      </c>
      <c r="D351" s="49" t="s">
        <v>1488</v>
      </c>
      <c r="E351" s="57" t="s">
        <v>1432</v>
      </c>
      <c r="F351" s="49">
        <v>-0.02662238</v>
      </c>
    </row>
    <row r="352" s="50" customFormat="1" spans="3:6">
      <c r="C352" s="48">
        <f t="shared" si="5"/>
        <v>30</v>
      </c>
      <c r="D352" s="49" t="s">
        <v>1488</v>
      </c>
      <c r="E352" s="57" t="s">
        <v>1433</v>
      </c>
      <c r="F352" s="49">
        <v>0.01623579</v>
      </c>
    </row>
    <row r="353" s="50" customFormat="1" spans="3:6">
      <c r="C353" s="48">
        <f t="shared" si="5"/>
        <v>30</v>
      </c>
      <c r="D353" s="49" t="s">
        <v>1488</v>
      </c>
      <c r="E353" s="57" t="s">
        <v>1434</v>
      </c>
      <c r="F353" s="49">
        <v>-0.02999135</v>
      </c>
    </row>
    <row r="354" s="50" customFormat="1" spans="3:6">
      <c r="C354" s="48">
        <f t="shared" si="5"/>
        <v>30</v>
      </c>
      <c r="D354" s="49" t="s">
        <v>1488</v>
      </c>
      <c r="E354" s="57" t="s">
        <v>1435</v>
      </c>
      <c r="F354" s="49">
        <v>-0.02484569</v>
      </c>
    </row>
    <row r="355" s="50" customFormat="1" spans="3:6">
      <c r="C355" s="48">
        <f t="shared" si="5"/>
        <v>30</v>
      </c>
      <c r="D355" s="49" t="s">
        <v>1488</v>
      </c>
      <c r="E355" s="57" t="s">
        <v>1436</v>
      </c>
      <c r="F355" s="49">
        <v>-0.02695976</v>
      </c>
    </row>
    <row r="356" s="50" customFormat="1" spans="3:6">
      <c r="C356" s="48">
        <f t="shared" si="5"/>
        <v>30</v>
      </c>
      <c r="D356" s="49" t="s">
        <v>1488</v>
      </c>
      <c r="E356" s="57" t="s">
        <v>1437</v>
      </c>
      <c r="F356" s="49">
        <v>-0.0110583</v>
      </c>
    </row>
    <row r="357" s="50" customFormat="1" spans="3:6">
      <c r="C357" s="48">
        <f t="shared" si="5"/>
        <v>30</v>
      </c>
      <c r="D357" s="49" t="s">
        <v>1488</v>
      </c>
      <c r="E357" s="57" t="s">
        <v>1440</v>
      </c>
      <c r="F357" s="49">
        <v>-0.00323882</v>
      </c>
    </row>
    <row r="358" s="50" customFormat="1" spans="3:6">
      <c r="C358" s="48">
        <f t="shared" si="5"/>
        <v>30</v>
      </c>
      <c r="D358" s="49" t="s">
        <v>1488</v>
      </c>
      <c r="E358" s="57" t="s">
        <v>1441</v>
      </c>
      <c r="F358" s="49">
        <v>-0.03285056</v>
      </c>
    </row>
    <row r="359" s="50" customFormat="1" spans="3:6">
      <c r="C359" s="48">
        <f t="shared" si="5"/>
        <v>30</v>
      </c>
      <c r="D359" s="49" t="s">
        <v>1488</v>
      </c>
      <c r="E359" s="57" t="s">
        <v>1442</v>
      </c>
      <c r="F359" s="49">
        <v>-0.02200742</v>
      </c>
    </row>
    <row r="360" s="50" customFormat="1" spans="3:6">
      <c r="C360" s="48">
        <f t="shared" si="5"/>
        <v>30</v>
      </c>
      <c r="D360" s="49" t="s">
        <v>1488</v>
      </c>
      <c r="E360" s="57" t="s">
        <v>1443</v>
      </c>
      <c r="F360" s="49">
        <v>-0.01315456</v>
      </c>
    </row>
    <row r="361" s="50" customFormat="1" spans="3:6">
      <c r="C361" s="48">
        <f t="shared" si="5"/>
        <v>30</v>
      </c>
      <c r="D361" s="49" t="s">
        <v>1488</v>
      </c>
      <c r="E361" s="57" t="s">
        <v>1444</v>
      </c>
      <c r="F361" s="49">
        <v>-0.00952389</v>
      </c>
    </row>
    <row r="362" s="50" customFormat="1" spans="3:6">
      <c r="C362" s="48">
        <f t="shared" si="5"/>
        <v>30</v>
      </c>
      <c r="D362" s="49" t="s">
        <v>1488</v>
      </c>
      <c r="E362" s="57" t="s">
        <v>1445</v>
      </c>
      <c r="F362" s="49">
        <v>0.00714899</v>
      </c>
    </row>
    <row r="363" s="50" customFormat="1" spans="3:6">
      <c r="C363" s="48">
        <f t="shared" si="5"/>
        <v>30</v>
      </c>
      <c r="D363" s="49" t="s">
        <v>1488</v>
      </c>
      <c r="E363" s="57" t="s">
        <v>1446</v>
      </c>
      <c r="F363" s="49">
        <v>-0.01971228</v>
      </c>
    </row>
    <row r="364" s="50" customFormat="1" spans="3:6">
      <c r="C364" s="48">
        <f t="shared" si="5"/>
        <v>30</v>
      </c>
      <c r="D364" s="49" t="s">
        <v>1488</v>
      </c>
      <c r="E364" s="57" t="s">
        <v>1447</v>
      </c>
      <c r="F364" s="49">
        <v>-0.01809892</v>
      </c>
    </row>
    <row r="365" s="50" customFormat="1" spans="3:6">
      <c r="C365" s="48">
        <f t="shared" si="5"/>
        <v>30</v>
      </c>
      <c r="D365" s="49" t="s">
        <v>1488</v>
      </c>
      <c r="E365" s="57" t="s">
        <v>1448</v>
      </c>
      <c r="F365" s="49">
        <v>-0.02232782</v>
      </c>
    </row>
    <row r="366" s="50" customFormat="1" spans="3:6">
      <c r="C366" s="48">
        <f t="shared" si="5"/>
        <v>30</v>
      </c>
      <c r="D366" s="49" t="s">
        <v>1488</v>
      </c>
      <c r="E366" s="57" t="s">
        <v>1449</v>
      </c>
      <c r="F366" s="49">
        <v>-0.01356739</v>
      </c>
    </row>
    <row r="367" s="50" customFormat="1" spans="3:6">
      <c r="C367" s="48">
        <f t="shared" si="5"/>
        <v>30</v>
      </c>
      <c r="D367" s="49" t="s">
        <v>1488</v>
      </c>
      <c r="E367" s="57" t="s">
        <v>1450</v>
      </c>
      <c r="F367" s="49">
        <v>0.00706633</v>
      </c>
    </row>
    <row r="368" s="50" customFormat="1" spans="3:6">
      <c r="C368" s="48">
        <f t="shared" si="5"/>
        <v>30</v>
      </c>
      <c r="D368" s="49" t="s">
        <v>1488</v>
      </c>
      <c r="E368" s="57" t="s">
        <v>1451</v>
      </c>
      <c r="F368" s="49">
        <v>-0.0107217</v>
      </c>
    </row>
    <row r="369" s="50" customFormat="1" spans="3:6">
      <c r="C369" s="48">
        <f t="shared" si="5"/>
        <v>30</v>
      </c>
      <c r="D369" s="49" t="s">
        <v>1488</v>
      </c>
      <c r="E369" s="57" t="s">
        <v>1459</v>
      </c>
      <c r="F369" s="49">
        <v>0</v>
      </c>
    </row>
    <row r="370" spans="1:8">
      <c r="A370" s="50"/>
      <c r="B370" s="50"/>
      <c r="C370" s="48">
        <f t="shared" si="5"/>
        <v>31</v>
      </c>
      <c r="D370" s="49" t="s">
        <v>1489</v>
      </c>
      <c r="E370" s="57" t="s">
        <v>1432</v>
      </c>
      <c r="F370" s="49">
        <v>0</v>
      </c>
      <c r="G370" s="50"/>
      <c r="H370" s="50"/>
    </row>
    <row r="371" spans="1:8">
      <c r="A371" s="50"/>
      <c r="B371" s="50"/>
      <c r="C371" s="48">
        <f t="shared" si="5"/>
        <v>31</v>
      </c>
      <c r="D371" s="49" t="s">
        <v>1489</v>
      </c>
      <c r="E371" s="57" t="s">
        <v>1433</v>
      </c>
      <c r="F371" s="49">
        <v>0.00362173</v>
      </c>
      <c r="G371" s="50"/>
      <c r="H371" s="50"/>
    </row>
    <row r="372" spans="1:8">
      <c r="A372" s="50"/>
      <c r="B372" s="50"/>
      <c r="C372" s="48">
        <f t="shared" si="5"/>
        <v>31</v>
      </c>
      <c r="D372" s="49" t="s">
        <v>1489</v>
      </c>
      <c r="E372" s="57" t="s">
        <v>1434</v>
      </c>
      <c r="F372" s="49">
        <v>-0.00522564</v>
      </c>
      <c r="G372" s="50"/>
      <c r="H372" s="50"/>
    </row>
    <row r="373" spans="1:8">
      <c r="A373" s="50"/>
      <c r="B373" s="50"/>
      <c r="C373" s="48">
        <f t="shared" si="5"/>
        <v>31</v>
      </c>
      <c r="D373" s="49" t="s">
        <v>1489</v>
      </c>
      <c r="E373" s="57" t="s">
        <v>1435</v>
      </c>
      <c r="F373" s="49">
        <v>0.01360429</v>
      </c>
      <c r="G373" s="50"/>
      <c r="H373" s="50"/>
    </row>
    <row r="374" spans="1:8">
      <c r="A374" s="50"/>
      <c r="B374" s="50"/>
      <c r="C374" s="48">
        <f t="shared" si="5"/>
        <v>31</v>
      </c>
      <c r="D374" s="49" t="s">
        <v>1489</v>
      </c>
      <c r="E374" s="57" t="s">
        <v>1436</v>
      </c>
      <c r="F374" s="49">
        <v>-0.02554219</v>
      </c>
      <c r="G374" s="50"/>
      <c r="H374" s="50"/>
    </row>
    <row r="375" spans="1:8">
      <c r="A375" s="50"/>
      <c r="B375" s="50"/>
      <c r="C375" s="48">
        <f t="shared" si="5"/>
        <v>31</v>
      </c>
      <c r="D375" s="49" t="s">
        <v>1489</v>
      </c>
      <c r="E375" s="57" t="s">
        <v>1437</v>
      </c>
      <c r="F375" s="49">
        <v>0.01501737</v>
      </c>
      <c r="G375" s="50"/>
      <c r="H375" s="50"/>
    </row>
    <row r="376" spans="1:8">
      <c r="A376" s="50"/>
      <c r="B376" s="50"/>
      <c r="C376" s="48">
        <f t="shared" si="5"/>
        <v>31</v>
      </c>
      <c r="D376" s="49" t="s">
        <v>1489</v>
      </c>
      <c r="E376" s="57" t="s">
        <v>1440</v>
      </c>
      <c r="F376" s="49">
        <v>0.00342676</v>
      </c>
      <c r="G376" s="50"/>
      <c r="H376" s="50"/>
    </row>
    <row r="377" spans="1:8">
      <c r="A377" s="50"/>
      <c r="B377" s="50"/>
      <c r="C377" s="48">
        <f t="shared" si="5"/>
        <v>31</v>
      </c>
      <c r="D377" s="49" t="s">
        <v>1489</v>
      </c>
      <c r="E377" s="57" t="s">
        <v>1441</v>
      </c>
      <c r="F377" s="49">
        <v>0.02950997</v>
      </c>
      <c r="G377" s="50"/>
      <c r="H377" s="50"/>
    </row>
    <row r="378" spans="1:8">
      <c r="A378" s="50"/>
      <c r="B378" s="50"/>
      <c r="C378" s="48">
        <f t="shared" si="5"/>
        <v>31</v>
      </c>
      <c r="D378" s="49" t="s">
        <v>1489</v>
      </c>
      <c r="E378" s="57" t="s">
        <v>1442</v>
      </c>
      <c r="F378" s="49">
        <v>0.00819038</v>
      </c>
      <c r="G378" s="50"/>
      <c r="H378" s="50"/>
    </row>
    <row r="379" spans="1:8">
      <c r="A379" s="50"/>
      <c r="B379" s="50"/>
      <c r="C379" s="48">
        <f t="shared" si="5"/>
        <v>31</v>
      </c>
      <c r="D379" s="49" t="s">
        <v>1489</v>
      </c>
      <c r="E379" s="57" t="s">
        <v>1443</v>
      </c>
      <c r="F379" s="49">
        <v>0.0374359</v>
      </c>
      <c r="G379" s="50"/>
      <c r="H379" s="50"/>
    </row>
    <row r="380" spans="1:8">
      <c r="A380" s="50"/>
      <c r="B380" s="50"/>
      <c r="C380" s="48">
        <f t="shared" si="5"/>
        <v>31</v>
      </c>
      <c r="D380" s="49" t="s">
        <v>1489</v>
      </c>
      <c r="E380" s="57" t="s">
        <v>1444</v>
      </c>
      <c r="F380" s="49">
        <v>0</v>
      </c>
      <c r="G380" s="50"/>
      <c r="H380" s="50"/>
    </row>
    <row r="381" spans="3:6">
      <c r="C381" s="14"/>
      <c r="D381" s="18"/>
      <c r="E381" s="18"/>
      <c r="F381" s="18"/>
    </row>
    <row r="382" spans="3:6">
      <c r="C382" s="14"/>
      <c r="D382" s="18"/>
      <c r="E382" s="18"/>
      <c r="F382" s="18"/>
    </row>
  </sheetData>
  <mergeCells count="1">
    <mergeCell ref="A2:H2"/>
  </mergeCells>
  <pageMargins left="0.7" right="0.7" top="0.75" bottom="0.75" header="0.3" footer="0.3"/>
  <pageSetup paperSize="9" scale="33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2:H506"/>
  <sheetViews>
    <sheetView view="pageBreakPreview" zoomScaleNormal="55" topLeftCell="B16" workbookViewId="0">
      <selection activeCell="D16" sqref="D16"/>
    </sheetView>
  </sheetViews>
  <sheetFormatPr defaultColWidth="9" defaultRowHeight="15" outlineLevelCol="7"/>
  <cols>
    <col min="1" max="2" width="1.57142857142857" style="1" customWidth="1"/>
    <col min="3" max="3" width="4.42857142857143" style="2" customWidth="1"/>
    <col min="4" max="6" width="30.7142857142857" style="1" customWidth="1"/>
    <col min="7" max="7" width="9" style="1"/>
    <col min="8" max="9" width="3.57142857142857" style="1" customWidth="1"/>
    <col min="10" max="16384" width="9" style="1"/>
  </cols>
  <sheetData>
    <row r="2" ht="18.75" spans="1:8">
      <c r="A2" s="35" t="s">
        <v>1421</v>
      </c>
      <c r="B2" s="35"/>
      <c r="C2" s="35"/>
      <c r="D2" s="35"/>
      <c r="E2" s="35"/>
      <c r="F2" s="35"/>
      <c r="G2" s="35"/>
      <c r="H2" s="35"/>
    </row>
    <row r="3" s="34" customFormat="1" ht="18.75" spans="1:8">
      <c r="A3" s="36"/>
      <c r="B3" s="36"/>
      <c r="C3" s="36"/>
      <c r="D3" s="36"/>
      <c r="E3" s="36"/>
      <c r="F3" s="36"/>
      <c r="G3" s="36"/>
      <c r="H3" s="36"/>
    </row>
    <row r="4" spans="2:2">
      <c r="B4" s="4" t="s">
        <v>1422</v>
      </c>
    </row>
    <row r="5" spans="3:3">
      <c r="C5" s="1" t="s">
        <v>1423</v>
      </c>
    </row>
    <row r="6" spans="3:3">
      <c r="C6" s="1" t="s">
        <v>1424</v>
      </c>
    </row>
    <row r="7" spans="3:5">
      <c r="C7" s="25" t="s">
        <v>1425</v>
      </c>
      <c r="E7" s="37">
        <v>40</v>
      </c>
    </row>
    <row r="8" spans="3:3">
      <c r="C8" s="1"/>
    </row>
    <row r="9" spans="3:3">
      <c r="C9" s="25" t="s">
        <v>1490</v>
      </c>
    </row>
    <row r="10" s="18" customFormat="1" spans="3:3">
      <c r="C10" s="14"/>
    </row>
    <row r="11" spans="3:6">
      <c r="C11" s="38" t="s">
        <v>22</v>
      </c>
      <c r="D11" s="38" t="s">
        <v>1427</v>
      </c>
      <c r="E11" s="38" t="s">
        <v>1428</v>
      </c>
      <c r="F11" s="38" t="s">
        <v>1429</v>
      </c>
    </row>
    <row r="12" spans="3:6">
      <c r="C12" s="39">
        <v>0</v>
      </c>
      <c r="D12" s="40" t="s">
        <v>1430</v>
      </c>
      <c r="E12" s="41"/>
      <c r="F12" s="9">
        <v>16.13364</v>
      </c>
    </row>
    <row r="13" spans="3:6">
      <c r="C13" s="6">
        <f>IF(E13="1",C12+1,C12)</f>
        <v>1</v>
      </c>
      <c r="D13" s="43" t="s">
        <v>1455</v>
      </c>
      <c r="E13" s="44" t="s">
        <v>1432</v>
      </c>
      <c r="F13" s="9">
        <v>0.00716025</v>
      </c>
    </row>
    <row r="14" spans="3:6">
      <c r="C14" s="6">
        <f t="shared" ref="C14:C77" si="0">IF(E14="1",C13+1,C13)</f>
        <v>1</v>
      </c>
      <c r="D14" s="43" t="s">
        <v>1455</v>
      </c>
      <c r="E14" s="44" t="s">
        <v>1433</v>
      </c>
      <c r="F14" s="9">
        <v>-0.07289582</v>
      </c>
    </row>
    <row r="15" spans="3:6">
      <c r="C15" s="6">
        <f t="shared" si="0"/>
        <v>1</v>
      </c>
      <c r="D15" s="43" t="s">
        <v>1455</v>
      </c>
      <c r="E15" s="44" t="s">
        <v>1434</v>
      </c>
      <c r="F15" s="9">
        <v>0</v>
      </c>
    </row>
    <row r="16" spans="3:6">
      <c r="C16" s="6">
        <f t="shared" si="0"/>
        <v>2</v>
      </c>
      <c r="D16" s="43" t="s">
        <v>1462</v>
      </c>
      <c r="E16" s="45" t="s">
        <v>1432</v>
      </c>
      <c r="F16" s="9">
        <v>0.11702769</v>
      </c>
    </row>
    <row r="17" spans="3:6">
      <c r="C17" s="6">
        <f t="shared" si="0"/>
        <v>2</v>
      </c>
      <c r="D17" s="43" t="s">
        <v>1462</v>
      </c>
      <c r="E17" s="44" t="s">
        <v>1433</v>
      </c>
      <c r="F17" s="9">
        <v>-0.06268511</v>
      </c>
    </row>
    <row r="18" spans="3:6">
      <c r="C18" s="6">
        <f t="shared" si="0"/>
        <v>2</v>
      </c>
      <c r="D18" s="43" t="s">
        <v>1462</v>
      </c>
      <c r="E18" s="44" t="s">
        <v>1434</v>
      </c>
      <c r="F18" s="9">
        <v>0</v>
      </c>
    </row>
    <row r="19" spans="3:6">
      <c r="C19" s="6">
        <f t="shared" si="0"/>
        <v>3</v>
      </c>
      <c r="D19" s="43" t="s">
        <v>1472</v>
      </c>
      <c r="E19" s="44" t="s">
        <v>1432</v>
      </c>
      <c r="F19" s="9">
        <v>-0.08874279</v>
      </c>
    </row>
    <row r="20" spans="3:6">
      <c r="C20" s="6">
        <f t="shared" si="0"/>
        <v>3</v>
      </c>
      <c r="D20" s="43" t="s">
        <v>1472</v>
      </c>
      <c r="E20" s="44" t="s">
        <v>1433</v>
      </c>
      <c r="F20" s="9">
        <v>0.0594998</v>
      </c>
    </row>
    <row r="21" spans="3:6">
      <c r="C21" s="6">
        <f t="shared" si="0"/>
        <v>3</v>
      </c>
      <c r="D21" s="43" t="s">
        <v>1472</v>
      </c>
      <c r="E21" s="46" t="s">
        <v>1434</v>
      </c>
      <c r="F21" s="9">
        <v>0.06582109</v>
      </c>
    </row>
    <row r="22" spans="3:6">
      <c r="C22" s="6">
        <f t="shared" si="0"/>
        <v>3</v>
      </c>
      <c r="D22" s="43" t="s">
        <v>1472</v>
      </c>
      <c r="E22" s="44" t="s">
        <v>1435</v>
      </c>
      <c r="F22" s="9">
        <v>0.07977309</v>
      </c>
    </row>
    <row r="23" spans="3:6">
      <c r="C23" s="6">
        <f t="shared" si="0"/>
        <v>3</v>
      </c>
      <c r="D23" s="43" t="s">
        <v>1472</v>
      </c>
      <c r="E23" s="44" t="s">
        <v>1436</v>
      </c>
      <c r="F23" s="9">
        <v>0.07127574</v>
      </c>
    </row>
    <row r="24" spans="3:6">
      <c r="C24" s="6">
        <f t="shared" si="0"/>
        <v>3</v>
      </c>
      <c r="D24" s="43" t="s">
        <v>1472</v>
      </c>
      <c r="E24" s="44" t="s">
        <v>1437</v>
      </c>
      <c r="F24" s="9">
        <v>0.07534104</v>
      </c>
    </row>
    <row r="25" spans="3:6">
      <c r="C25" s="6">
        <f t="shared" si="0"/>
        <v>3</v>
      </c>
      <c r="D25" s="43" t="s">
        <v>1472</v>
      </c>
      <c r="E25" s="44" t="s">
        <v>1440</v>
      </c>
      <c r="F25" s="9">
        <v>0.03467346</v>
      </c>
    </row>
    <row r="26" spans="3:6">
      <c r="C26" s="6">
        <f t="shared" si="0"/>
        <v>3</v>
      </c>
      <c r="D26" s="43" t="s">
        <v>1472</v>
      </c>
      <c r="E26" s="46" t="s">
        <v>1441</v>
      </c>
      <c r="F26" s="9">
        <v>0.05507079</v>
      </c>
    </row>
    <row r="27" spans="3:6">
      <c r="C27" s="6">
        <f t="shared" si="0"/>
        <v>3</v>
      </c>
      <c r="D27" s="43" t="s">
        <v>1472</v>
      </c>
      <c r="E27" s="46" t="s">
        <v>1442</v>
      </c>
      <c r="F27" s="9">
        <v>0.04844688</v>
      </c>
    </row>
    <row r="28" spans="3:6">
      <c r="C28" s="6">
        <f t="shared" si="0"/>
        <v>3</v>
      </c>
      <c r="D28" s="43" t="s">
        <v>1472</v>
      </c>
      <c r="E28" s="46" t="s">
        <v>1443</v>
      </c>
      <c r="F28" s="9">
        <v>0.05678952</v>
      </c>
    </row>
    <row r="29" spans="3:6">
      <c r="C29" s="6">
        <f t="shared" si="0"/>
        <v>3</v>
      </c>
      <c r="D29" s="43" t="s">
        <v>1472</v>
      </c>
      <c r="E29" s="44" t="s">
        <v>1444</v>
      </c>
      <c r="F29" s="9">
        <v>0.09012358</v>
      </c>
    </row>
    <row r="30" spans="3:6">
      <c r="C30" s="6">
        <f t="shared" si="0"/>
        <v>3</v>
      </c>
      <c r="D30" s="43" t="s">
        <v>1472</v>
      </c>
      <c r="E30" s="44" t="s">
        <v>1445</v>
      </c>
      <c r="F30" s="9">
        <v>0.0196203</v>
      </c>
    </row>
    <row r="31" spans="3:6">
      <c r="C31" s="6">
        <f t="shared" si="0"/>
        <v>3</v>
      </c>
      <c r="D31" s="47" t="s">
        <v>1472</v>
      </c>
      <c r="E31" s="9" t="s">
        <v>1446</v>
      </c>
      <c r="F31" s="9">
        <v>0</v>
      </c>
    </row>
    <row r="32" spans="3:7">
      <c r="C32" s="48">
        <f t="shared" si="0"/>
        <v>4</v>
      </c>
      <c r="D32" s="49" t="s">
        <v>1491</v>
      </c>
      <c r="E32" s="49" t="s">
        <v>1432</v>
      </c>
      <c r="F32" s="49">
        <v>0</v>
      </c>
      <c r="G32" s="50"/>
    </row>
    <row r="33" spans="3:7">
      <c r="C33" s="48">
        <f t="shared" si="0"/>
        <v>4</v>
      </c>
      <c r="D33" s="49" t="s">
        <v>1491</v>
      </c>
      <c r="E33" s="49" t="s">
        <v>1433</v>
      </c>
      <c r="F33" s="49">
        <v>0.07259759</v>
      </c>
      <c r="G33" s="50"/>
    </row>
    <row r="34" spans="2:7">
      <c r="B34" s="18"/>
      <c r="C34" s="48">
        <f t="shared" si="0"/>
        <v>4</v>
      </c>
      <c r="D34" s="49" t="s">
        <v>1491</v>
      </c>
      <c r="E34" s="49" t="s">
        <v>1434</v>
      </c>
      <c r="F34" s="49">
        <v>-0.02287093</v>
      </c>
      <c r="G34" s="50"/>
    </row>
    <row r="35" spans="3:7">
      <c r="C35" s="48">
        <f t="shared" si="0"/>
        <v>4</v>
      </c>
      <c r="D35" s="49" t="s">
        <v>1491</v>
      </c>
      <c r="E35" s="49" t="s">
        <v>1435</v>
      </c>
      <c r="F35" s="49">
        <v>0.05864804</v>
      </c>
      <c r="G35" s="50"/>
    </row>
    <row r="36" spans="3:7">
      <c r="C36" s="48">
        <f t="shared" si="0"/>
        <v>4</v>
      </c>
      <c r="D36" s="49" t="s">
        <v>1491</v>
      </c>
      <c r="E36" s="49" t="s">
        <v>1436</v>
      </c>
      <c r="F36" s="49">
        <v>0.06576986</v>
      </c>
      <c r="G36" s="50"/>
    </row>
    <row r="37" spans="3:7">
      <c r="C37" s="48">
        <f t="shared" si="0"/>
        <v>4</v>
      </c>
      <c r="D37" s="49" t="s">
        <v>1491</v>
      </c>
      <c r="E37" s="49" t="s">
        <v>1437</v>
      </c>
      <c r="F37" s="49">
        <v>0.08458206</v>
      </c>
      <c r="G37" s="50"/>
    </row>
    <row r="38" spans="3:7">
      <c r="C38" s="48">
        <f t="shared" si="0"/>
        <v>4</v>
      </c>
      <c r="D38" s="49" t="s">
        <v>1491</v>
      </c>
      <c r="E38" s="49" t="s">
        <v>1440</v>
      </c>
      <c r="F38" s="49">
        <v>0.04555243</v>
      </c>
      <c r="G38" s="50"/>
    </row>
    <row r="39" spans="3:7">
      <c r="C39" s="48">
        <f t="shared" si="0"/>
        <v>4</v>
      </c>
      <c r="D39" s="49" t="s">
        <v>1491</v>
      </c>
      <c r="E39" s="49" t="s">
        <v>1441</v>
      </c>
      <c r="F39" s="49">
        <v>-0.00015138</v>
      </c>
      <c r="G39" s="50"/>
    </row>
    <row r="40" spans="3:7">
      <c r="C40" s="48">
        <f t="shared" si="0"/>
        <v>4</v>
      </c>
      <c r="D40" s="49" t="s">
        <v>1491</v>
      </c>
      <c r="E40" s="49" t="s">
        <v>1442</v>
      </c>
      <c r="F40" s="49">
        <v>0.03076113</v>
      </c>
      <c r="G40" s="50"/>
    </row>
    <row r="41" spans="3:7">
      <c r="C41" s="48">
        <f t="shared" si="0"/>
        <v>4</v>
      </c>
      <c r="D41" s="49" t="s">
        <v>1491</v>
      </c>
      <c r="E41" s="49" t="s">
        <v>1443</v>
      </c>
      <c r="F41" s="49">
        <v>-0.01825098</v>
      </c>
      <c r="G41" s="50"/>
    </row>
    <row r="42" spans="3:7">
      <c r="C42" s="48">
        <f t="shared" si="0"/>
        <v>4</v>
      </c>
      <c r="D42" s="49" t="s">
        <v>1491</v>
      </c>
      <c r="E42" s="49" t="s">
        <v>1444</v>
      </c>
      <c r="F42" s="49">
        <v>0</v>
      </c>
      <c r="G42" s="50"/>
    </row>
    <row r="43" spans="3:6">
      <c r="C43" s="6">
        <f t="shared" si="0"/>
        <v>5</v>
      </c>
      <c r="D43" s="9" t="s">
        <v>1478</v>
      </c>
      <c r="E43" s="9" t="s">
        <v>1432</v>
      </c>
      <c r="F43" s="9">
        <v>-0.18813288</v>
      </c>
    </row>
    <row r="44" spans="3:6">
      <c r="C44" s="6">
        <f t="shared" si="0"/>
        <v>5</v>
      </c>
      <c r="D44" s="9" t="s">
        <v>1478</v>
      </c>
      <c r="E44" s="9" t="s">
        <v>1433</v>
      </c>
      <c r="F44" s="9">
        <v>-0.18137914</v>
      </c>
    </row>
    <row r="45" spans="3:6">
      <c r="C45" s="6">
        <f t="shared" si="0"/>
        <v>5</v>
      </c>
      <c r="D45" s="9" t="s">
        <v>1478</v>
      </c>
      <c r="E45" s="9" t="s">
        <v>1434</v>
      </c>
      <c r="F45" s="9">
        <v>-0.15616396</v>
      </c>
    </row>
    <row r="46" spans="3:6">
      <c r="C46" s="6">
        <f t="shared" si="0"/>
        <v>5</v>
      </c>
      <c r="D46" s="9" t="s">
        <v>1478</v>
      </c>
      <c r="E46" s="9" t="s">
        <v>1435</v>
      </c>
      <c r="F46" s="9">
        <v>-0.15567724</v>
      </c>
    </row>
    <row r="47" spans="3:6">
      <c r="C47" s="6">
        <f t="shared" si="0"/>
        <v>5</v>
      </c>
      <c r="D47" s="9" t="s">
        <v>1478</v>
      </c>
      <c r="E47" s="9" t="s">
        <v>1436</v>
      </c>
      <c r="F47" s="9">
        <v>-0.14674461</v>
      </c>
    </row>
    <row r="48" spans="3:6">
      <c r="C48" s="6">
        <f t="shared" si="0"/>
        <v>5</v>
      </c>
      <c r="D48" s="9" t="s">
        <v>1478</v>
      </c>
      <c r="E48" s="9" t="s">
        <v>1437</v>
      </c>
      <c r="F48" s="9">
        <v>-0.15635692</v>
      </c>
    </row>
    <row r="49" spans="3:6">
      <c r="C49" s="6">
        <f t="shared" si="0"/>
        <v>5</v>
      </c>
      <c r="D49" s="9" t="s">
        <v>1478</v>
      </c>
      <c r="E49" s="9" t="s">
        <v>1440</v>
      </c>
      <c r="F49" s="9">
        <v>-0.15652224</v>
      </c>
    </row>
    <row r="50" spans="3:6">
      <c r="C50" s="6">
        <f t="shared" si="0"/>
        <v>5</v>
      </c>
      <c r="D50" s="9" t="s">
        <v>1478</v>
      </c>
      <c r="E50" s="9" t="s">
        <v>1441</v>
      </c>
      <c r="F50" s="9">
        <v>-0.13656853</v>
      </c>
    </row>
    <row r="51" spans="3:6">
      <c r="C51" s="6">
        <f t="shared" si="0"/>
        <v>5</v>
      </c>
      <c r="D51" s="9" t="s">
        <v>1478</v>
      </c>
      <c r="E51" s="9" t="s">
        <v>1442</v>
      </c>
      <c r="F51" s="9">
        <v>-0.13475684</v>
      </c>
    </row>
    <row r="52" spans="3:6">
      <c r="C52" s="6">
        <f t="shared" si="0"/>
        <v>5</v>
      </c>
      <c r="D52" s="9" t="s">
        <v>1478</v>
      </c>
      <c r="E52" s="9" t="s">
        <v>1443</v>
      </c>
      <c r="F52" s="9">
        <v>-0.13602352</v>
      </c>
    </row>
    <row r="53" spans="3:6">
      <c r="C53" s="6">
        <f t="shared" si="0"/>
        <v>5</v>
      </c>
      <c r="D53" s="9" t="s">
        <v>1478</v>
      </c>
      <c r="E53" s="9" t="s">
        <v>1444</v>
      </c>
      <c r="F53" s="9">
        <v>-0.13520345</v>
      </c>
    </row>
    <row r="54" spans="3:6">
      <c r="C54" s="6">
        <f t="shared" si="0"/>
        <v>5</v>
      </c>
      <c r="D54" s="9" t="s">
        <v>1478</v>
      </c>
      <c r="E54" s="9" t="s">
        <v>1445</v>
      </c>
      <c r="F54" s="9">
        <v>-0.12701516</v>
      </c>
    </row>
    <row r="55" spans="3:6">
      <c r="C55" s="6">
        <f t="shared" si="0"/>
        <v>5</v>
      </c>
      <c r="D55" s="9" t="s">
        <v>1478</v>
      </c>
      <c r="E55" s="9" t="s">
        <v>1446</v>
      </c>
      <c r="F55" s="9">
        <v>-0.13933942</v>
      </c>
    </row>
    <row r="56" spans="3:6">
      <c r="C56" s="6">
        <f t="shared" si="0"/>
        <v>5</v>
      </c>
      <c r="D56" s="9" t="s">
        <v>1478</v>
      </c>
      <c r="E56" s="9" t="s">
        <v>1447</v>
      </c>
      <c r="F56" s="9">
        <v>-0.12375057</v>
      </c>
    </row>
    <row r="57" spans="3:6">
      <c r="C57" s="6">
        <f t="shared" si="0"/>
        <v>5</v>
      </c>
      <c r="D57" s="9" t="s">
        <v>1478</v>
      </c>
      <c r="E57" s="9" t="s">
        <v>1448</v>
      </c>
      <c r="F57" s="9">
        <v>-0.1296857</v>
      </c>
    </row>
    <row r="58" spans="3:6">
      <c r="C58" s="6">
        <f t="shared" si="0"/>
        <v>5</v>
      </c>
      <c r="D58" s="9" t="s">
        <v>1478</v>
      </c>
      <c r="E58" s="9" t="s">
        <v>1449</v>
      </c>
      <c r="F58" s="9">
        <v>-0.11988471</v>
      </c>
    </row>
    <row r="59" spans="3:6">
      <c r="C59" s="6">
        <f t="shared" si="0"/>
        <v>5</v>
      </c>
      <c r="D59" s="9" t="s">
        <v>1478</v>
      </c>
      <c r="E59" s="9" t="s">
        <v>1450</v>
      </c>
      <c r="F59" s="9">
        <v>-0.11118223</v>
      </c>
    </row>
    <row r="60" spans="3:6">
      <c r="C60" s="6">
        <f t="shared" si="0"/>
        <v>5</v>
      </c>
      <c r="D60" s="9" t="s">
        <v>1478</v>
      </c>
      <c r="E60" s="9" t="s">
        <v>1451</v>
      </c>
      <c r="F60" s="9">
        <v>-0.08477915</v>
      </c>
    </row>
    <row r="61" spans="3:6">
      <c r="C61" s="6">
        <f t="shared" si="0"/>
        <v>5</v>
      </c>
      <c r="D61" s="9" t="s">
        <v>1478</v>
      </c>
      <c r="E61" s="9" t="s">
        <v>1459</v>
      </c>
      <c r="F61" s="9">
        <v>-0.06537121</v>
      </c>
    </row>
    <row r="62" spans="3:6">
      <c r="C62" s="6">
        <f t="shared" si="0"/>
        <v>5</v>
      </c>
      <c r="D62" s="9" t="s">
        <v>1478</v>
      </c>
      <c r="E62" s="9" t="s">
        <v>1460</v>
      </c>
      <c r="F62" s="9">
        <v>0</v>
      </c>
    </row>
    <row r="63" spans="3:6">
      <c r="C63" s="6">
        <f t="shared" si="0"/>
        <v>6</v>
      </c>
      <c r="D63" s="9" t="s">
        <v>1464</v>
      </c>
      <c r="E63" s="9" t="s">
        <v>1432</v>
      </c>
      <c r="F63" s="9">
        <v>0.0890357</v>
      </c>
    </row>
    <row r="64" spans="3:6">
      <c r="C64" s="6">
        <f t="shared" si="0"/>
        <v>6</v>
      </c>
      <c r="D64" s="9" t="s">
        <v>1464</v>
      </c>
      <c r="E64" s="9" t="s">
        <v>1433</v>
      </c>
      <c r="F64" s="9">
        <v>0.0468378</v>
      </c>
    </row>
    <row r="65" spans="3:6">
      <c r="C65" s="6">
        <f t="shared" si="0"/>
        <v>6</v>
      </c>
      <c r="D65" s="9" t="s">
        <v>1464</v>
      </c>
      <c r="E65" s="9" t="s">
        <v>1434</v>
      </c>
      <c r="F65" s="9">
        <v>0.03295566</v>
      </c>
    </row>
    <row r="66" spans="3:6">
      <c r="C66" s="6">
        <f t="shared" si="0"/>
        <v>6</v>
      </c>
      <c r="D66" s="9" t="s">
        <v>1464</v>
      </c>
      <c r="E66" s="9" t="s">
        <v>1435</v>
      </c>
      <c r="F66" s="9">
        <v>0.04227868</v>
      </c>
    </row>
    <row r="67" spans="3:6">
      <c r="C67" s="6">
        <f t="shared" si="0"/>
        <v>6</v>
      </c>
      <c r="D67" s="9" t="s">
        <v>1464</v>
      </c>
      <c r="E67" s="9" t="s">
        <v>1436</v>
      </c>
      <c r="F67" s="9">
        <v>0.02590758</v>
      </c>
    </row>
    <row r="68" spans="3:6">
      <c r="C68" s="6">
        <f t="shared" si="0"/>
        <v>6</v>
      </c>
      <c r="D68" s="9" t="s">
        <v>1464</v>
      </c>
      <c r="E68" s="9" t="s">
        <v>1437</v>
      </c>
      <c r="F68" s="9">
        <v>0.03897368</v>
      </c>
    </row>
    <row r="69" spans="2:6">
      <c r="B69" s="4"/>
      <c r="C69" s="6">
        <f t="shared" si="0"/>
        <v>6</v>
      </c>
      <c r="D69" s="9" t="s">
        <v>1464</v>
      </c>
      <c r="E69" s="9" t="s">
        <v>1440</v>
      </c>
      <c r="F69" s="9">
        <v>0.03670239</v>
      </c>
    </row>
    <row r="70" spans="2:6">
      <c r="B70" s="4"/>
      <c r="C70" s="6">
        <f t="shared" si="0"/>
        <v>6</v>
      </c>
      <c r="D70" s="9" t="s">
        <v>1464</v>
      </c>
      <c r="E70" s="9" t="s">
        <v>1441</v>
      </c>
      <c r="F70" s="9">
        <v>0.01817909</v>
      </c>
    </row>
    <row r="71" spans="2:6">
      <c r="B71" s="4"/>
      <c r="C71" s="6">
        <f t="shared" si="0"/>
        <v>6</v>
      </c>
      <c r="D71" s="9" t="s">
        <v>1464</v>
      </c>
      <c r="E71" s="9" t="s">
        <v>1442</v>
      </c>
      <c r="F71" s="9">
        <v>0.02146113</v>
      </c>
    </row>
    <row r="72" spans="2:6">
      <c r="B72" s="4"/>
      <c r="C72" s="6">
        <f t="shared" si="0"/>
        <v>6</v>
      </c>
      <c r="D72" s="9" t="s">
        <v>1464</v>
      </c>
      <c r="E72" s="9" t="s">
        <v>1443</v>
      </c>
      <c r="F72" s="9">
        <v>0.03223779</v>
      </c>
    </row>
    <row r="73" spans="2:6">
      <c r="B73" s="4"/>
      <c r="C73" s="6">
        <f t="shared" si="0"/>
        <v>6</v>
      </c>
      <c r="D73" s="9" t="s">
        <v>1464</v>
      </c>
      <c r="E73" s="9" t="s">
        <v>1444</v>
      </c>
      <c r="F73" s="9">
        <v>0.01161436</v>
      </c>
    </row>
    <row r="74" spans="2:6">
      <c r="B74" s="4"/>
      <c r="C74" s="6">
        <f t="shared" si="0"/>
        <v>6</v>
      </c>
      <c r="D74" s="9" t="s">
        <v>1464</v>
      </c>
      <c r="E74" s="9" t="s">
        <v>1445</v>
      </c>
      <c r="F74" s="9">
        <v>0.01500882</v>
      </c>
    </row>
    <row r="75" spans="2:6">
      <c r="B75" s="4"/>
      <c r="C75" s="6">
        <f t="shared" si="0"/>
        <v>6</v>
      </c>
      <c r="D75" s="9" t="s">
        <v>1464</v>
      </c>
      <c r="E75" s="9" t="s">
        <v>1446</v>
      </c>
      <c r="F75" s="9">
        <v>0.02611507</v>
      </c>
    </row>
    <row r="76" spans="2:6">
      <c r="B76" s="4"/>
      <c r="C76" s="6">
        <f t="shared" si="0"/>
        <v>6</v>
      </c>
      <c r="D76" s="9" t="s">
        <v>1464</v>
      </c>
      <c r="E76" s="9" t="s">
        <v>1447</v>
      </c>
      <c r="F76" s="9">
        <v>0.01807883</v>
      </c>
    </row>
    <row r="77" spans="2:6">
      <c r="B77" s="4"/>
      <c r="C77" s="6">
        <f t="shared" si="0"/>
        <v>6</v>
      </c>
      <c r="D77" s="9" t="s">
        <v>1464</v>
      </c>
      <c r="E77" s="9" t="s">
        <v>1448</v>
      </c>
      <c r="F77" s="9">
        <v>0.0009589</v>
      </c>
    </row>
    <row r="78" spans="3:6">
      <c r="C78" s="6">
        <f t="shared" ref="C78:C141" si="1">IF(E78="1",C77+1,C77)</f>
        <v>6</v>
      </c>
      <c r="D78" s="9" t="s">
        <v>1464</v>
      </c>
      <c r="E78" s="9" t="s">
        <v>1449</v>
      </c>
      <c r="F78" s="9">
        <v>0.01638962</v>
      </c>
    </row>
    <row r="79" ht="0.95" customHeight="1" spans="3:6">
      <c r="C79" s="6">
        <f t="shared" si="1"/>
        <v>6</v>
      </c>
      <c r="D79" s="9" t="s">
        <v>1464</v>
      </c>
      <c r="E79" s="9" t="s">
        <v>1450</v>
      </c>
      <c r="F79" s="9">
        <v>0.01047143</v>
      </c>
    </row>
    <row r="80" spans="3:6">
      <c r="C80" s="6">
        <f t="shared" si="1"/>
        <v>6</v>
      </c>
      <c r="D80" s="9" t="s">
        <v>1464</v>
      </c>
      <c r="E80" s="9" t="s">
        <v>1451</v>
      </c>
      <c r="F80" s="9">
        <v>0.01478509</v>
      </c>
    </row>
    <row r="81" spans="3:6">
      <c r="C81" s="6">
        <f t="shared" si="1"/>
        <v>6</v>
      </c>
      <c r="D81" s="9" t="s">
        <v>1464</v>
      </c>
      <c r="E81" s="9" t="s">
        <v>1459</v>
      </c>
      <c r="F81" s="9">
        <v>0.0110991</v>
      </c>
    </row>
    <row r="82" spans="3:6">
      <c r="C82" s="6">
        <f t="shared" si="1"/>
        <v>6</v>
      </c>
      <c r="D82" s="9" t="s">
        <v>1464</v>
      </c>
      <c r="E82" s="9" t="s">
        <v>1460</v>
      </c>
      <c r="F82" s="9">
        <v>0</v>
      </c>
    </row>
    <row r="83" spans="3:6">
      <c r="C83" s="48">
        <f t="shared" si="1"/>
        <v>7</v>
      </c>
      <c r="D83" s="49" t="s">
        <v>1492</v>
      </c>
      <c r="E83" s="49" t="s">
        <v>1432</v>
      </c>
      <c r="F83" s="49">
        <v>-0.08048636</v>
      </c>
    </row>
    <row r="84" spans="3:6">
      <c r="C84" s="48">
        <f t="shared" si="1"/>
        <v>7</v>
      </c>
      <c r="D84" s="49" t="s">
        <v>1492</v>
      </c>
      <c r="E84" s="49" t="s">
        <v>1433</v>
      </c>
      <c r="F84" s="49">
        <v>-0.07605078</v>
      </c>
    </row>
    <row r="85" spans="3:6">
      <c r="C85" s="48">
        <f t="shared" si="1"/>
        <v>7</v>
      </c>
      <c r="D85" s="49" t="s">
        <v>1492</v>
      </c>
      <c r="E85" s="49" t="s">
        <v>1434</v>
      </c>
      <c r="F85" s="49">
        <v>-0.06549145</v>
      </c>
    </row>
    <row r="86" spans="3:6">
      <c r="C86" s="48">
        <f t="shared" si="1"/>
        <v>7</v>
      </c>
      <c r="D86" s="49" t="s">
        <v>1492</v>
      </c>
      <c r="E86" s="49" t="s">
        <v>1435</v>
      </c>
      <c r="F86" s="49">
        <v>-0.06010521</v>
      </c>
    </row>
    <row r="87" spans="3:6">
      <c r="C87" s="48">
        <f t="shared" si="1"/>
        <v>7</v>
      </c>
      <c r="D87" s="49" t="s">
        <v>1492</v>
      </c>
      <c r="E87" s="49" t="s">
        <v>1436</v>
      </c>
      <c r="F87" s="49">
        <v>-0.04245694</v>
      </c>
    </row>
    <row r="88" spans="3:6">
      <c r="C88" s="48">
        <f t="shared" si="1"/>
        <v>7</v>
      </c>
      <c r="D88" s="49" t="s">
        <v>1492</v>
      </c>
      <c r="E88" s="49" t="s">
        <v>1437</v>
      </c>
      <c r="F88" s="49">
        <v>-0.04160665</v>
      </c>
    </row>
    <row r="89" spans="3:6">
      <c r="C89" s="48">
        <f t="shared" si="1"/>
        <v>7</v>
      </c>
      <c r="D89" s="49" t="s">
        <v>1492</v>
      </c>
      <c r="E89" s="49" t="s">
        <v>1440</v>
      </c>
      <c r="F89" s="49">
        <v>-0.04868401</v>
      </c>
    </row>
    <row r="90" spans="3:6">
      <c r="C90" s="48">
        <f t="shared" si="1"/>
        <v>7</v>
      </c>
      <c r="D90" s="49" t="s">
        <v>1492</v>
      </c>
      <c r="E90" s="49" t="s">
        <v>1441</v>
      </c>
      <c r="F90" s="49">
        <v>-0.04998663</v>
      </c>
    </row>
    <row r="91" spans="3:6">
      <c r="C91" s="48">
        <f t="shared" si="1"/>
        <v>7</v>
      </c>
      <c r="D91" s="49" t="s">
        <v>1492</v>
      </c>
      <c r="E91" s="49" t="s">
        <v>1442</v>
      </c>
      <c r="F91" s="49">
        <v>-0.03839293</v>
      </c>
    </row>
    <row r="92" spans="3:6">
      <c r="C92" s="48">
        <f t="shared" si="1"/>
        <v>7</v>
      </c>
      <c r="D92" s="49" t="s">
        <v>1492</v>
      </c>
      <c r="E92" s="49" t="s">
        <v>1443</v>
      </c>
      <c r="F92" s="49">
        <v>-0.03869118</v>
      </c>
    </row>
    <row r="93" spans="3:6">
      <c r="C93" s="48">
        <f t="shared" si="1"/>
        <v>7</v>
      </c>
      <c r="D93" s="49" t="s">
        <v>1492</v>
      </c>
      <c r="E93" s="49" t="s">
        <v>1444</v>
      </c>
      <c r="F93" s="49">
        <v>-0.03728215</v>
      </c>
    </row>
    <row r="94" spans="3:6">
      <c r="C94" s="48">
        <f t="shared" si="1"/>
        <v>7</v>
      </c>
      <c r="D94" s="49" t="s">
        <v>1492</v>
      </c>
      <c r="E94" s="49" t="s">
        <v>1445</v>
      </c>
      <c r="F94" s="49">
        <v>-0.02228697</v>
      </c>
    </row>
    <row r="95" spans="3:6">
      <c r="C95" s="48">
        <f t="shared" si="1"/>
        <v>7</v>
      </c>
      <c r="D95" s="49" t="s">
        <v>1492</v>
      </c>
      <c r="E95" s="49" t="s">
        <v>1446</v>
      </c>
      <c r="F95" s="49">
        <v>-0.01611537</v>
      </c>
    </row>
    <row r="96" spans="3:6">
      <c r="C96" s="48">
        <f t="shared" si="1"/>
        <v>7</v>
      </c>
      <c r="D96" s="49" t="s">
        <v>1492</v>
      </c>
      <c r="E96" s="49" t="s">
        <v>1447</v>
      </c>
      <c r="F96" s="49">
        <v>-0.03386218</v>
      </c>
    </row>
    <row r="97" spans="3:6">
      <c r="C97" s="48">
        <f t="shared" si="1"/>
        <v>7</v>
      </c>
      <c r="D97" s="49" t="s">
        <v>1492</v>
      </c>
      <c r="E97" s="49" t="s">
        <v>1448</v>
      </c>
      <c r="F97" s="49">
        <v>-0.02565674</v>
      </c>
    </row>
    <row r="98" spans="3:6">
      <c r="C98" s="48">
        <f t="shared" si="1"/>
        <v>7</v>
      </c>
      <c r="D98" s="49" t="s">
        <v>1492</v>
      </c>
      <c r="E98" s="49" t="s">
        <v>1449</v>
      </c>
      <c r="F98" s="49">
        <v>-0.01821966</v>
      </c>
    </row>
    <row r="99" spans="3:6">
      <c r="C99" s="48">
        <f t="shared" si="1"/>
        <v>7</v>
      </c>
      <c r="D99" s="49" t="s">
        <v>1492</v>
      </c>
      <c r="E99" s="49" t="s">
        <v>1450</v>
      </c>
      <c r="F99" s="49">
        <v>0.00699154</v>
      </c>
    </row>
    <row r="100" spans="3:6">
      <c r="C100" s="48">
        <f t="shared" si="1"/>
        <v>7</v>
      </c>
      <c r="D100" s="49" t="s">
        <v>1492</v>
      </c>
      <c r="E100" s="49" t="s">
        <v>1451</v>
      </c>
      <c r="F100" s="49">
        <v>0</v>
      </c>
    </row>
    <row r="101" spans="3:6">
      <c r="C101" s="48">
        <f t="shared" si="1"/>
        <v>8</v>
      </c>
      <c r="D101" s="49" t="s">
        <v>1493</v>
      </c>
      <c r="E101" s="49" t="s">
        <v>1432</v>
      </c>
      <c r="F101" s="49">
        <v>0.16509097</v>
      </c>
    </row>
    <row r="102" spans="3:6">
      <c r="C102" s="48">
        <f t="shared" si="1"/>
        <v>8</v>
      </c>
      <c r="D102" s="49" t="s">
        <v>1493</v>
      </c>
      <c r="E102" s="49" t="s">
        <v>1433</v>
      </c>
      <c r="F102" s="49">
        <v>-0.01360044</v>
      </c>
    </row>
    <row r="103" spans="3:6">
      <c r="C103" s="48">
        <f t="shared" si="1"/>
        <v>8</v>
      </c>
      <c r="D103" s="49" t="s">
        <v>1493</v>
      </c>
      <c r="E103" s="49" t="s">
        <v>1434</v>
      </c>
      <c r="F103" s="49">
        <v>0.00343564</v>
      </c>
    </row>
    <row r="104" spans="3:6">
      <c r="C104" s="48">
        <f t="shared" si="1"/>
        <v>8</v>
      </c>
      <c r="D104" s="49" t="s">
        <v>1493</v>
      </c>
      <c r="E104" s="49" t="s">
        <v>1435</v>
      </c>
      <c r="F104" s="49">
        <v>0.00519116</v>
      </c>
    </row>
    <row r="105" spans="3:6">
      <c r="C105" s="48">
        <f t="shared" si="1"/>
        <v>8</v>
      </c>
      <c r="D105" s="49" t="s">
        <v>1493</v>
      </c>
      <c r="E105" s="49" t="s">
        <v>1436</v>
      </c>
      <c r="F105" s="49">
        <v>0.00629328</v>
      </c>
    </row>
    <row r="106" spans="3:6">
      <c r="C106" s="48">
        <f t="shared" si="1"/>
        <v>8</v>
      </c>
      <c r="D106" s="49" t="s">
        <v>1493</v>
      </c>
      <c r="E106" s="49" t="s">
        <v>1437</v>
      </c>
      <c r="F106" s="49">
        <v>0.00524385</v>
      </c>
    </row>
    <row r="107" spans="3:6">
      <c r="C107" s="48">
        <f t="shared" si="1"/>
        <v>8</v>
      </c>
      <c r="D107" s="49" t="s">
        <v>1493</v>
      </c>
      <c r="E107" s="49" t="s">
        <v>1440</v>
      </c>
      <c r="F107" s="49">
        <v>0.03421376</v>
      </c>
    </row>
    <row r="108" spans="3:6">
      <c r="C108" s="48">
        <f t="shared" si="1"/>
        <v>8</v>
      </c>
      <c r="D108" s="49" t="s">
        <v>1493</v>
      </c>
      <c r="E108" s="49" t="s">
        <v>1441</v>
      </c>
      <c r="F108" s="49">
        <v>0.03330084</v>
      </c>
    </row>
    <row r="109" spans="3:6">
      <c r="C109" s="48">
        <f t="shared" si="1"/>
        <v>8</v>
      </c>
      <c r="D109" s="49" t="s">
        <v>1493</v>
      </c>
      <c r="E109" s="49" t="s">
        <v>1442</v>
      </c>
      <c r="F109" s="49">
        <v>0.01714361</v>
      </c>
    </row>
    <row r="110" spans="3:6">
      <c r="C110" s="48">
        <f t="shared" si="1"/>
        <v>8</v>
      </c>
      <c r="D110" s="49" t="s">
        <v>1493</v>
      </c>
      <c r="E110" s="49" t="s">
        <v>1443</v>
      </c>
      <c r="F110" s="49">
        <v>0.00491654</v>
      </c>
    </row>
    <row r="111" spans="3:6">
      <c r="C111" s="48">
        <f t="shared" si="1"/>
        <v>8</v>
      </c>
      <c r="D111" s="49" t="s">
        <v>1493</v>
      </c>
      <c r="E111" s="49" t="s">
        <v>1444</v>
      </c>
      <c r="F111" s="49">
        <v>-0.01729156</v>
      </c>
    </row>
    <row r="112" spans="3:6">
      <c r="C112" s="48">
        <f t="shared" si="1"/>
        <v>8</v>
      </c>
      <c r="D112" s="49" t="s">
        <v>1493</v>
      </c>
      <c r="E112" s="49" t="s">
        <v>1445</v>
      </c>
      <c r="F112" s="49">
        <v>-0.00134474</v>
      </c>
    </row>
    <row r="113" spans="3:6">
      <c r="C113" s="48">
        <f t="shared" si="1"/>
        <v>8</v>
      </c>
      <c r="D113" s="49" t="s">
        <v>1493</v>
      </c>
      <c r="E113" s="49" t="s">
        <v>1446</v>
      </c>
      <c r="F113" s="49">
        <v>0</v>
      </c>
    </row>
    <row r="114" spans="3:6">
      <c r="C114" s="6">
        <f t="shared" si="1"/>
        <v>9</v>
      </c>
      <c r="D114" s="9" t="s">
        <v>1458</v>
      </c>
      <c r="E114" s="9" t="s">
        <v>1432</v>
      </c>
      <c r="F114" s="9">
        <v>-0.01684873</v>
      </c>
    </row>
    <row r="115" spans="3:6">
      <c r="C115" s="6">
        <f t="shared" si="1"/>
        <v>9</v>
      </c>
      <c r="D115" s="9" t="s">
        <v>1458</v>
      </c>
      <c r="E115" s="9" t="s">
        <v>1433</v>
      </c>
      <c r="F115" s="9">
        <v>-0.02442234</v>
      </c>
    </row>
    <row r="116" spans="3:6">
      <c r="C116" s="6">
        <f t="shared" si="1"/>
        <v>9</v>
      </c>
      <c r="D116" s="9" t="s">
        <v>1458</v>
      </c>
      <c r="E116" s="9" t="s">
        <v>1434</v>
      </c>
      <c r="F116" s="9">
        <v>-0.02501977</v>
      </c>
    </row>
    <row r="117" spans="3:6">
      <c r="C117" s="6">
        <f t="shared" si="1"/>
        <v>9</v>
      </c>
      <c r="D117" s="9" t="s">
        <v>1458</v>
      </c>
      <c r="E117" s="9" t="s">
        <v>1435</v>
      </c>
      <c r="F117" s="9">
        <v>-0.03461322</v>
      </c>
    </row>
    <row r="118" spans="3:6">
      <c r="C118" s="6">
        <f t="shared" si="1"/>
        <v>9</v>
      </c>
      <c r="D118" s="9" t="s">
        <v>1458</v>
      </c>
      <c r="E118" s="9" t="s">
        <v>1436</v>
      </c>
      <c r="F118" s="9">
        <v>-0.03267979</v>
      </c>
    </row>
    <row r="119" spans="3:6">
      <c r="C119" s="6">
        <f t="shared" si="1"/>
        <v>9</v>
      </c>
      <c r="D119" s="9" t="s">
        <v>1458</v>
      </c>
      <c r="E119" s="9" t="s">
        <v>1437</v>
      </c>
      <c r="F119" s="9">
        <v>-0.0204041</v>
      </c>
    </row>
    <row r="120" spans="3:6">
      <c r="C120" s="6">
        <f t="shared" si="1"/>
        <v>9</v>
      </c>
      <c r="D120" s="9" t="s">
        <v>1458</v>
      </c>
      <c r="E120" s="9" t="s">
        <v>1440</v>
      </c>
      <c r="F120" s="9">
        <v>-0.02254801</v>
      </c>
    </row>
    <row r="121" spans="3:6">
      <c r="C121" s="6">
        <f t="shared" si="1"/>
        <v>9</v>
      </c>
      <c r="D121" s="9" t="s">
        <v>1458</v>
      </c>
      <c r="E121" s="9" t="s">
        <v>1441</v>
      </c>
      <c r="F121" s="9">
        <v>-0.0390596</v>
      </c>
    </row>
    <row r="122" spans="3:6">
      <c r="C122" s="6">
        <f t="shared" si="1"/>
        <v>9</v>
      </c>
      <c r="D122" s="9" t="s">
        <v>1458</v>
      </c>
      <c r="E122" s="9" t="s">
        <v>1442</v>
      </c>
      <c r="F122" s="9">
        <v>-0.02736774</v>
      </c>
    </row>
    <row r="123" spans="3:6">
      <c r="C123" s="6">
        <f t="shared" si="1"/>
        <v>9</v>
      </c>
      <c r="D123" s="9" t="s">
        <v>1458</v>
      </c>
      <c r="E123" s="9" t="s">
        <v>1443</v>
      </c>
      <c r="F123" s="9">
        <v>-0.03689112</v>
      </c>
    </row>
    <row r="124" spans="3:6">
      <c r="C124" s="6">
        <f t="shared" si="1"/>
        <v>9</v>
      </c>
      <c r="D124" s="9" t="s">
        <v>1458</v>
      </c>
      <c r="E124" s="9" t="s">
        <v>1444</v>
      </c>
      <c r="F124" s="9">
        <v>-0.02755113</v>
      </c>
    </row>
    <row r="125" spans="3:6">
      <c r="C125" s="6">
        <f t="shared" si="1"/>
        <v>9</v>
      </c>
      <c r="D125" s="9" t="s">
        <v>1458</v>
      </c>
      <c r="E125" s="9" t="s">
        <v>1445</v>
      </c>
      <c r="F125" s="9">
        <v>-0.02015718</v>
      </c>
    </row>
    <row r="126" spans="3:6">
      <c r="C126" s="6">
        <f t="shared" si="1"/>
        <v>9</v>
      </c>
      <c r="D126" s="9" t="s">
        <v>1458</v>
      </c>
      <c r="E126" s="9" t="s">
        <v>1446</v>
      </c>
      <c r="F126" s="9">
        <v>-0.03380314</v>
      </c>
    </row>
    <row r="127" spans="3:6">
      <c r="C127" s="6">
        <f t="shared" si="1"/>
        <v>9</v>
      </c>
      <c r="D127" s="9" t="s">
        <v>1458</v>
      </c>
      <c r="E127" s="9" t="s">
        <v>1447</v>
      </c>
      <c r="F127" s="9">
        <v>-0.01132699</v>
      </c>
    </row>
    <row r="128" spans="3:6">
      <c r="C128" s="6">
        <f t="shared" si="1"/>
        <v>9</v>
      </c>
      <c r="D128" s="9" t="s">
        <v>1458</v>
      </c>
      <c r="E128" s="9" t="s">
        <v>1448</v>
      </c>
      <c r="F128" s="9">
        <v>0.00403887</v>
      </c>
    </row>
    <row r="129" spans="3:6">
      <c r="C129" s="6">
        <f t="shared" si="1"/>
        <v>9</v>
      </c>
      <c r="D129" s="9" t="s">
        <v>1458</v>
      </c>
      <c r="E129" s="9" t="s">
        <v>1449</v>
      </c>
      <c r="F129" s="9">
        <v>-0.0090374</v>
      </c>
    </row>
    <row r="130" spans="3:6">
      <c r="C130" s="6">
        <f t="shared" si="1"/>
        <v>9</v>
      </c>
      <c r="D130" s="9" t="s">
        <v>1458</v>
      </c>
      <c r="E130" s="9" t="s">
        <v>1450</v>
      </c>
      <c r="F130" s="9">
        <v>-0.01775606</v>
      </c>
    </row>
    <row r="131" spans="3:6">
      <c r="C131" s="6">
        <f t="shared" si="1"/>
        <v>9</v>
      </c>
      <c r="D131" s="9" t="s">
        <v>1458</v>
      </c>
      <c r="E131" s="9" t="s">
        <v>1451</v>
      </c>
      <c r="F131" s="9">
        <v>0.00527072</v>
      </c>
    </row>
    <row r="132" spans="3:6">
      <c r="C132" s="6">
        <f t="shared" si="1"/>
        <v>9</v>
      </c>
      <c r="D132" s="9" t="s">
        <v>1458</v>
      </c>
      <c r="E132" s="9" t="s">
        <v>1459</v>
      </c>
      <c r="F132" s="9">
        <v>-0.0048872</v>
      </c>
    </row>
    <row r="133" spans="3:6">
      <c r="C133" s="6">
        <f t="shared" si="1"/>
        <v>9</v>
      </c>
      <c r="D133" s="9" t="s">
        <v>1458</v>
      </c>
      <c r="E133" s="9" t="s">
        <v>1460</v>
      </c>
      <c r="F133" s="9">
        <v>0</v>
      </c>
    </row>
    <row r="134" spans="3:6">
      <c r="C134" s="6">
        <f t="shared" si="1"/>
        <v>10</v>
      </c>
      <c r="D134" s="9" t="s">
        <v>1476</v>
      </c>
      <c r="E134" s="9" t="s">
        <v>1432</v>
      </c>
      <c r="F134" s="9">
        <v>-0.01818694</v>
      </c>
    </row>
    <row r="135" spans="3:6">
      <c r="C135" s="6">
        <f t="shared" si="1"/>
        <v>10</v>
      </c>
      <c r="D135" s="9" t="s">
        <v>1476</v>
      </c>
      <c r="E135" s="9" t="s">
        <v>1433</v>
      </c>
      <c r="F135" s="9">
        <v>0.01268603</v>
      </c>
    </row>
    <row r="136" spans="3:6">
      <c r="C136" s="6">
        <f t="shared" si="1"/>
        <v>10</v>
      </c>
      <c r="D136" s="9" t="s">
        <v>1476</v>
      </c>
      <c r="E136" s="9" t="s">
        <v>1434</v>
      </c>
      <c r="F136" s="9">
        <v>-0.01063561</v>
      </c>
    </row>
    <row r="137" spans="3:6">
      <c r="C137" s="6">
        <f t="shared" si="1"/>
        <v>10</v>
      </c>
      <c r="D137" s="9" t="s">
        <v>1476</v>
      </c>
      <c r="E137" s="9" t="s">
        <v>1435</v>
      </c>
      <c r="F137" s="9">
        <v>-0.00766477</v>
      </c>
    </row>
    <row r="138" spans="3:6">
      <c r="C138" s="6">
        <f t="shared" si="1"/>
        <v>10</v>
      </c>
      <c r="D138" s="9" t="s">
        <v>1476</v>
      </c>
      <c r="E138" s="9" t="s">
        <v>1436</v>
      </c>
      <c r="F138" s="9">
        <v>-0.00519521</v>
      </c>
    </row>
    <row r="139" spans="3:6">
      <c r="C139" s="6">
        <f t="shared" si="1"/>
        <v>10</v>
      </c>
      <c r="D139" s="9" t="s">
        <v>1476</v>
      </c>
      <c r="E139" s="9" t="s">
        <v>1437</v>
      </c>
      <c r="F139" s="9">
        <v>-0.01089553</v>
      </c>
    </row>
    <row r="140" spans="3:6">
      <c r="C140" s="6">
        <f t="shared" si="1"/>
        <v>10</v>
      </c>
      <c r="D140" s="9" t="s">
        <v>1476</v>
      </c>
      <c r="E140" s="9" t="s">
        <v>1440</v>
      </c>
      <c r="F140" s="9">
        <v>-0.01347393</v>
      </c>
    </row>
    <row r="141" spans="3:6">
      <c r="C141" s="6">
        <f t="shared" si="1"/>
        <v>10</v>
      </c>
      <c r="D141" s="9" t="s">
        <v>1476</v>
      </c>
      <c r="E141" s="9" t="s">
        <v>1441</v>
      </c>
      <c r="F141" s="9">
        <v>-0.00418156</v>
      </c>
    </row>
    <row r="142" spans="3:6">
      <c r="C142" s="6">
        <f t="shared" ref="C142:C205" si="2">IF(E142="1",C141+1,C141)</f>
        <v>10</v>
      </c>
      <c r="D142" s="9" t="s">
        <v>1476</v>
      </c>
      <c r="E142" s="9" t="s">
        <v>1442</v>
      </c>
      <c r="F142" s="9">
        <v>-0.00773178</v>
      </c>
    </row>
    <row r="143" spans="3:6">
      <c r="C143" s="6">
        <f t="shared" si="2"/>
        <v>10</v>
      </c>
      <c r="D143" s="9" t="s">
        <v>1476</v>
      </c>
      <c r="E143" s="9" t="s">
        <v>1443</v>
      </c>
      <c r="F143" s="9">
        <v>-0.02171021</v>
      </c>
    </row>
    <row r="144" spans="3:6">
      <c r="C144" s="6">
        <f t="shared" si="2"/>
        <v>10</v>
      </c>
      <c r="D144" s="9" t="s">
        <v>1476</v>
      </c>
      <c r="E144" s="9" t="s">
        <v>1444</v>
      </c>
      <c r="F144" s="9">
        <v>-0.02958548</v>
      </c>
    </row>
    <row r="145" spans="3:6">
      <c r="C145" s="6">
        <f t="shared" si="2"/>
        <v>10</v>
      </c>
      <c r="D145" s="9" t="s">
        <v>1476</v>
      </c>
      <c r="E145" s="9" t="s">
        <v>1445</v>
      </c>
      <c r="F145" s="9">
        <v>-0.01185735</v>
      </c>
    </row>
    <row r="146" spans="3:6">
      <c r="C146" s="6">
        <f t="shared" si="2"/>
        <v>10</v>
      </c>
      <c r="D146" s="9" t="s">
        <v>1476</v>
      </c>
      <c r="E146" s="9" t="s">
        <v>1446</v>
      </c>
      <c r="F146" s="9">
        <v>-0.03040718</v>
      </c>
    </row>
    <row r="147" spans="3:6">
      <c r="C147" s="6">
        <f t="shared" si="2"/>
        <v>10</v>
      </c>
      <c r="D147" s="9" t="s">
        <v>1476</v>
      </c>
      <c r="E147" s="9" t="s">
        <v>1447</v>
      </c>
      <c r="F147" s="9">
        <v>-0.01755951</v>
      </c>
    </row>
    <row r="148" spans="3:6">
      <c r="C148" s="6">
        <f t="shared" si="2"/>
        <v>10</v>
      </c>
      <c r="D148" s="9" t="s">
        <v>1476</v>
      </c>
      <c r="E148" s="9" t="s">
        <v>1448</v>
      </c>
      <c r="F148" s="9">
        <v>-0.0250044</v>
      </c>
    </row>
    <row r="149" spans="3:6">
      <c r="C149" s="6">
        <f t="shared" si="2"/>
        <v>10</v>
      </c>
      <c r="D149" s="9" t="s">
        <v>1476</v>
      </c>
      <c r="E149" s="9" t="s">
        <v>1449</v>
      </c>
      <c r="F149" s="9">
        <v>-0.02443454</v>
      </c>
    </row>
    <row r="150" spans="3:6">
      <c r="C150" s="6">
        <f t="shared" si="2"/>
        <v>10</v>
      </c>
      <c r="D150" s="9" t="s">
        <v>1476</v>
      </c>
      <c r="E150" s="9" t="s">
        <v>1450</v>
      </c>
      <c r="F150" s="9">
        <v>-0.01662779</v>
      </c>
    </row>
    <row r="151" spans="3:6">
      <c r="C151" s="6">
        <f t="shared" si="2"/>
        <v>10</v>
      </c>
      <c r="D151" s="9" t="s">
        <v>1476</v>
      </c>
      <c r="E151" s="9" t="s">
        <v>1451</v>
      </c>
      <c r="F151" s="9">
        <v>-0.02561184</v>
      </c>
    </row>
    <row r="152" spans="3:6">
      <c r="C152" s="6">
        <f t="shared" si="2"/>
        <v>10</v>
      </c>
      <c r="D152" s="9" t="s">
        <v>1476</v>
      </c>
      <c r="E152" s="9" t="s">
        <v>1459</v>
      </c>
      <c r="F152" s="9">
        <v>-0.02075974</v>
      </c>
    </row>
    <row r="153" spans="3:6">
      <c r="C153" s="6">
        <f t="shared" si="2"/>
        <v>10</v>
      </c>
      <c r="D153" s="9" t="s">
        <v>1476</v>
      </c>
      <c r="E153" s="9" t="s">
        <v>1460</v>
      </c>
      <c r="F153" s="9">
        <v>0</v>
      </c>
    </row>
    <row r="154" spans="3:6">
      <c r="C154" s="6">
        <f t="shared" si="2"/>
        <v>11</v>
      </c>
      <c r="D154" s="9" t="s">
        <v>1457</v>
      </c>
      <c r="E154" s="9" t="s">
        <v>1432</v>
      </c>
      <c r="F154" s="9">
        <v>0.02885255</v>
      </c>
    </row>
    <row r="155" spans="3:6">
      <c r="C155" s="6">
        <f t="shared" si="2"/>
        <v>11</v>
      </c>
      <c r="D155" s="9" t="s">
        <v>1457</v>
      </c>
      <c r="E155" s="9" t="s">
        <v>1433</v>
      </c>
      <c r="F155" s="9">
        <v>0.02129226</v>
      </c>
    </row>
    <row r="156" spans="3:6">
      <c r="C156" s="6">
        <f t="shared" si="2"/>
        <v>11</v>
      </c>
      <c r="D156" s="9" t="s">
        <v>1457</v>
      </c>
      <c r="E156" s="9" t="s">
        <v>1434</v>
      </c>
      <c r="F156" s="9">
        <v>0.01086474</v>
      </c>
    </row>
    <row r="157" spans="3:6">
      <c r="C157" s="6">
        <f t="shared" si="2"/>
        <v>11</v>
      </c>
      <c r="D157" s="9" t="s">
        <v>1457</v>
      </c>
      <c r="E157" s="9" t="s">
        <v>1435</v>
      </c>
      <c r="F157" s="9">
        <v>-0.00396084</v>
      </c>
    </row>
    <row r="158" spans="3:6">
      <c r="C158" s="6">
        <f t="shared" si="2"/>
        <v>11</v>
      </c>
      <c r="D158" s="9" t="s">
        <v>1457</v>
      </c>
      <c r="E158" s="9" t="s">
        <v>1436</v>
      </c>
      <c r="F158" s="9">
        <v>-0.00019024</v>
      </c>
    </row>
    <row r="159" spans="3:6">
      <c r="C159" s="6">
        <f t="shared" si="2"/>
        <v>11</v>
      </c>
      <c r="D159" s="9" t="s">
        <v>1457</v>
      </c>
      <c r="E159" s="9" t="s">
        <v>1437</v>
      </c>
      <c r="F159" s="9">
        <v>0.00412755</v>
      </c>
    </row>
    <row r="160" spans="3:6">
      <c r="C160" s="6">
        <f t="shared" si="2"/>
        <v>11</v>
      </c>
      <c r="D160" s="9" t="s">
        <v>1457</v>
      </c>
      <c r="E160" s="9" t="s">
        <v>1440</v>
      </c>
      <c r="F160" s="9">
        <v>0.01959832</v>
      </c>
    </row>
    <row r="161" spans="3:6">
      <c r="C161" s="6">
        <f t="shared" si="2"/>
        <v>11</v>
      </c>
      <c r="D161" s="9" t="s">
        <v>1457</v>
      </c>
      <c r="E161" s="9" t="s">
        <v>1441</v>
      </c>
      <c r="F161" s="9">
        <v>-0.01246007</v>
      </c>
    </row>
    <row r="162" spans="3:6">
      <c r="C162" s="6">
        <f t="shared" si="2"/>
        <v>11</v>
      </c>
      <c r="D162" s="9" t="s">
        <v>1457</v>
      </c>
      <c r="E162" s="9" t="s">
        <v>1442</v>
      </c>
      <c r="F162" s="9">
        <v>0</v>
      </c>
    </row>
    <row r="163" spans="3:6">
      <c r="C163" s="6">
        <f t="shared" si="2"/>
        <v>12</v>
      </c>
      <c r="D163" s="9" t="s">
        <v>1454</v>
      </c>
      <c r="E163" s="9" t="s">
        <v>1432</v>
      </c>
      <c r="F163" s="9">
        <v>-0.00468258</v>
      </c>
    </row>
    <row r="164" spans="3:6">
      <c r="C164" s="6">
        <f t="shared" si="2"/>
        <v>12</v>
      </c>
      <c r="D164" s="9" t="s">
        <v>1454</v>
      </c>
      <c r="E164" s="9" t="s">
        <v>1433</v>
      </c>
      <c r="F164" s="9">
        <v>0.05230402</v>
      </c>
    </row>
    <row r="165" spans="3:6">
      <c r="C165" s="6">
        <f t="shared" si="2"/>
        <v>12</v>
      </c>
      <c r="D165" s="9" t="s">
        <v>1454</v>
      </c>
      <c r="E165" s="9" t="s">
        <v>1434</v>
      </c>
      <c r="F165" s="9">
        <v>0.05438933</v>
      </c>
    </row>
    <row r="166" spans="3:6">
      <c r="C166" s="6">
        <f t="shared" si="2"/>
        <v>12</v>
      </c>
      <c r="D166" s="9" t="s">
        <v>1454</v>
      </c>
      <c r="E166" s="9" t="s">
        <v>1435</v>
      </c>
      <c r="F166" s="9">
        <v>0.02317684</v>
      </c>
    </row>
    <row r="167" spans="3:6">
      <c r="C167" s="6">
        <f t="shared" si="2"/>
        <v>12</v>
      </c>
      <c r="D167" s="9" t="s">
        <v>1454</v>
      </c>
      <c r="E167" s="9" t="s">
        <v>1436</v>
      </c>
      <c r="F167" s="9">
        <v>0.03899522</v>
      </c>
    </row>
    <row r="168" spans="3:6">
      <c r="C168" s="6">
        <f t="shared" si="2"/>
        <v>12</v>
      </c>
      <c r="D168" s="9" t="s">
        <v>1454</v>
      </c>
      <c r="E168" s="9" t="s">
        <v>1437</v>
      </c>
      <c r="F168" s="9">
        <v>0</v>
      </c>
    </row>
    <row r="169" spans="3:6">
      <c r="C169" s="6">
        <f t="shared" si="2"/>
        <v>13</v>
      </c>
      <c r="D169" s="9" t="s">
        <v>1453</v>
      </c>
      <c r="E169" s="9" t="s">
        <v>1432</v>
      </c>
      <c r="F169" s="9">
        <v>0</v>
      </c>
    </row>
    <row r="170" spans="3:6">
      <c r="C170" s="6">
        <f t="shared" si="2"/>
        <v>13</v>
      </c>
      <c r="D170" s="9" t="s">
        <v>1453</v>
      </c>
      <c r="E170" s="9" t="s">
        <v>1433</v>
      </c>
      <c r="F170" s="9">
        <v>0.05683469</v>
      </c>
    </row>
    <row r="171" spans="3:6">
      <c r="C171" s="6">
        <f t="shared" si="2"/>
        <v>13</v>
      </c>
      <c r="D171" s="9" t="s">
        <v>1453</v>
      </c>
      <c r="E171" s="9" t="s">
        <v>1434</v>
      </c>
      <c r="F171" s="9">
        <v>-0.06827229</v>
      </c>
    </row>
    <row r="172" spans="3:6">
      <c r="C172" s="6">
        <f t="shared" si="2"/>
        <v>13</v>
      </c>
      <c r="D172" s="9" t="s">
        <v>1453</v>
      </c>
      <c r="E172" s="9" t="s">
        <v>1435</v>
      </c>
      <c r="F172" s="9">
        <v>-0.11547668</v>
      </c>
    </row>
    <row r="173" spans="3:6">
      <c r="C173" s="6">
        <f t="shared" si="2"/>
        <v>13</v>
      </c>
      <c r="D173" s="9" t="s">
        <v>1453</v>
      </c>
      <c r="E173" s="9" t="s">
        <v>1436</v>
      </c>
      <c r="F173" s="9">
        <v>-0.09564073</v>
      </c>
    </row>
    <row r="174" spans="3:6">
      <c r="C174" s="6">
        <f t="shared" si="2"/>
        <v>13</v>
      </c>
      <c r="D174" s="9" t="s">
        <v>1453</v>
      </c>
      <c r="E174" s="9" t="s">
        <v>1437</v>
      </c>
      <c r="F174" s="9">
        <v>-0.05419515</v>
      </c>
    </row>
    <row r="175" spans="3:6">
      <c r="C175" s="6">
        <f t="shared" si="2"/>
        <v>13</v>
      </c>
      <c r="D175" s="9" t="s">
        <v>1453</v>
      </c>
      <c r="E175" s="9" t="s">
        <v>1440</v>
      </c>
      <c r="F175" s="9">
        <v>-0.04362435</v>
      </c>
    </row>
    <row r="176" spans="3:6">
      <c r="C176" s="6">
        <f t="shared" si="2"/>
        <v>13</v>
      </c>
      <c r="D176" s="9" t="s">
        <v>1453</v>
      </c>
      <c r="E176" s="9" t="s">
        <v>1441</v>
      </c>
      <c r="F176" s="9">
        <v>-0.02011674</v>
      </c>
    </row>
    <row r="177" spans="3:6">
      <c r="C177" s="6">
        <f t="shared" si="2"/>
        <v>13</v>
      </c>
      <c r="D177" s="9" t="s">
        <v>1453</v>
      </c>
      <c r="E177" s="9" t="s">
        <v>1442</v>
      </c>
      <c r="F177" s="9">
        <v>-0.00192937</v>
      </c>
    </row>
    <row r="178" spans="3:6">
      <c r="C178" s="6">
        <f t="shared" si="2"/>
        <v>13</v>
      </c>
      <c r="D178" s="9" t="s">
        <v>1453</v>
      </c>
      <c r="E178" s="9" t="s">
        <v>1443</v>
      </c>
      <c r="F178" s="9">
        <v>-0.00563366</v>
      </c>
    </row>
    <row r="179" spans="3:6">
      <c r="C179" s="6">
        <f t="shared" si="2"/>
        <v>13</v>
      </c>
      <c r="D179" s="9" t="s">
        <v>1453</v>
      </c>
      <c r="E179" s="9" t="s">
        <v>1444</v>
      </c>
      <c r="F179" s="9">
        <v>0.00575741</v>
      </c>
    </row>
    <row r="180" spans="3:6">
      <c r="C180" s="6">
        <f t="shared" si="2"/>
        <v>13</v>
      </c>
      <c r="D180" s="9" t="s">
        <v>1453</v>
      </c>
      <c r="E180" s="9" t="s">
        <v>1445</v>
      </c>
      <c r="F180" s="9">
        <v>-0.00316629</v>
      </c>
    </row>
    <row r="181" spans="3:6">
      <c r="C181" s="6">
        <f t="shared" si="2"/>
        <v>13</v>
      </c>
      <c r="D181" s="9" t="s">
        <v>1453</v>
      </c>
      <c r="E181" s="9" t="s">
        <v>1446</v>
      </c>
      <c r="F181" s="9">
        <v>-0.01789602</v>
      </c>
    </row>
    <row r="182" spans="3:6">
      <c r="C182" s="6">
        <f t="shared" si="2"/>
        <v>13</v>
      </c>
      <c r="D182" s="9" t="s">
        <v>1453</v>
      </c>
      <c r="E182" s="9" t="s">
        <v>1447</v>
      </c>
      <c r="F182" s="9">
        <v>0.00583629</v>
      </c>
    </row>
    <row r="183" spans="3:6">
      <c r="C183" s="6">
        <f t="shared" si="2"/>
        <v>13</v>
      </c>
      <c r="D183" s="9" t="s">
        <v>1453</v>
      </c>
      <c r="E183" s="9" t="s">
        <v>1448</v>
      </c>
      <c r="F183" s="9">
        <v>0</v>
      </c>
    </row>
    <row r="184" spans="3:6">
      <c r="C184" s="6">
        <f t="shared" si="2"/>
        <v>14</v>
      </c>
      <c r="D184" s="9" t="s">
        <v>1431</v>
      </c>
      <c r="E184" s="9" t="s">
        <v>1432</v>
      </c>
      <c r="F184" s="9">
        <v>-0.01559107</v>
      </c>
    </row>
    <row r="185" spans="3:6">
      <c r="C185" s="6">
        <f t="shared" si="2"/>
        <v>14</v>
      </c>
      <c r="D185" s="9" t="s">
        <v>1431</v>
      </c>
      <c r="E185" s="9" t="s">
        <v>1433</v>
      </c>
      <c r="F185" s="9">
        <v>-0.10003058</v>
      </c>
    </row>
    <row r="186" spans="3:6">
      <c r="C186" s="6">
        <f t="shared" si="2"/>
        <v>14</v>
      </c>
      <c r="D186" s="9" t="s">
        <v>1431</v>
      </c>
      <c r="E186" s="9" t="s">
        <v>1434</v>
      </c>
      <c r="F186" s="9">
        <v>0</v>
      </c>
    </row>
    <row r="187" spans="3:6">
      <c r="C187" s="6">
        <f t="shared" si="2"/>
        <v>15</v>
      </c>
      <c r="D187" s="9" t="s">
        <v>1494</v>
      </c>
      <c r="E187" s="9" t="s">
        <v>1432</v>
      </c>
      <c r="F187" s="9">
        <v>0.03178236</v>
      </c>
    </row>
    <row r="188" spans="3:6">
      <c r="C188" s="6">
        <f t="shared" si="2"/>
        <v>15</v>
      </c>
      <c r="D188" s="9" t="s">
        <v>1494</v>
      </c>
      <c r="E188" s="9" t="s">
        <v>1433</v>
      </c>
      <c r="F188" s="9">
        <v>0.08220799</v>
      </c>
    </row>
    <row r="189" spans="3:6">
      <c r="C189" s="6">
        <f t="shared" si="2"/>
        <v>15</v>
      </c>
      <c r="D189" s="9" t="s">
        <v>1494</v>
      </c>
      <c r="E189" s="9" t="s">
        <v>1434</v>
      </c>
      <c r="F189" s="9">
        <v>-0.00056004</v>
      </c>
    </row>
    <row r="190" spans="3:6">
      <c r="C190" s="6">
        <f t="shared" si="2"/>
        <v>15</v>
      </c>
      <c r="D190" s="9" t="s">
        <v>1494</v>
      </c>
      <c r="E190" s="9" t="s">
        <v>1435</v>
      </c>
      <c r="F190" s="9">
        <v>-0.01305676</v>
      </c>
    </row>
    <row r="191" spans="3:6">
      <c r="C191" s="6">
        <f t="shared" si="2"/>
        <v>15</v>
      </c>
      <c r="D191" s="9" t="s">
        <v>1494</v>
      </c>
      <c r="E191" s="9" t="s">
        <v>1436</v>
      </c>
      <c r="F191" s="9">
        <v>0.0515772</v>
      </c>
    </row>
    <row r="192" spans="3:6">
      <c r="C192" s="6">
        <f t="shared" si="2"/>
        <v>15</v>
      </c>
      <c r="D192" s="9" t="s">
        <v>1494</v>
      </c>
      <c r="E192" s="9" t="s">
        <v>1437</v>
      </c>
      <c r="F192" s="9">
        <v>0</v>
      </c>
    </row>
    <row r="193" spans="3:6">
      <c r="C193" s="6">
        <f t="shared" si="2"/>
        <v>16</v>
      </c>
      <c r="D193" s="9" t="s">
        <v>1468</v>
      </c>
      <c r="E193" s="9" t="s">
        <v>1432</v>
      </c>
      <c r="F193" s="9">
        <v>-0.00601209</v>
      </c>
    </row>
    <row r="194" spans="3:6">
      <c r="C194" s="6">
        <f t="shared" si="2"/>
        <v>16</v>
      </c>
      <c r="D194" s="9" t="s">
        <v>1468</v>
      </c>
      <c r="E194" s="9" t="s">
        <v>1433</v>
      </c>
      <c r="F194" s="9">
        <v>-0.07575844</v>
      </c>
    </row>
    <row r="195" spans="3:6">
      <c r="C195" s="6">
        <f t="shared" si="2"/>
        <v>16</v>
      </c>
      <c r="D195" s="9" t="s">
        <v>1468</v>
      </c>
      <c r="E195" s="9" t="s">
        <v>1434</v>
      </c>
      <c r="F195" s="9">
        <v>-0.00978368</v>
      </c>
    </row>
    <row r="196" spans="3:6">
      <c r="C196" s="6">
        <f t="shared" si="2"/>
        <v>16</v>
      </c>
      <c r="D196" s="9" t="s">
        <v>1468</v>
      </c>
      <c r="E196" s="9" t="s">
        <v>1435</v>
      </c>
      <c r="F196" s="9">
        <v>-0.01822251</v>
      </c>
    </row>
    <row r="197" spans="3:6">
      <c r="C197" s="6">
        <f t="shared" si="2"/>
        <v>16</v>
      </c>
      <c r="D197" s="9" t="s">
        <v>1468</v>
      </c>
      <c r="E197" s="9" t="s">
        <v>1436</v>
      </c>
      <c r="F197" s="9">
        <v>-0.00611553</v>
      </c>
    </row>
    <row r="198" spans="3:6">
      <c r="C198" s="6">
        <f t="shared" si="2"/>
        <v>16</v>
      </c>
      <c r="D198" s="9" t="s">
        <v>1468</v>
      </c>
      <c r="E198" s="9" t="s">
        <v>1437</v>
      </c>
      <c r="F198" s="9">
        <v>0.00163404</v>
      </c>
    </row>
    <row r="199" spans="3:6">
      <c r="C199" s="6">
        <f t="shared" si="2"/>
        <v>16</v>
      </c>
      <c r="D199" s="9" t="s">
        <v>1468</v>
      </c>
      <c r="E199" s="9" t="s">
        <v>1440</v>
      </c>
      <c r="F199" s="9">
        <v>0.01032803</v>
      </c>
    </row>
    <row r="200" spans="3:6">
      <c r="C200" s="6">
        <f t="shared" si="2"/>
        <v>16</v>
      </c>
      <c r="D200" s="9" t="s">
        <v>1468</v>
      </c>
      <c r="E200" s="9" t="s">
        <v>1441</v>
      </c>
      <c r="F200" s="9">
        <v>-0.00806141</v>
      </c>
    </row>
    <row r="201" spans="3:6">
      <c r="C201" s="6">
        <f t="shared" si="2"/>
        <v>16</v>
      </c>
      <c r="D201" s="9" t="s">
        <v>1468</v>
      </c>
      <c r="E201" s="9" t="s">
        <v>1442</v>
      </c>
      <c r="F201" s="9">
        <v>0.01162007</v>
      </c>
    </row>
    <row r="202" spans="3:6">
      <c r="C202" s="6">
        <f t="shared" si="2"/>
        <v>16</v>
      </c>
      <c r="D202" s="9" t="s">
        <v>1468</v>
      </c>
      <c r="E202" s="9" t="s">
        <v>1443</v>
      </c>
      <c r="F202" s="9">
        <v>0.01237974</v>
      </c>
    </row>
    <row r="203" spans="3:6">
      <c r="C203" s="6">
        <f t="shared" si="2"/>
        <v>16</v>
      </c>
      <c r="D203" s="9" t="s">
        <v>1468</v>
      </c>
      <c r="E203" s="9" t="s">
        <v>1444</v>
      </c>
      <c r="F203" s="9">
        <v>0.00692776</v>
      </c>
    </row>
    <row r="204" spans="3:6">
      <c r="C204" s="6">
        <f t="shared" si="2"/>
        <v>16</v>
      </c>
      <c r="D204" s="9" t="s">
        <v>1468</v>
      </c>
      <c r="E204" s="9" t="s">
        <v>1445</v>
      </c>
      <c r="F204" s="9">
        <v>0.01478434</v>
      </c>
    </row>
    <row r="205" spans="3:6">
      <c r="C205" s="6">
        <f t="shared" si="2"/>
        <v>16</v>
      </c>
      <c r="D205" s="9" t="s">
        <v>1468</v>
      </c>
      <c r="E205" s="9" t="s">
        <v>1446</v>
      </c>
      <c r="F205" s="9">
        <v>0.02015056</v>
      </c>
    </row>
    <row r="206" spans="3:6">
      <c r="C206" s="6">
        <f t="shared" ref="C206:C269" si="3">IF(E206="1",C205+1,C205)</f>
        <v>16</v>
      </c>
      <c r="D206" s="9" t="s">
        <v>1468</v>
      </c>
      <c r="E206" s="9" t="s">
        <v>1447</v>
      </c>
      <c r="F206" s="9">
        <v>0.03141065</v>
      </c>
    </row>
    <row r="207" spans="3:6">
      <c r="C207" s="6">
        <f t="shared" si="3"/>
        <v>16</v>
      </c>
      <c r="D207" s="9" t="s">
        <v>1468</v>
      </c>
      <c r="E207" s="9" t="s">
        <v>1448</v>
      </c>
      <c r="F207" s="9">
        <v>0.02510973</v>
      </c>
    </row>
    <row r="208" spans="3:6">
      <c r="C208" s="6">
        <f t="shared" si="3"/>
        <v>16</v>
      </c>
      <c r="D208" s="9" t="s">
        <v>1468</v>
      </c>
      <c r="E208" s="9" t="s">
        <v>1449</v>
      </c>
      <c r="F208" s="9">
        <v>0.03182974</v>
      </c>
    </row>
    <row r="209" spans="3:6">
      <c r="C209" s="6">
        <f t="shared" si="3"/>
        <v>16</v>
      </c>
      <c r="D209" s="9" t="s">
        <v>1468</v>
      </c>
      <c r="E209" s="9" t="s">
        <v>1450</v>
      </c>
      <c r="F209" s="9">
        <v>0.02678289</v>
      </c>
    </row>
    <row r="210" spans="3:6">
      <c r="C210" s="6">
        <f t="shared" si="3"/>
        <v>16</v>
      </c>
      <c r="D210" s="9" t="s">
        <v>1468</v>
      </c>
      <c r="E210" s="9" t="s">
        <v>1451</v>
      </c>
      <c r="F210" s="9">
        <v>0.03904447</v>
      </c>
    </row>
    <row r="211" spans="3:6">
      <c r="C211" s="6">
        <f t="shared" si="3"/>
        <v>16</v>
      </c>
      <c r="D211" s="9" t="s">
        <v>1468</v>
      </c>
      <c r="E211" s="9" t="s">
        <v>1459</v>
      </c>
      <c r="F211" s="9">
        <v>0</v>
      </c>
    </row>
    <row r="212" spans="3:6">
      <c r="C212" s="6">
        <f t="shared" si="3"/>
        <v>17</v>
      </c>
      <c r="D212" s="9" t="s">
        <v>1495</v>
      </c>
      <c r="E212" s="9" t="s">
        <v>1432</v>
      </c>
      <c r="F212" s="9">
        <v>0</v>
      </c>
    </row>
    <row r="213" spans="3:6">
      <c r="C213" s="6">
        <f t="shared" si="3"/>
        <v>17</v>
      </c>
      <c r="D213" s="9" t="s">
        <v>1495</v>
      </c>
      <c r="E213" s="9" t="s">
        <v>1433</v>
      </c>
      <c r="F213" s="9">
        <v>0</v>
      </c>
    </row>
    <row r="214" spans="3:6">
      <c r="C214" s="6">
        <f t="shared" si="3"/>
        <v>17</v>
      </c>
      <c r="D214" s="9" t="s">
        <v>1495</v>
      </c>
      <c r="E214" s="9" t="s">
        <v>1434</v>
      </c>
      <c r="F214" s="9">
        <v>0</v>
      </c>
    </row>
    <row r="215" spans="3:6">
      <c r="C215" s="6">
        <f t="shared" si="3"/>
        <v>17</v>
      </c>
      <c r="D215" s="9" t="s">
        <v>1495</v>
      </c>
      <c r="E215" s="9" t="s">
        <v>1435</v>
      </c>
      <c r="F215" s="9">
        <v>0</v>
      </c>
    </row>
    <row r="216" spans="3:6">
      <c r="C216" s="6">
        <f t="shared" si="3"/>
        <v>17</v>
      </c>
      <c r="D216" s="9" t="s">
        <v>1495</v>
      </c>
      <c r="E216" s="9" t="s">
        <v>1436</v>
      </c>
      <c r="F216" s="9">
        <v>0</v>
      </c>
    </row>
    <row r="217" spans="3:6">
      <c r="C217" s="6">
        <f t="shared" si="3"/>
        <v>17</v>
      </c>
      <c r="D217" s="9" t="s">
        <v>1495</v>
      </c>
      <c r="E217" s="9" t="s">
        <v>1437</v>
      </c>
      <c r="F217" s="9">
        <v>0</v>
      </c>
    </row>
    <row r="218" spans="3:6">
      <c r="C218" s="6">
        <f t="shared" si="3"/>
        <v>18</v>
      </c>
      <c r="D218" s="9" t="s">
        <v>1439</v>
      </c>
      <c r="E218" s="9" t="s">
        <v>1432</v>
      </c>
      <c r="F218" s="9">
        <v>-0.14202155</v>
      </c>
    </row>
    <row r="219" spans="3:6">
      <c r="C219" s="6">
        <f t="shared" si="3"/>
        <v>18</v>
      </c>
      <c r="D219" s="9" t="s">
        <v>1439</v>
      </c>
      <c r="E219" s="9" t="s">
        <v>1433</v>
      </c>
      <c r="F219" s="9">
        <v>-0.11592298</v>
      </c>
    </row>
    <row r="220" spans="3:6">
      <c r="C220" s="6">
        <f t="shared" si="3"/>
        <v>18</v>
      </c>
      <c r="D220" s="9" t="s">
        <v>1439</v>
      </c>
      <c r="E220" s="9" t="s">
        <v>1434</v>
      </c>
      <c r="F220" s="9">
        <v>-0.1267954</v>
      </c>
    </row>
    <row r="221" spans="3:6">
      <c r="C221" s="6">
        <f t="shared" si="3"/>
        <v>18</v>
      </c>
      <c r="D221" s="9" t="s">
        <v>1439</v>
      </c>
      <c r="E221" s="9" t="s">
        <v>1435</v>
      </c>
      <c r="F221" s="9">
        <v>-0.10578151</v>
      </c>
    </row>
    <row r="222" spans="3:6">
      <c r="C222" s="6">
        <f t="shared" si="3"/>
        <v>18</v>
      </c>
      <c r="D222" s="9" t="s">
        <v>1439</v>
      </c>
      <c r="E222" s="9" t="s">
        <v>1436</v>
      </c>
      <c r="F222" s="9">
        <v>-0.11633334</v>
      </c>
    </row>
    <row r="223" spans="3:6">
      <c r="C223" s="6">
        <f t="shared" si="3"/>
        <v>18</v>
      </c>
      <c r="D223" s="9" t="s">
        <v>1439</v>
      </c>
      <c r="E223" s="9" t="s">
        <v>1437</v>
      </c>
      <c r="F223" s="9">
        <v>-0.12838085</v>
      </c>
    </row>
    <row r="224" spans="3:6">
      <c r="C224" s="6">
        <f t="shared" si="3"/>
        <v>18</v>
      </c>
      <c r="D224" s="9" t="s">
        <v>1439</v>
      </c>
      <c r="E224" s="9" t="s">
        <v>1440</v>
      </c>
      <c r="F224" s="9">
        <v>-0.10895315</v>
      </c>
    </row>
    <row r="225" spans="3:6">
      <c r="C225" s="6">
        <f t="shared" si="3"/>
        <v>18</v>
      </c>
      <c r="D225" s="9" t="s">
        <v>1439</v>
      </c>
      <c r="E225" s="9" t="s">
        <v>1441</v>
      </c>
      <c r="F225" s="9">
        <v>-0.1408117</v>
      </c>
    </row>
    <row r="226" spans="3:6">
      <c r="C226" s="6">
        <f t="shared" si="3"/>
        <v>18</v>
      </c>
      <c r="D226" s="9" t="s">
        <v>1439</v>
      </c>
      <c r="E226" s="9" t="s">
        <v>1442</v>
      </c>
      <c r="F226" s="9">
        <v>-0.13807591</v>
      </c>
    </row>
    <row r="227" spans="3:6">
      <c r="C227" s="6">
        <f t="shared" si="3"/>
        <v>18</v>
      </c>
      <c r="D227" s="9" t="s">
        <v>1439</v>
      </c>
      <c r="E227" s="9" t="s">
        <v>1443</v>
      </c>
      <c r="F227" s="9">
        <v>-0.14658999</v>
      </c>
    </row>
    <row r="228" spans="3:6">
      <c r="C228" s="6">
        <f t="shared" si="3"/>
        <v>18</v>
      </c>
      <c r="D228" s="9" t="s">
        <v>1439</v>
      </c>
      <c r="E228" s="9" t="s">
        <v>1444</v>
      </c>
      <c r="F228" s="9">
        <v>-0.14021203</v>
      </c>
    </row>
    <row r="229" spans="3:6">
      <c r="C229" s="6">
        <f t="shared" si="3"/>
        <v>18</v>
      </c>
      <c r="D229" s="9" t="s">
        <v>1439</v>
      </c>
      <c r="E229" s="9" t="s">
        <v>1445</v>
      </c>
      <c r="F229" s="9">
        <v>-0.12523037</v>
      </c>
    </row>
    <row r="230" spans="3:6">
      <c r="C230" s="6">
        <f t="shared" si="3"/>
        <v>18</v>
      </c>
      <c r="D230" s="9" t="s">
        <v>1439</v>
      </c>
      <c r="E230" s="9" t="s">
        <v>1446</v>
      </c>
      <c r="F230" s="9">
        <v>-0.09419213</v>
      </c>
    </row>
    <row r="231" spans="3:6">
      <c r="C231" s="6">
        <f t="shared" si="3"/>
        <v>18</v>
      </c>
      <c r="D231" s="9" t="s">
        <v>1439</v>
      </c>
      <c r="E231" s="9" t="s">
        <v>1447</v>
      </c>
      <c r="F231" s="9">
        <v>-0.08897949</v>
      </c>
    </row>
    <row r="232" spans="3:6">
      <c r="C232" s="6">
        <f t="shared" si="3"/>
        <v>18</v>
      </c>
      <c r="D232" s="9" t="s">
        <v>1439</v>
      </c>
      <c r="E232" s="9" t="s">
        <v>1448</v>
      </c>
      <c r="F232" s="9">
        <v>-0.06645737</v>
      </c>
    </row>
    <row r="233" spans="3:6">
      <c r="C233" s="6">
        <f t="shared" si="3"/>
        <v>18</v>
      </c>
      <c r="D233" s="9" t="s">
        <v>1439</v>
      </c>
      <c r="E233" s="9" t="s">
        <v>1449</v>
      </c>
      <c r="F233" s="9">
        <v>0</v>
      </c>
    </row>
    <row r="234" spans="3:6">
      <c r="C234" s="6">
        <f t="shared" si="3"/>
        <v>19</v>
      </c>
      <c r="D234" s="9" t="s">
        <v>1452</v>
      </c>
      <c r="E234" s="9" t="s">
        <v>1432</v>
      </c>
      <c r="F234" s="9">
        <v>0.0462882</v>
      </c>
    </row>
    <row r="235" spans="3:6">
      <c r="C235" s="6">
        <f t="shared" si="3"/>
        <v>19</v>
      </c>
      <c r="D235" s="9" t="s">
        <v>1452</v>
      </c>
      <c r="E235" s="9" t="s">
        <v>1433</v>
      </c>
      <c r="F235" s="9">
        <v>0.0094369</v>
      </c>
    </row>
    <row r="236" spans="3:6">
      <c r="C236" s="6">
        <f t="shared" si="3"/>
        <v>19</v>
      </c>
      <c r="D236" s="9" t="s">
        <v>1452</v>
      </c>
      <c r="E236" s="9" t="s">
        <v>1434</v>
      </c>
      <c r="F236" s="9">
        <v>0.01264979</v>
      </c>
    </row>
    <row r="237" spans="3:6">
      <c r="C237" s="6">
        <f t="shared" si="3"/>
        <v>19</v>
      </c>
      <c r="D237" s="9" t="s">
        <v>1452</v>
      </c>
      <c r="E237" s="9" t="s">
        <v>1435</v>
      </c>
      <c r="F237" s="9">
        <v>0</v>
      </c>
    </row>
    <row r="238" spans="3:6">
      <c r="C238" s="6">
        <f t="shared" si="3"/>
        <v>20</v>
      </c>
      <c r="D238" s="9" t="s">
        <v>1496</v>
      </c>
      <c r="E238" s="9" t="s">
        <v>1432</v>
      </c>
      <c r="F238" s="9">
        <v>0</v>
      </c>
    </row>
    <row r="239" spans="3:6">
      <c r="C239" s="6">
        <f t="shared" si="3"/>
        <v>20</v>
      </c>
      <c r="D239" s="9" t="s">
        <v>1496</v>
      </c>
      <c r="E239" s="9" t="s">
        <v>1433</v>
      </c>
      <c r="F239" s="9">
        <v>-0.01600917</v>
      </c>
    </row>
    <row r="240" spans="3:6">
      <c r="C240" s="6">
        <f t="shared" si="3"/>
        <v>20</v>
      </c>
      <c r="D240" s="9" t="s">
        <v>1496</v>
      </c>
      <c r="E240" s="9" t="s">
        <v>1434</v>
      </c>
      <c r="F240" s="9">
        <v>0.00653671</v>
      </c>
    </row>
    <row r="241" spans="3:6">
      <c r="C241" s="6">
        <f t="shared" si="3"/>
        <v>20</v>
      </c>
      <c r="D241" s="9" t="s">
        <v>1496</v>
      </c>
      <c r="E241" s="9" t="s">
        <v>1435</v>
      </c>
      <c r="F241" s="9">
        <v>0</v>
      </c>
    </row>
    <row r="242" spans="3:6">
      <c r="C242" s="6">
        <f t="shared" si="3"/>
        <v>21</v>
      </c>
      <c r="D242" s="9" t="s">
        <v>1497</v>
      </c>
      <c r="E242" s="9" t="s">
        <v>1432</v>
      </c>
      <c r="F242" s="9">
        <v>0.08935379</v>
      </c>
    </row>
    <row r="243" spans="3:6">
      <c r="C243" s="6">
        <f t="shared" si="3"/>
        <v>21</v>
      </c>
      <c r="D243" s="9" t="s">
        <v>1497</v>
      </c>
      <c r="E243" s="9" t="s">
        <v>1433</v>
      </c>
      <c r="F243" s="9">
        <v>0.06326964</v>
      </c>
    </row>
    <row r="244" spans="3:6">
      <c r="C244" s="6">
        <f t="shared" si="3"/>
        <v>21</v>
      </c>
      <c r="D244" s="9" t="s">
        <v>1497</v>
      </c>
      <c r="E244" s="9" t="s">
        <v>1434</v>
      </c>
      <c r="F244" s="9">
        <v>0.05896295</v>
      </c>
    </row>
    <row r="245" spans="3:6">
      <c r="C245" s="6">
        <f t="shared" si="3"/>
        <v>21</v>
      </c>
      <c r="D245" s="9" t="s">
        <v>1497</v>
      </c>
      <c r="E245" s="9" t="s">
        <v>1435</v>
      </c>
      <c r="F245" s="9">
        <v>0.04910364</v>
      </c>
    </row>
    <row r="246" spans="3:6">
      <c r="C246" s="6">
        <f t="shared" si="3"/>
        <v>21</v>
      </c>
      <c r="D246" s="9" t="s">
        <v>1497</v>
      </c>
      <c r="E246" s="9" t="s">
        <v>1436</v>
      </c>
      <c r="F246" s="9">
        <v>0.04231822</v>
      </c>
    </row>
    <row r="247" spans="3:6">
      <c r="C247" s="6">
        <f t="shared" si="3"/>
        <v>21</v>
      </c>
      <c r="D247" s="9" t="s">
        <v>1497</v>
      </c>
      <c r="E247" s="9" t="s">
        <v>1437</v>
      </c>
      <c r="F247" s="9">
        <v>0.05360553</v>
      </c>
    </row>
    <row r="248" spans="3:6">
      <c r="C248" s="6">
        <f t="shared" si="3"/>
        <v>21</v>
      </c>
      <c r="D248" s="9" t="s">
        <v>1497</v>
      </c>
      <c r="E248" s="9" t="s">
        <v>1440</v>
      </c>
      <c r="F248" s="9">
        <v>0.04624725</v>
      </c>
    </row>
    <row r="249" spans="3:6">
      <c r="C249" s="6">
        <f t="shared" si="3"/>
        <v>21</v>
      </c>
      <c r="D249" s="9" t="s">
        <v>1497</v>
      </c>
      <c r="E249" s="9" t="s">
        <v>1441</v>
      </c>
      <c r="F249" s="9">
        <v>0.05239354</v>
      </c>
    </row>
    <row r="250" spans="3:6">
      <c r="C250" s="6">
        <f t="shared" si="3"/>
        <v>21</v>
      </c>
      <c r="D250" s="9" t="s">
        <v>1497</v>
      </c>
      <c r="E250" s="9" t="s">
        <v>1442</v>
      </c>
      <c r="F250" s="9">
        <v>0.02973464</v>
      </c>
    </row>
    <row r="251" spans="3:6">
      <c r="C251" s="6">
        <f t="shared" si="3"/>
        <v>21</v>
      </c>
      <c r="D251" s="9" t="s">
        <v>1497</v>
      </c>
      <c r="E251" s="9" t="s">
        <v>1443</v>
      </c>
      <c r="F251" s="9">
        <v>0.02720072</v>
      </c>
    </row>
    <row r="252" spans="3:6">
      <c r="C252" s="6">
        <f t="shared" si="3"/>
        <v>21</v>
      </c>
      <c r="D252" s="9" t="s">
        <v>1497</v>
      </c>
      <c r="E252" s="9" t="s">
        <v>1444</v>
      </c>
      <c r="F252" s="9">
        <v>0.03890017</v>
      </c>
    </row>
    <row r="253" spans="3:6">
      <c r="C253" s="6">
        <f t="shared" si="3"/>
        <v>21</v>
      </c>
      <c r="D253" s="9" t="s">
        <v>1497</v>
      </c>
      <c r="E253" s="9" t="s">
        <v>1445</v>
      </c>
      <c r="F253" s="9">
        <v>0.02647079</v>
      </c>
    </row>
    <row r="254" spans="3:6">
      <c r="C254" s="6">
        <f t="shared" si="3"/>
        <v>21</v>
      </c>
      <c r="D254" s="9" t="s">
        <v>1497</v>
      </c>
      <c r="E254" s="9" t="s">
        <v>1446</v>
      </c>
      <c r="F254" s="9">
        <v>0.03613332</v>
      </c>
    </row>
    <row r="255" spans="3:6">
      <c r="C255" s="6">
        <f t="shared" si="3"/>
        <v>21</v>
      </c>
      <c r="D255" s="9" t="s">
        <v>1497</v>
      </c>
      <c r="E255" s="9" t="s">
        <v>1447</v>
      </c>
      <c r="F255" s="9">
        <v>0.03143668</v>
      </c>
    </row>
    <row r="256" spans="3:6">
      <c r="C256" s="6">
        <f t="shared" si="3"/>
        <v>21</v>
      </c>
      <c r="D256" s="9" t="s">
        <v>1497</v>
      </c>
      <c r="E256" s="9" t="s">
        <v>1448</v>
      </c>
      <c r="F256" s="9">
        <v>0.02072544</v>
      </c>
    </row>
    <row r="257" spans="3:6">
      <c r="C257" s="6">
        <f t="shared" si="3"/>
        <v>21</v>
      </c>
      <c r="D257" s="9" t="s">
        <v>1497</v>
      </c>
      <c r="E257" s="9" t="s">
        <v>1449</v>
      </c>
      <c r="F257" s="9">
        <v>0.01988921</v>
      </c>
    </row>
    <row r="258" spans="3:6">
      <c r="C258" s="6">
        <f t="shared" si="3"/>
        <v>21</v>
      </c>
      <c r="D258" s="9" t="s">
        <v>1497</v>
      </c>
      <c r="E258" s="9" t="s">
        <v>1450</v>
      </c>
      <c r="F258" s="9">
        <v>0.02056087</v>
      </c>
    </row>
    <row r="259" spans="3:6">
      <c r="C259" s="6">
        <f t="shared" si="3"/>
        <v>21</v>
      </c>
      <c r="D259" s="9" t="s">
        <v>1497</v>
      </c>
      <c r="E259" s="9" t="s">
        <v>1451</v>
      </c>
      <c r="F259" s="9">
        <v>0.00143842</v>
      </c>
    </row>
    <row r="260" spans="3:6">
      <c r="C260" s="6">
        <f t="shared" si="3"/>
        <v>21</v>
      </c>
      <c r="D260" s="9" t="s">
        <v>1497</v>
      </c>
      <c r="E260" s="9" t="s">
        <v>1459</v>
      </c>
      <c r="F260" s="9">
        <v>-0.00881689</v>
      </c>
    </row>
    <row r="261" spans="3:6">
      <c r="C261" s="6">
        <f t="shared" si="3"/>
        <v>21</v>
      </c>
      <c r="D261" s="9" t="s">
        <v>1497</v>
      </c>
      <c r="E261" s="9" t="s">
        <v>1460</v>
      </c>
      <c r="F261" s="9">
        <v>0</v>
      </c>
    </row>
    <row r="262" spans="3:6">
      <c r="C262" s="48">
        <f t="shared" si="3"/>
        <v>22</v>
      </c>
      <c r="D262" s="49" t="s">
        <v>1498</v>
      </c>
      <c r="E262" s="49" t="s">
        <v>1432</v>
      </c>
      <c r="F262" s="49">
        <v>0</v>
      </c>
    </row>
    <row r="263" spans="3:6">
      <c r="C263" s="48">
        <f t="shared" si="3"/>
        <v>22</v>
      </c>
      <c r="D263" s="49" t="s">
        <v>1498</v>
      </c>
      <c r="E263" s="49" t="s">
        <v>1433</v>
      </c>
      <c r="F263" s="49">
        <v>0.26840983</v>
      </c>
    </row>
    <row r="264" spans="3:6">
      <c r="C264" s="48">
        <f t="shared" si="3"/>
        <v>22</v>
      </c>
      <c r="D264" s="49" t="s">
        <v>1498</v>
      </c>
      <c r="E264" s="49" t="s">
        <v>1434</v>
      </c>
      <c r="F264" s="49">
        <v>-0.06107101</v>
      </c>
    </row>
    <row r="265" spans="3:6">
      <c r="C265" s="48">
        <f t="shared" si="3"/>
        <v>22</v>
      </c>
      <c r="D265" s="49" t="s">
        <v>1498</v>
      </c>
      <c r="E265" s="49" t="s">
        <v>1435</v>
      </c>
      <c r="F265" s="49">
        <v>-0.02284427</v>
      </c>
    </row>
    <row r="266" spans="3:6">
      <c r="C266" s="48">
        <f t="shared" si="3"/>
        <v>22</v>
      </c>
      <c r="D266" s="49" t="s">
        <v>1498</v>
      </c>
      <c r="E266" s="49" t="s">
        <v>1436</v>
      </c>
      <c r="F266" s="49">
        <v>0.00736062</v>
      </c>
    </row>
    <row r="267" spans="3:6">
      <c r="C267" s="48">
        <f t="shared" si="3"/>
        <v>22</v>
      </c>
      <c r="D267" s="49" t="s">
        <v>1498</v>
      </c>
      <c r="E267" s="49" t="s">
        <v>1437</v>
      </c>
      <c r="F267" s="49">
        <v>0</v>
      </c>
    </row>
    <row r="268" spans="3:6">
      <c r="C268" s="6">
        <f t="shared" si="3"/>
        <v>23</v>
      </c>
      <c r="D268" s="9" t="s">
        <v>1467</v>
      </c>
      <c r="E268" s="9" t="s">
        <v>1432</v>
      </c>
      <c r="F268" s="9">
        <v>0</v>
      </c>
    </row>
    <row r="269" spans="3:6">
      <c r="C269" s="6">
        <f t="shared" si="3"/>
        <v>23</v>
      </c>
      <c r="D269" s="9" t="s">
        <v>1467</v>
      </c>
      <c r="E269" s="9" t="s">
        <v>1433</v>
      </c>
      <c r="F269" s="9">
        <v>0</v>
      </c>
    </row>
    <row r="270" spans="3:6">
      <c r="C270" s="6">
        <f t="shared" ref="C270:C333" si="4">IF(E270="1",C269+1,C269)</f>
        <v>23</v>
      </c>
      <c r="D270" s="9" t="s">
        <v>1467</v>
      </c>
      <c r="E270" s="9" t="s">
        <v>1434</v>
      </c>
      <c r="F270" s="9">
        <v>0</v>
      </c>
    </row>
    <row r="271" spans="3:6">
      <c r="C271" s="6">
        <f t="shared" si="4"/>
        <v>23</v>
      </c>
      <c r="D271" s="9" t="s">
        <v>1467</v>
      </c>
      <c r="E271" s="9" t="s">
        <v>1435</v>
      </c>
      <c r="F271" s="9">
        <v>0</v>
      </c>
    </row>
    <row r="272" spans="3:6">
      <c r="C272" s="6">
        <f t="shared" si="4"/>
        <v>23</v>
      </c>
      <c r="D272" s="9" t="s">
        <v>1467</v>
      </c>
      <c r="E272" s="9" t="s">
        <v>1436</v>
      </c>
      <c r="F272" s="9">
        <v>0</v>
      </c>
    </row>
    <row r="273" spans="3:6">
      <c r="C273" s="48">
        <f t="shared" si="4"/>
        <v>24</v>
      </c>
      <c r="D273" s="49" t="s">
        <v>1499</v>
      </c>
      <c r="E273" s="49" t="s">
        <v>1432</v>
      </c>
      <c r="F273" s="49">
        <v>-0.01021326</v>
      </c>
    </row>
    <row r="274" spans="3:6">
      <c r="C274" s="48">
        <f t="shared" si="4"/>
        <v>24</v>
      </c>
      <c r="D274" s="49" t="s">
        <v>1499</v>
      </c>
      <c r="E274" s="49" t="s">
        <v>1433</v>
      </c>
      <c r="F274" s="49">
        <v>-0.09350139</v>
      </c>
    </row>
    <row r="275" spans="3:6">
      <c r="C275" s="48">
        <f t="shared" si="4"/>
        <v>24</v>
      </c>
      <c r="D275" s="49" t="s">
        <v>1499</v>
      </c>
      <c r="E275" s="49" t="s">
        <v>1434</v>
      </c>
      <c r="F275" s="49">
        <v>-0.13399202</v>
      </c>
    </row>
    <row r="276" spans="3:6">
      <c r="C276" s="48">
        <f t="shared" si="4"/>
        <v>24</v>
      </c>
      <c r="D276" s="49" t="s">
        <v>1499</v>
      </c>
      <c r="E276" s="49" t="s">
        <v>1435</v>
      </c>
      <c r="F276" s="49">
        <v>-0.06159295</v>
      </c>
    </row>
    <row r="277" spans="3:6">
      <c r="C277" s="48">
        <f t="shared" si="4"/>
        <v>24</v>
      </c>
      <c r="D277" s="49" t="s">
        <v>1499</v>
      </c>
      <c r="E277" s="49" t="s">
        <v>1436</v>
      </c>
      <c r="F277" s="49">
        <v>0</v>
      </c>
    </row>
    <row r="278" spans="3:6">
      <c r="C278" s="6">
        <f t="shared" si="4"/>
        <v>25</v>
      </c>
      <c r="D278" s="9" t="s">
        <v>1470</v>
      </c>
      <c r="E278" s="9" t="s">
        <v>1432</v>
      </c>
      <c r="F278" s="9">
        <v>0</v>
      </c>
    </row>
    <row r="279" spans="3:6">
      <c r="C279" s="6">
        <f t="shared" si="4"/>
        <v>25</v>
      </c>
      <c r="D279" s="9" t="s">
        <v>1470</v>
      </c>
      <c r="E279" s="9" t="s">
        <v>1433</v>
      </c>
      <c r="F279" s="9">
        <v>0.09020964</v>
      </c>
    </row>
    <row r="280" spans="3:6">
      <c r="C280" s="6">
        <f t="shared" si="4"/>
        <v>25</v>
      </c>
      <c r="D280" s="9" t="s">
        <v>1470</v>
      </c>
      <c r="E280" s="9" t="s">
        <v>1434</v>
      </c>
      <c r="F280" s="9">
        <v>0.04959865</v>
      </c>
    </row>
    <row r="281" spans="3:6">
      <c r="C281" s="6">
        <f t="shared" si="4"/>
        <v>25</v>
      </c>
      <c r="D281" s="9" t="s">
        <v>1470</v>
      </c>
      <c r="E281" s="9" t="s">
        <v>1435</v>
      </c>
      <c r="F281" s="9">
        <v>0.0543002</v>
      </c>
    </row>
    <row r="282" spans="3:6">
      <c r="C282" s="6">
        <f t="shared" si="4"/>
        <v>25</v>
      </c>
      <c r="D282" s="9" t="s">
        <v>1470</v>
      </c>
      <c r="E282" s="9" t="s">
        <v>1436</v>
      </c>
      <c r="F282" s="9">
        <v>0.05002618</v>
      </c>
    </row>
    <row r="283" spans="3:6">
      <c r="C283" s="6">
        <f t="shared" si="4"/>
        <v>25</v>
      </c>
      <c r="D283" s="9" t="s">
        <v>1470</v>
      </c>
      <c r="E283" s="9" t="s">
        <v>1437</v>
      </c>
      <c r="F283" s="9">
        <v>0.01624968</v>
      </c>
    </row>
    <row r="284" spans="3:6">
      <c r="C284" s="6">
        <f t="shared" si="4"/>
        <v>25</v>
      </c>
      <c r="D284" s="9" t="s">
        <v>1470</v>
      </c>
      <c r="E284" s="9" t="s">
        <v>1440</v>
      </c>
      <c r="F284" s="9">
        <v>0.00619298</v>
      </c>
    </row>
    <row r="285" spans="3:6">
      <c r="C285" s="6">
        <f t="shared" si="4"/>
        <v>25</v>
      </c>
      <c r="D285" s="9" t="s">
        <v>1470</v>
      </c>
      <c r="E285" s="9" t="s">
        <v>1441</v>
      </c>
      <c r="F285" s="9">
        <v>0.02109849</v>
      </c>
    </row>
    <row r="286" spans="3:6">
      <c r="C286" s="6">
        <f t="shared" si="4"/>
        <v>25</v>
      </c>
      <c r="D286" s="9" t="s">
        <v>1470</v>
      </c>
      <c r="E286" s="9" t="s">
        <v>1442</v>
      </c>
      <c r="F286" s="9">
        <v>0.03229579</v>
      </c>
    </row>
    <row r="287" spans="3:6">
      <c r="C287" s="6">
        <f t="shared" si="4"/>
        <v>25</v>
      </c>
      <c r="D287" s="9" t="s">
        <v>1470</v>
      </c>
      <c r="E287" s="9" t="s">
        <v>1443</v>
      </c>
      <c r="F287" s="9">
        <v>0.01408624</v>
      </c>
    </row>
    <row r="288" spans="3:6">
      <c r="C288" s="6">
        <f t="shared" si="4"/>
        <v>25</v>
      </c>
      <c r="D288" s="9" t="s">
        <v>1470</v>
      </c>
      <c r="E288" s="9" t="s">
        <v>1444</v>
      </c>
      <c r="F288" s="9">
        <v>0.03265531</v>
      </c>
    </row>
    <row r="289" spans="3:6">
      <c r="C289" s="6">
        <f t="shared" si="4"/>
        <v>25</v>
      </c>
      <c r="D289" s="9" t="s">
        <v>1470</v>
      </c>
      <c r="E289" s="9" t="s">
        <v>1445</v>
      </c>
      <c r="F289" s="9">
        <v>0.03807587</v>
      </c>
    </row>
    <row r="290" spans="3:6">
      <c r="C290" s="6">
        <f t="shared" si="4"/>
        <v>25</v>
      </c>
      <c r="D290" s="9" t="s">
        <v>1470</v>
      </c>
      <c r="E290" s="9" t="s">
        <v>1446</v>
      </c>
      <c r="F290" s="9">
        <v>0.02902088</v>
      </c>
    </row>
    <row r="291" spans="3:6">
      <c r="C291" s="6">
        <f t="shared" si="4"/>
        <v>25</v>
      </c>
      <c r="D291" s="9" t="s">
        <v>1470</v>
      </c>
      <c r="E291" s="9" t="s">
        <v>1447</v>
      </c>
      <c r="F291" s="9">
        <v>0.01323311</v>
      </c>
    </row>
    <row r="292" spans="3:6">
      <c r="C292" s="6">
        <f t="shared" si="4"/>
        <v>25</v>
      </c>
      <c r="D292" s="9" t="s">
        <v>1470</v>
      </c>
      <c r="E292" s="9" t="s">
        <v>1448</v>
      </c>
      <c r="F292" s="9">
        <v>0</v>
      </c>
    </row>
    <row r="293" spans="3:6">
      <c r="C293" s="6">
        <f t="shared" si="4"/>
        <v>26</v>
      </c>
      <c r="D293" s="9" t="s">
        <v>1500</v>
      </c>
      <c r="E293" s="9" t="s">
        <v>1432</v>
      </c>
      <c r="F293" s="9">
        <v>0.00958988</v>
      </c>
    </row>
    <row r="294" spans="3:6">
      <c r="C294" s="6">
        <f t="shared" si="4"/>
        <v>26</v>
      </c>
      <c r="D294" s="9" t="s">
        <v>1500</v>
      </c>
      <c r="E294" s="9" t="s">
        <v>1433</v>
      </c>
      <c r="F294" s="9">
        <v>0.01842026</v>
      </c>
    </row>
    <row r="295" spans="3:6">
      <c r="C295" s="6">
        <f t="shared" si="4"/>
        <v>26</v>
      </c>
      <c r="D295" s="9" t="s">
        <v>1500</v>
      </c>
      <c r="E295" s="9" t="s">
        <v>1434</v>
      </c>
      <c r="F295" s="9">
        <v>0</v>
      </c>
    </row>
    <row r="296" spans="3:6">
      <c r="C296" s="6">
        <f t="shared" si="4"/>
        <v>27</v>
      </c>
      <c r="D296" s="9" t="s">
        <v>1461</v>
      </c>
      <c r="E296" s="9" t="s">
        <v>1432</v>
      </c>
      <c r="F296" s="9">
        <v>0</v>
      </c>
    </row>
    <row r="297" spans="3:6">
      <c r="C297" s="6">
        <f t="shared" si="4"/>
        <v>27</v>
      </c>
      <c r="D297" s="9" t="s">
        <v>1461</v>
      </c>
      <c r="E297" s="9" t="s">
        <v>1433</v>
      </c>
      <c r="F297" s="9">
        <v>-0.03801982</v>
      </c>
    </row>
    <row r="298" spans="3:6">
      <c r="C298" s="6">
        <f t="shared" si="4"/>
        <v>27</v>
      </c>
      <c r="D298" s="9" t="s">
        <v>1461</v>
      </c>
      <c r="E298" s="9" t="s">
        <v>1434</v>
      </c>
      <c r="F298" s="9">
        <v>-0.02742781</v>
      </c>
    </row>
    <row r="299" spans="3:6">
      <c r="C299" s="6">
        <f t="shared" si="4"/>
        <v>27</v>
      </c>
      <c r="D299" s="9" t="s">
        <v>1461</v>
      </c>
      <c r="E299" s="9" t="s">
        <v>1435</v>
      </c>
      <c r="F299" s="9">
        <v>-0.02048349</v>
      </c>
    </row>
    <row r="300" spans="3:6">
      <c r="C300" s="6">
        <f t="shared" si="4"/>
        <v>27</v>
      </c>
      <c r="D300" s="9" t="s">
        <v>1461</v>
      </c>
      <c r="E300" s="9" t="s">
        <v>1436</v>
      </c>
      <c r="F300" s="9">
        <v>-0.02287558</v>
      </c>
    </row>
    <row r="301" spans="3:6">
      <c r="C301" s="6">
        <f t="shared" si="4"/>
        <v>27</v>
      </c>
      <c r="D301" s="9" t="s">
        <v>1461</v>
      </c>
      <c r="E301" s="9" t="s">
        <v>1437</v>
      </c>
      <c r="F301" s="9">
        <v>-0.02070957</v>
      </c>
    </row>
    <row r="302" spans="3:6">
      <c r="C302" s="6">
        <f t="shared" si="4"/>
        <v>27</v>
      </c>
      <c r="D302" s="9" t="s">
        <v>1461</v>
      </c>
      <c r="E302" s="9" t="s">
        <v>1440</v>
      </c>
      <c r="F302" s="9">
        <v>-0.01441704</v>
      </c>
    </row>
    <row r="303" spans="3:6">
      <c r="C303" s="6">
        <f t="shared" si="4"/>
        <v>27</v>
      </c>
      <c r="D303" s="9" t="s">
        <v>1461</v>
      </c>
      <c r="E303" s="9" t="s">
        <v>1441</v>
      </c>
      <c r="F303" s="9">
        <v>-0.01378972</v>
      </c>
    </row>
    <row r="304" spans="3:6">
      <c r="C304" s="6">
        <f t="shared" si="4"/>
        <v>27</v>
      </c>
      <c r="D304" s="9" t="s">
        <v>1461</v>
      </c>
      <c r="E304" s="9" t="s">
        <v>1442</v>
      </c>
      <c r="F304" s="9">
        <v>-0.02895178</v>
      </c>
    </row>
    <row r="305" spans="3:6">
      <c r="C305" s="6">
        <f t="shared" si="4"/>
        <v>27</v>
      </c>
      <c r="D305" s="9" t="s">
        <v>1461</v>
      </c>
      <c r="E305" s="9" t="s">
        <v>1443</v>
      </c>
      <c r="F305" s="9">
        <v>0</v>
      </c>
    </row>
    <row r="306" spans="3:6">
      <c r="C306" s="6">
        <f t="shared" si="4"/>
        <v>28</v>
      </c>
      <c r="D306" s="9" t="s">
        <v>1501</v>
      </c>
      <c r="E306" s="9" t="s">
        <v>1432</v>
      </c>
      <c r="F306" s="9">
        <v>0</v>
      </c>
    </row>
    <row r="307" spans="3:6">
      <c r="C307" s="6">
        <f t="shared" si="4"/>
        <v>28</v>
      </c>
      <c r="D307" s="9" t="s">
        <v>1501</v>
      </c>
      <c r="E307" s="9" t="s">
        <v>1433</v>
      </c>
      <c r="F307" s="9">
        <v>-0.0280129</v>
      </c>
    </row>
    <row r="308" spans="3:6">
      <c r="C308" s="6">
        <f t="shared" si="4"/>
        <v>28</v>
      </c>
      <c r="D308" s="9" t="s">
        <v>1501</v>
      </c>
      <c r="E308" s="9" t="s">
        <v>1434</v>
      </c>
      <c r="F308" s="9">
        <v>-0.03495641</v>
      </c>
    </row>
    <row r="309" spans="3:6">
      <c r="C309" s="6">
        <f t="shared" si="4"/>
        <v>28</v>
      </c>
      <c r="D309" s="9" t="s">
        <v>1501</v>
      </c>
      <c r="E309" s="9" t="s">
        <v>1435</v>
      </c>
      <c r="F309" s="9">
        <v>-0.02457167</v>
      </c>
    </row>
    <row r="310" spans="3:6">
      <c r="C310" s="6">
        <f t="shared" si="4"/>
        <v>28</v>
      </c>
      <c r="D310" s="9" t="s">
        <v>1501</v>
      </c>
      <c r="E310" s="9" t="s">
        <v>1436</v>
      </c>
      <c r="F310" s="9">
        <v>-0.03150694</v>
      </c>
    </row>
    <row r="311" spans="3:6">
      <c r="C311" s="6">
        <f t="shared" si="4"/>
        <v>28</v>
      </c>
      <c r="D311" s="9" t="s">
        <v>1501</v>
      </c>
      <c r="E311" s="9" t="s">
        <v>1437</v>
      </c>
      <c r="F311" s="9">
        <v>-0.02779933</v>
      </c>
    </row>
    <row r="312" spans="3:6">
      <c r="C312" s="6">
        <f t="shared" si="4"/>
        <v>28</v>
      </c>
      <c r="D312" s="9" t="s">
        <v>1501</v>
      </c>
      <c r="E312" s="9" t="s">
        <v>1440</v>
      </c>
      <c r="F312" s="9">
        <v>-0.02238459</v>
      </c>
    </row>
    <row r="313" spans="3:6">
      <c r="C313" s="6">
        <f t="shared" si="4"/>
        <v>28</v>
      </c>
      <c r="D313" s="9" t="s">
        <v>1501</v>
      </c>
      <c r="E313" s="9" t="s">
        <v>1441</v>
      </c>
      <c r="F313" s="9">
        <v>-0.0326255</v>
      </c>
    </row>
    <row r="314" spans="3:6">
      <c r="C314" s="6">
        <f t="shared" si="4"/>
        <v>28</v>
      </c>
      <c r="D314" s="9" t="s">
        <v>1501</v>
      </c>
      <c r="E314" s="9" t="s">
        <v>1442</v>
      </c>
      <c r="F314" s="9">
        <v>-0.0130404</v>
      </c>
    </row>
    <row r="315" spans="3:6">
      <c r="C315" s="6">
        <f t="shared" si="4"/>
        <v>28</v>
      </c>
      <c r="D315" s="9" t="s">
        <v>1501</v>
      </c>
      <c r="E315" s="9" t="s">
        <v>1443</v>
      </c>
      <c r="F315" s="9">
        <v>-0.03153869</v>
      </c>
    </row>
    <row r="316" spans="3:6">
      <c r="C316" s="6">
        <f t="shared" si="4"/>
        <v>28</v>
      </c>
      <c r="D316" s="9" t="s">
        <v>1501</v>
      </c>
      <c r="E316" s="9" t="s">
        <v>1444</v>
      </c>
      <c r="F316" s="9">
        <v>-0.00966012</v>
      </c>
    </row>
    <row r="317" spans="3:6">
      <c r="C317" s="6">
        <f t="shared" si="4"/>
        <v>28</v>
      </c>
      <c r="D317" s="9" t="s">
        <v>1501</v>
      </c>
      <c r="E317" s="9" t="s">
        <v>1445</v>
      </c>
      <c r="F317" s="9">
        <v>-0.00727752</v>
      </c>
    </row>
    <row r="318" spans="3:6">
      <c r="C318" s="6">
        <f t="shared" si="4"/>
        <v>28</v>
      </c>
      <c r="D318" s="9" t="s">
        <v>1501</v>
      </c>
      <c r="E318" s="9" t="s">
        <v>1446</v>
      </c>
      <c r="F318" s="9">
        <v>0.00536997</v>
      </c>
    </row>
    <row r="319" spans="3:6">
      <c r="C319" s="6">
        <f t="shared" si="4"/>
        <v>28</v>
      </c>
      <c r="D319" s="9" t="s">
        <v>1501</v>
      </c>
      <c r="E319" s="9" t="s">
        <v>1447</v>
      </c>
      <c r="F319" s="9">
        <v>-0.00043872</v>
      </c>
    </row>
    <row r="320" spans="3:6">
      <c r="C320" s="6">
        <f t="shared" si="4"/>
        <v>28</v>
      </c>
      <c r="D320" s="9" t="s">
        <v>1501</v>
      </c>
      <c r="E320" s="9" t="s">
        <v>1448</v>
      </c>
      <c r="F320" s="9">
        <v>0.00793816</v>
      </c>
    </row>
    <row r="321" spans="3:6">
      <c r="C321" s="6">
        <f t="shared" si="4"/>
        <v>28</v>
      </c>
      <c r="D321" s="9" t="s">
        <v>1501</v>
      </c>
      <c r="E321" s="9" t="s">
        <v>1449</v>
      </c>
      <c r="F321" s="9">
        <v>-0.01001241</v>
      </c>
    </row>
    <row r="322" spans="3:6">
      <c r="C322" s="6">
        <f t="shared" si="4"/>
        <v>28</v>
      </c>
      <c r="D322" s="9" t="s">
        <v>1501</v>
      </c>
      <c r="E322" s="9" t="s">
        <v>1450</v>
      </c>
      <c r="F322" s="9">
        <v>0.01593088</v>
      </c>
    </row>
    <row r="323" spans="3:6">
      <c r="C323" s="6">
        <f t="shared" si="4"/>
        <v>28</v>
      </c>
      <c r="D323" s="9" t="s">
        <v>1501</v>
      </c>
      <c r="E323" s="9" t="s">
        <v>1451</v>
      </c>
      <c r="F323" s="9">
        <v>-0.00618808</v>
      </c>
    </row>
    <row r="324" spans="3:6">
      <c r="C324" s="6">
        <f t="shared" si="4"/>
        <v>28</v>
      </c>
      <c r="D324" s="9" t="s">
        <v>1501</v>
      </c>
      <c r="E324" s="9" t="s">
        <v>1459</v>
      </c>
      <c r="F324" s="9">
        <v>-0.00577267</v>
      </c>
    </row>
    <row r="325" spans="3:6">
      <c r="C325" s="6">
        <f t="shared" si="4"/>
        <v>28</v>
      </c>
      <c r="D325" s="9" t="s">
        <v>1501</v>
      </c>
      <c r="E325" s="9" t="s">
        <v>1460</v>
      </c>
      <c r="F325" s="9">
        <v>0</v>
      </c>
    </row>
    <row r="326" spans="3:6">
      <c r="C326" s="6">
        <f t="shared" si="4"/>
        <v>29</v>
      </c>
      <c r="D326" s="9" t="s">
        <v>1456</v>
      </c>
      <c r="E326" s="9" t="s">
        <v>1432</v>
      </c>
      <c r="F326" s="9">
        <v>-0.07100237</v>
      </c>
    </row>
    <row r="327" spans="3:6">
      <c r="C327" s="6">
        <f t="shared" si="4"/>
        <v>29</v>
      </c>
      <c r="D327" s="9" t="s">
        <v>1456</v>
      </c>
      <c r="E327" s="9" t="s">
        <v>1433</v>
      </c>
      <c r="F327" s="9">
        <v>-0.00759099</v>
      </c>
    </row>
    <row r="328" spans="3:6">
      <c r="C328" s="6">
        <f t="shared" si="4"/>
        <v>29</v>
      </c>
      <c r="D328" s="9" t="s">
        <v>1456</v>
      </c>
      <c r="E328" s="9" t="s">
        <v>1434</v>
      </c>
      <c r="F328" s="9">
        <v>-0.01241429</v>
      </c>
    </row>
    <row r="329" spans="3:6">
      <c r="C329" s="6">
        <f t="shared" si="4"/>
        <v>29</v>
      </c>
      <c r="D329" s="9" t="s">
        <v>1456</v>
      </c>
      <c r="E329" s="9" t="s">
        <v>1435</v>
      </c>
      <c r="F329" s="9">
        <v>-0.01802527</v>
      </c>
    </row>
    <row r="330" spans="3:6">
      <c r="C330" s="6">
        <f t="shared" si="4"/>
        <v>29</v>
      </c>
      <c r="D330" s="9" t="s">
        <v>1456</v>
      </c>
      <c r="E330" s="9" t="s">
        <v>1436</v>
      </c>
      <c r="F330" s="9">
        <v>0.00035422</v>
      </c>
    </row>
    <row r="331" spans="3:6">
      <c r="C331" s="6">
        <f t="shared" si="4"/>
        <v>29</v>
      </c>
      <c r="D331" s="9" t="s">
        <v>1456</v>
      </c>
      <c r="E331" s="9" t="s">
        <v>1437</v>
      </c>
      <c r="F331" s="9">
        <v>0.0062738</v>
      </c>
    </row>
    <row r="332" spans="3:6">
      <c r="C332" s="6">
        <f t="shared" si="4"/>
        <v>29</v>
      </c>
      <c r="D332" s="9" t="s">
        <v>1456</v>
      </c>
      <c r="E332" s="9" t="s">
        <v>1440</v>
      </c>
      <c r="F332" s="9">
        <v>0.01208872</v>
      </c>
    </row>
    <row r="333" spans="3:6">
      <c r="C333" s="6">
        <f t="shared" si="4"/>
        <v>29</v>
      </c>
      <c r="D333" s="9" t="s">
        <v>1456</v>
      </c>
      <c r="E333" s="9" t="s">
        <v>1441</v>
      </c>
      <c r="F333" s="9">
        <v>-0.01943079</v>
      </c>
    </row>
    <row r="334" spans="3:6">
      <c r="C334" s="6">
        <f t="shared" ref="C334:C397" si="5">IF(E334="1",C333+1,C333)</f>
        <v>29</v>
      </c>
      <c r="D334" s="9" t="s">
        <v>1456</v>
      </c>
      <c r="E334" s="9" t="s">
        <v>1442</v>
      </c>
      <c r="F334" s="9">
        <v>-0.00964077</v>
      </c>
    </row>
    <row r="335" spans="3:6">
      <c r="C335" s="6">
        <f t="shared" si="5"/>
        <v>29</v>
      </c>
      <c r="D335" s="9" t="s">
        <v>1456</v>
      </c>
      <c r="E335" s="9" t="s">
        <v>1443</v>
      </c>
      <c r="F335" s="9">
        <v>0.00444908</v>
      </c>
    </row>
    <row r="336" spans="3:6">
      <c r="C336" s="6">
        <f t="shared" si="5"/>
        <v>29</v>
      </c>
      <c r="D336" s="9" t="s">
        <v>1456</v>
      </c>
      <c r="E336" s="9" t="s">
        <v>1444</v>
      </c>
      <c r="F336" s="9">
        <v>0</v>
      </c>
    </row>
    <row r="337" spans="3:6">
      <c r="C337" s="6">
        <f t="shared" si="5"/>
        <v>30</v>
      </c>
      <c r="D337" s="9" t="s">
        <v>1474</v>
      </c>
      <c r="E337" s="9" t="s">
        <v>1432</v>
      </c>
      <c r="F337" s="9">
        <v>-0.00637698</v>
      </c>
    </row>
    <row r="338" spans="3:6">
      <c r="C338" s="6">
        <f t="shared" si="5"/>
        <v>30</v>
      </c>
      <c r="D338" s="9" t="s">
        <v>1474</v>
      </c>
      <c r="E338" s="9" t="s">
        <v>1433</v>
      </c>
      <c r="F338" s="9">
        <v>0</v>
      </c>
    </row>
    <row r="339" spans="3:6">
      <c r="C339" s="6">
        <f t="shared" si="5"/>
        <v>31</v>
      </c>
      <c r="D339" s="9" t="s">
        <v>1486</v>
      </c>
      <c r="E339" s="9" t="s">
        <v>1432</v>
      </c>
      <c r="F339" s="9">
        <v>-0.01502172</v>
      </c>
    </row>
    <row r="340" spans="3:6">
      <c r="C340" s="6">
        <f t="shared" si="5"/>
        <v>31</v>
      </c>
      <c r="D340" s="9" t="s">
        <v>1486</v>
      </c>
      <c r="E340" s="9" t="s">
        <v>1433</v>
      </c>
      <c r="F340" s="9">
        <v>-0.00406664</v>
      </c>
    </row>
    <row r="341" spans="3:6">
      <c r="C341" s="6">
        <f t="shared" si="5"/>
        <v>31</v>
      </c>
      <c r="D341" s="9" t="s">
        <v>1486</v>
      </c>
      <c r="E341" s="9" t="s">
        <v>1434</v>
      </c>
      <c r="F341" s="9">
        <v>0</v>
      </c>
    </row>
    <row r="342" spans="3:6">
      <c r="C342" s="48">
        <f t="shared" si="5"/>
        <v>32</v>
      </c>
      <c r="D342" s="49" t="s">
        <v>1502</v>
      </c>
      <c r="E342" s="49" t="s">
        <v>1432</v>
      </c>
      <c r="F342" s="49">
        <v>0.03096099</v>
      </c>
    </row>
    <row r="343" spans="3:6">
      <c r="C343" s="48">
        <f t="shared" si="5"/>
        <v>32</v>
      </c>
      <c r="D343" s="49" t="s">
        <v>1502</v>
      </c>
      <c r="E343" s="49" t="s">
        <v>1433</v>
      </c>
      <c r="F343" s="49">
        <v>0.02080598</v>
      </c>
    </row>
    <row r="344" spans="3:6">
      <c r="C344" s="48">
        <f t="shared" si="5"/>
        <v>32</v>
      </c>
      <c r="D344" s="49" t="s">
        <v>1502</v>
      </c>
      <c r="E344" s="49" t="s">
        <v>1434</v>
      </c>
      <c r="F344" s="49">
        <v>0.04084427</v>
      </c>
    </row>
    <row r="345" spans="3:6">
      <c r="C345" s="48">
        <f t="shared" si="5"/>
        <v>32</v>
      </c>
      <c r="D345" s="49" t="s">
        <v>1502</v>
      </c>
      <c r="E345" s="49" t="s">
        <v>1435</v>
      </c>
      <c r="F345" s="49">
        <v>0.04313284</v>
      </c>
    </row>
    <row r="346" spans="3:6">
      <c r="C346" s="48">
        <f t="shared" si="5"/>
        <v>32</v>
      </c>
      <c r="D346" s="49" t="s">
        <v>1502</v>
      </c>
      <c r="E346" s="49" t="s">
        <v>1436</v>
      </c>
      <c r="F346" s="49">
        <v>0.04262743</v>
      </c>
    </row>
    <row r="347" spans="3:6">
      <c r="C347" s="48">
        <f t="shared" si="5"/>
        <v>32</v>
      </c>
      <c r="D347" s="49" t="s">
        <v>1502</v>
      </c>
      <c r="E347" s="49" t="s">
        <v>1437</v>
      </c>
      <c r="F347" s="49">
        <v>0.02895197</v>
      </c>
    </row>
    <row r="348" spans="3:6">
      <c r="C348" s="48">
        <f t="shared" si="5"/>
        <v>32</v>
      </c>
      <c r="D348" s="49" t="s">
        <v>1502</v>
      </c>
      <c r="E348" s="49" t="s">
        <v>1440</v>
      </c>
      <c r="F348" s="49">
        <v>0.02424907</v>
      </c>
    </row>
    <row r="349" spans="3:6">
      <c r="C349" s="48">
        <f t="shared" si="5"/>
        <v>32</v>
      </c>
      <c r="D349" s="49" t="s">
        <v>1502</v>
      </c>
      <c r="E349" s="49" t="s">
        <v>1441</v>
      </c>
      <c r="F349" s="49">
        <v>0.0235195</v>
      </c>
    </row>
    <row r="350" spans="3:6">
      <c r="C350" s="48">
        <f t="shared" si="5"/>
        <v>32</v>
      </c>
      <c r="D350" s="49" t="s">
        <v>1502</v>
      </c>
      <c r="E350" s="49" t="s">
        <v>1442</v>
      </c>
      <c r="F350" s="49">
        <v>0.02579971</v>
      </c>
    </row>
    <row r="351" spans="3:6">
      <c r="C351" s="48">
        <f t="shared" si="5"/>
        <v>32</v>
      </c>
      <c r="D351" s="49" t="s">
        <v>1502</v>
      </c>
      <c r="E351" s="49" t="s">
        <v>1443</v>
      </c>
      <c r="F351" s="49">
        <v>0.01917162</v>
      </c>
    </row>
    <row r="352" spans="3:6">
      <c r="C352" s="48">
        <f t="shared" si="5"/>
        <v>32</v>
      </c>
      <c r="D352" s="49" t="s">
        <v>1502</v>
      </c>
      <c r="E352" s="49" t="s">
        <v>1444</v>
      </c>
      <c r="F352" s="49">
        <v>0.00951701</v>
      </c>
    </row>
    <row r="353" spans="3:6">
      <c r="C353" s="48">
        <f t="shared" si="5"/>
        <v>32</v>
      </c>
      <c r="D353" s="49" t="s">
        <v>1502</v>
      </c>
      <c r="E353" s="49" t="s">
        <v>1445</v>
      </c>
      <c r="F353" s="49">
        <v>0.01852417</v>
      </c>
    </row>
    <row r="354" spans="3:6">
      <c r="C354" s="48">
        <f t="shared" si="5"/>
        <v>32</v>
      </c>
      <c r="D354" s="49" t="s">
        <v>1502</v>
      </c>
      <c r="E354" s="49" t="s">
        <v>1446</v>
      </c>
      <c r="F354" s="49">
        <v>0.03323774</v>
      </c>
    </row>
    <row r="355" spans="3:6">
      <c r="C355" s="48">
        <f t="shared" si="5"/>
        <v>32</v>
      </c>
      <c r="D355" s="49" t="s">
        <v>1502</v>
      </c>
      <c r="E355" s="49" t="s">
        <v>1447</v>
      </c>
      <c r="F355" s="49">
        <v>0.01720087</v>
      </c>
    </row>
    <row r="356" spans="3:6">
      <c r="C356" s="48">
        <f t="shared" si="5"/>
        <v>32</v>
      </c>
      <c r="D356" s="49" t="s">
        <v>1502</v>
      </c>
      <c r="E356" s="49" t="s">
        <v>1448</v>
      </c>
      <c r="F356" s="49">
        <v>0.00681226</v>
      </c>
    </row>
    <row r="357" spans="3:6">
      <c r="C357" s="48">
        <f t="shared" si="5"/>
        <v>32</v>
      </c>
      <c r="D357" s="49" t="s">
        <v>1502</v>
      </c>
      <c r="E357" s="49" t="s">
        <v>1449</v>
      </c>
      <c r="F357" s="49">
        <v>-0.00206899</v>
      </c>
    </row>
    <row r="358" spans="3:6">
      <c r="C358" s="48">
        <f t="shared" si="5"/>
        <v>32</v>
      </c>
      <c r="D358" s="49" t="s">
        <v>1502</v>
      </c>
      <c r="E358" s="49" t="s">
        <v>1450</v>
      </c>
      <c r="F358" s="49">
        <v>0.01129396</v>
      </c>
    </row>
    <row r="359" spans="3:6">
      <c r="C359" s="48">
        <f t="shared" si="5"/>
        <v>32</v>
      </c>
      <c r="D359" s="49" t="s">
        <v>1502</v>
      </c>
      <c r="E359" s="49" t="s">
        <v>1451</v>
      </c>
      <c r="F359" s="49">
        <v>0.0022217</v>
      </c>
    </row>
    <row r="360" spans="3:6">
      <c r="C360" s="48">
        <f t="shared" si="5"/>
        <v>32</v>
      </c>
      <c r="D360" s="49" t="s">
        <v>1502</v>
      </c>
      <c r="E360" s="49" t="s">
        <v>1459</v>
      </c>
      <c r="F360" s="49">
        <v>0</v>
      </c>
    </row>
    <row r="361" spans="3:6">
      <c r="C361" s="6">
        <f t="shared" si="5"/>
        <v>33</v>
      </c>
      <c r="D361" s="9" t="s">
        <v>1503</v>
      </c>
      <c r="E361" s="9" t="s">
        <v>1432</v>
      </c>
      <c r="F361" s="9">
        <v>-0.02959692</v>
      </c>
    </row>
    <row r="362" spans="3:6">
      <c r="C362" s="6">
        <f t="shared" si="5"/>
        <v>33</v>
      </c>
      <c r="D362" s="9" t="s">
        <v>1503</v>
      </c>
      <c r="E362" s="9" t="s">
        <v>1433</v>
      </c>
      <c r="F362" s="9">
        <v>-0.018367</v>
      </c>
    </row>
    <row r="363" spans="3:6">
      <c r="C363" s="6">
        <f t="shared" si="5"/>
        <v>33</v>
      </c>
      <c r="D363" s="9" t="s">
        <v>1503</v>
      </c>
      <c r="E363" s="9" t="s">
        <v>1434</v>
      </c>
      <c r="F363" s="9">
        <v>-0.03113483</v>
      </c>
    </row>
    <row r="364" spans="3:6">
      <c r="C364" s="6">
        <f t="shared" si="5"/>
        <v>33</v>
      </c>
      <c r="D364" s="9" t="s">
        <v>1503</v>
      </c>
      <c r="E364" s="9" t="s">
        <v>1435</v>
      </c>
      <c r="F364" s="9">
        <v>-0.03477887</v>
      </c>
    </row>
    <row r="365" spans="3:6">
      <c r="C365" s="6">
        <f t="shared" si="5"/>
        <v>33</v>
      </c>
      <c r="D365" s="9" t="s">
        <v>1503</v>
      </c>
      <c r="E365" s="9" t="s">
        <v>1436</v>
      </c>
      <c r="F365" s="9">
        <v>-0.01639662</v>
      </c>
    </row>
    <row r="366" spans="3:6">
      <c r="C366" s="6">
        <f t="shared" si="5"/>
        <v>33</v>
      </c>
      <c r="D366" s="9" t="s">
        <v>1503</v>
      </c>
      <c r="E366" s="9" t="s">
        <v>1437</v>
      </c>
      <c r="F366" s="9">
        <v>-0.01760168</v>
      </c>
    </row>
    <row r="367" spans="3:6">
      <c r="C367" s="6">
        <f t="shared" si="5"/>
        <v>33</v>
      </c>
      <c r="D367" s="9" t="s">
        <v>1503</v>
      </c>
      <c r="E367" s="9" t="s">
        <v>1440</v>
      </c>
      <c r="F367" s="9">
        <v>-0.01997958</v>
      </c>
    </row>
    <row r="368" spans="3:6">
      <c r="C368" s="6">
        <f t="shared" si="5"/>
        <v>33</v>
      </c>
      <c r="D368" s="9" t="s">
        <v>1503</v>
      </c>
      <c r="E368" s="9" t="s">
        <v>1441</v>
      </c>
      <c r="F368" s="9">
        <v>-0.01516262</v>
      </c>
    </row>
    <row r="369" spans="3:6">
      <c r="C369" s="6">
        <f t="shared" si="5"/>
        <v>33</v>
      </c>
      <c r="D369" s="9" t="s">
        <v>1503</v>
      </c>
      <c r="E369" s="9" t="s">
        <v>1442</v>
      </c>
      <c r="F369" s="9">
        <v>-0.01370068</v>
      </c>
    </row>
    <row r="370" spans="3:6">
      <c r="C370" s="6">
        <f t="shared" si="5"/>
        <v>33</v>
      </c>
      <c r="D370" s="9" t="s">
        <v>1503</v>
      </c>
      <c r="E370" s="9" t="s">
        <v>1443</v>
      </c>
      <c r="F370" s="9">
        <v>0.00100308</v>
      </c>
    </row>
    <row r="371" spans="3:6">
      <c r="C371" s="6">
        <f t="shared" si="5"/>
        <v>33</v>
      </c>
      <c r="D371" s="9" t="s">
        <v>1503</v>
      </c>
      <c r="E371" s="9" t="s">
        <v>1444</v>
      </c>
      <c r="F371" s="9">
        <v>-0.00354529</v>
      </c>
    </row>
    <row r="372" spans="3:6">
      <c r="C372" s="6">
        <f t="shared" si="5"/>
        <v>33</v>
      </c>
      <c r="D372" s="9" t="s">
        <v>1503</v>
      </c>
      <c r="E372" s="9" t="s">
        <v>1445</v>
      </c>
      <c r="F372" s="9">
        <v>-0.00476009</v>
      </c>
    </row>
    <row r="373" spans="3:6">
      <c r="C373" s="6">
        <f t="shared" si="5"/>
        <v>33</v>
      </c>
      <c r="D373" s="9" t="s">
        <v>1503</v>
      </c>
      <c r="E373" s="9" t="s">
        <v>1446</v>
      </c>
      <c r="F373" s="9">
        <v>-0.00489737</v>
      </c>
    </row>
    <row r="374" spans="3:6">
      <c r="C374" s="6">
        <f t="shared" si="5"/>
        <v>33</v>
      </c>
      <c r="D374" s="9" t="s">
        <v>1503</v>
      </c>
      <c r="E374" s="9" t="s">
        <v>1447</v>
      </c>
      <c r="F374" s="9">
        <v>-0.01748381</v>
      </c>
    </row>
    <row r="375" spans="3:6">
      <c r="C375" s="6">
        <f t="shared" si="5"/>
        <v>33</v>
      </c>
      <c r="D375" s="9" t="s">
        <v>1503</v>
      </c>
      <c r="E375" s="9" t="s">
        <v>1448</v>
      </c>
      <c r="F375" s="9">
        <v>-0.02154532</v>
      </c>
    </row>
    <row r="376" spans="3:6">
      <c r="C376" s="6">
        <f t="shared" si="5"/>
        <v>33</v>
      </c>
      <c r="D376" s="9" t="s">
        <v>1503</v>
      </c>
      <c r="E376" s="9" t="s">
        <v>1449</v>
      </c>
      <c r="F376" s="9">
        <v>0.0141077</v>
      </c>
    </row>
    <row r="377" spans="3:6">
      <c r="C377" s="6">
        <f t="shared" si="5"/>
        <v>33</v>
      </c>
      <c r="D377" s="9" t="s">
        <v>1503</v>
      </c>
      <c r="E377" s="9" t="s">
        <v>1450</v>
      </c>
      <c r="F377" s="9">
        <v>0.00481732</v>
      </c>
    </row>
    <row r="378" spans="3:6">
      <c r="C378" s="6">
        <f t="shared" si="5"/>
        <v>33</v>
      </c>
      <c r="D378" s="9" t="s">
        <v>1503</v>
      </c>
      <c r="E378" s="9" t="s">
        <v>1451</v>
      </c>
      <c r="F378" s="9">
        <v>0.01152399</v>
      </c>
    </row>
    <row r="379" spans="3:6">
      <c r="C379" s="6">
        <f t="shared" si="5"/>
        <v>33</v>
      </c>
      <c r="D379" s="9" t="s">
        <v>1503</v>
      </c>
      <c r="E379" s="9" t="s">
        <v>1459</v>
      </c>
      <c r="F379" s="9">
        <v>0.01617389</v>
      </c>
    </row>
    <row r="380" spans="3:6">
      <c r="C380" s="6">
        <f t="shared" si="5"/>
        <v>33</v>
      </c>
      <c r="D380" s="9" t="s">
        <v>1503</v>
      </c>
      <c r="E380" s="9" t="s">
        <v>1460</v>
      </c>
      <c r="F380" s="9">
        <v>0</v>
      </c>
    </row>
    <row r="381" spans="3:6">
      <c r="C381" s="6">
        <f t="shared" si="5"/>
        <v>34</v>
      </c>
      <c r="D381" s="9" t="s">
        <v>1504</v>
      </c>
      <c r="E381" s="9" t="s">
        <v>1432</v>
      </c>
      <c r="F381" s="9">
        <v>0</v>
      </c>
    </row>
    <row r="382" spans="3:6">
      <c r="C382" s="6">
        <f t="shared" si="5"/>
        <v>34</v>
      </c>
      <c r="D382" s="9" t="s">
        <v>1504</v>
      </c>
      <c r="E382" s="9" t="s">
        <v>1433</v>
      </c>
      <c r="F382" s="9">
        <v>0.05778302</v>
      </c>
    </row>
    <row r="383" spans="3:6">
      <c r="C383" s="6">
        <f t="shared" si="5"/>
        <v>34</v>
      </c>
      <c r="D383" s="9" t="s">
        <v>1504</v>
      </c>
      <c r="E383" s="9" t="s">
        <v>1434</v>
      </c>
      <c r="F383" s="9">
        <v>0.00560814</v>
      </c>
    </row>
    <row r="384" spans="3:6">
      <c r="C384" s="6">
        <f t="shared" si="5"/>
        <v>34</v>
      </c>
      <c r="D384" s="9" t="s">
        <v>1504</v>
      </c>
      <c r="E384" s="9" t="s">
        <v>1435</v>
      </c>
      <c r="F384" s="9">
        <v>0.08194768</v>
      </c>
    </row>
    <row r="385" spans="3:6">
      <c r="C385" s="6">
        <f t="shared" si="5"/>
        <v>34</v>
      </c>
      <c r="D385" s="9" t="s">
        <v>1504</v>
      </c>
      <c r="E385" s="9" t="s">
        <v>1436</v>
      </c>
      <c r="F385" s="9">
        <v>0.02892277</v>
      </c>
    </row>
    <row r="386" spans="3:6">
      <c r="C386" s="6">
        <f t="shared" si="5"/>
        <v>34</v>
      </c>
      <c r="D386" s="9" t="s">
        <v>1504</v>
      </c>
      <c r="E386" s="9" t="s">
        <v>1437</v>
      </c>
      <c r="F386" s="9">
        <v>0.04516933</v>
      </c>
    </row>
    <row r="387" spans="3:6">
      <c r="C387" s="6">
        <f t="shared" si="5"/>
        <v>34</v>
      </c>
      <c r="D387" s="9" t="s">
        <v>1504</v>
      </c>
      <c r="E387" s="9" t="s">
        <v>1440</v>
      </c>
      <c r="F387" s="9">
        <v>0.0469522</v>
      </c>
    </row>
    <row r="388" spans="3:6">
      <c r="C388" s="6">
        <f t="shared" si="5"/>
        <v>34</v>
      </c>
      <c r="D388" s="9" t="s">
        <v>1504</v>
      </c>
      <c r="E388" s="9" t="s">
        <v>1441</v>
      </c>
      <c r="F388" s="9">
        <v>0.04663074</v>
      </c>
    </row>
    <row r="389" spans="3:6">
      <c r="C389" s="6">
        <f t="shared" si="5"/>
        <v>34</v>
      </c>
      <c r="D389" s="9" t="s">
        <v>1504</v>
      </c>
      <c r="E389" s="9" t="s">
        <v>1442</v>
      </c>
      <c r="F389" s="9">
        <v>0.01713081</v>
      </c>
    </row>
    <row r="390" spans="3:6">
      <c r="C390" s="6">
        <f t="shared" si="5"/>
        <v>34</v>
      </c>
      <c r="D390" s="9" t="s">
        <v>1504</v>
      </c>
      <c r="E390" s="9" t="s">
        <v>1443</v>
      </c>
      <c r="F390" s="9">
        <v>-0.01142606</v>
      </c>
    </row>
    <row r="391" spans="3:6">
      <c r="C391" s="6">
        <f t="shared" si="5"/>
        <v>34</v>
      </c>
      <c r="D391" s="9" t="s">
        <v>1504</v>
      </c>
      <c r="E391" s="9" t="s">
        <v>1444</v>
      </c>
      <c r="F391" s="9">
        <v>0</v>
      </c>
    </row>
    <row r="392" spans="3:6">
      <c r="C392" s="6">
        <f t="shared" si="5"/>
        <v>35</v>
      </c>
      <c r="D392" s="9" t="s">
        <v>1505</v>
      </c>
      <c r="E392" s="9" t="s">
        <v>1432</v>
      </c>
      <c r="F392" s="9">
        <v>0</v>
      </c>
    </row>
    <row r="393" spans="3:6">
      <c r="C393" s="6">
        <f t="shared" si="5"/>
        <v>35</v>
      </c>
      <c r="D393" s="9" t="s">
        <v>1505</v>
      </c>
      <c r="E393" s="9" t="s">
        <v>1433</v>
      </c>
      <c r="F393" s="9">
        <v>-0.0162363</v>
      </c>
    </row>
    <row r="394" spans="3:6">
      <c r="C394" s="6">
        <f t="shared" si="5"/>
        <v>35</v>
      </c>
      <c r="D394" s="9" t="s">
        <v>1505</v>
      </c>
      <c r="E394" s="9" t="s">
        <v>1434</v>
      </c>
      <c r="F394" s="9">
        <v>-0.00835897</v>
      </c>
    </row>
    <row r="395" spans="3:6">
      <c r="C395" s="6">
        <f t="shared" si="5"/>
        <v>35</v>
      </c>
      <c r="D395" s="9" t="s">
        <v>1505</v>
      </c>
      <c r="E395" s="9" t="s">
        <v>1435</v>
      </c>
      <c r="F395" s="9">
        <v>0.01572946</v>
      </c>
    </row>
    <row r="396" spans="3:6">
      <c r="C396" s="6">
        <f t="shared" si="5"/>
        <v>35</v>
      </c>
      <c r="D396" s="9" t="s">
        <v>1505</v>
      </c>
      <c r="E396" s="9" t="s">
        <v>1436</v>
      </c>
      <c r="F396" s="9">
        <v>-0.00684998</v>
      </c>
    </row>
    <row r="397" spans="3:6">
      <c r="C397" s="6">
        <f t="shared" si="5"/>
        <v>35</v>
      </c>
      <c r="D397" s="9" t="s">
        <v>1505</v>
      </c>
      <c r="E397" s="9" t="s">
        <v>1437</v>
      </c>
      <c r="F397" s="9">
        <v>-0.03549677</v>
      </c>
    </row>
    <row r="398" spans="3:6">
      <c r="C398" s="6">
        <f t="shared" ref="C398:C461" si="6">IF(E398="1",C397+1,C397)</f>
        <v>35</v>
      </c>
      <c r="D398" s="9" t="s">
        <v>1505</v>
      </c>
      <c r="E398" s="9" t="s">
        <v>1440</v>
      </c>
      <c r="F398" s="9">
        <v>-0.05005216</v>
      </c>
    </row>
    <row r="399" spans="3:6">
      <c r="C399" s="6">
        <f t="shared" si="6"/>
        <v>35</v>
      </c>
      <c r="D399" s="9" t="s">
        <v>1505</v>
      </c>
      <c r="E399" s="9" t="s">
        <v>1441</v>
      </c>
      <c r="F399" s="9">
        <v>-0.01546991</v>
      </c>
    </row>
    <row r="400" spans="3:6">
      <c r="C400" s="6">
        <f t="shared" si="6"/>
        <v>35</v>
      </c>
      <c r="D400" s="9" t="s">
        <v>1505</v>
      </c>
      <c r="E400" s="9" t="s">
        <v>1442</v>
      </c>
      <c r="F400" s="9">
        <v>-0.0068343</v>
      </c>
    </row>
    <row r="401" spans="3:6">
      <c r="C401" s="6">
        <f t="shared" si="6"/>
        <v>35</v>
      </c>
      <c r="D401" s="9" t="s">
        <v>1505</v>
      </c>
      <c r="E401" s="9" t="s">
        <v>1443</v>
      </c>
      <c r="F401" s="9">
        <v>0.00762859</v>
      </c>
    </row>
    <row r="402" spans="3:6">
      <c r="C402" s="6">
        <f t="shared" si="6"/>
        <v>35</v>
      </c>
      <c r="D402" s="9" t="s">
        <v>1505</v>
      </c>
      <c r="E402" s="9" t="s">
        <v>1444</v>
      </c>
      <c r="F402" s="9">
        <v>0</v>
      </c>
    </row>
    <row r="403" s="50" customFormat="1" spans="3:6">
      <c r="C403" s="48">
        <f t="shared" si="6"/>
        <v>36</v>
      </c>
      <c r="D403" s="49" t="s">
        <v>1506</v>
      </c>
      <c r="E403" s="49" t="s">
        <v>1432</v>
      </c>
      <c r="F403" s="49">
        <v>0.02361083</v>
      </c>
    </row>
    <row r="404" s="50" customFormat="1" spans="3:6">
      <c r="C404" s="48">
        <f t="shared" si="6"/>
        <v>36</v>
      </c>
      <c r="D404" s="49" t="s">
        <v>1506</v>
      </c>
      <c r="E404" s="49" t="s">
        <v>1433</v>
      </c>
      <c r="F404" s="49">
        <v>0.0075289</v>
      </c>
    </row>
    <row r="405" s="50" customFormat="1" spans="3:6">
      <c r="C405" s="48">
        <f t="shared" si="6"/>
        <v>36</v>
      </c>
      <c r="D405" s="49" t="s">
        <v>1506</v>
      </c>
      <c r="E405" s="49" t="s">
        <v>1434</v>
      </c>
      <c r="F405" s="49">
        <v>0.00755539</v>
      </c>
    </row>
    <row r="406" s="50" customFormat="1" spans="3:6">
      <c r="C406" s="48">
        <f t="shared" si="6"/>
        <v>36</v>
      </c>
      <c r="D406" s="49" t="s">
        <v>1506</v>
      </c>
      <c r="E406" s="49" t="s">
        <v>1435</v>
      </c>
      <c r="F406" s="49">
        <v>0.01900912</v>
      </c>
    </row>
    <row r="407" s="50" customFormat="1" spans="3:6">
      <c r="C407" s="48">
        <f t="shared" si="6"/>
        <v>36</v>
      </c>
      <c r="D407" s="49" t="s">
        <v>1506</v>
      </c>
      <c r="E407" s="49" t="s">
        <v>1436</v>
      </c>
      <c r="F407" s="49">
        <v>0.00974524</v>
      </c>
    </row>
    <row r="408" s="50" customFormat="1" spans="3:6">
      <c r="C408" s="48">
        <f t="shared" si="6"/>
        <v>36</v>
      </c>
      <c r="D408" s="49" t="s">
        <v>1506</v>
      </c>
      <c r="E408" s="49" t="s">
        <v>1437</v>
      </c>
      <c r="F408" s="49">
        <v>0.01655783</v>
      </c>
    </row>
    <row r="409" s="50" customFormat="1" spans="3:6">
      <c r="C409" s="48">
        <f t="shared" si="6"/>
        <v>36</v>
      </c>
      <c r="D409" s="49" t="s">
        <v>1506</v>
      </c>
      <c r="E409" s="49" t="s">
        <v>1440</v>
      </c>
      <c r="F409" s="49">
        <v>0.01244252</v>
      </c>
    </row>
    <row r="410" s="50" customFormat="1" spans="3:6">
      <c r="C410" s="48">
        <f t="shared" si="6"/>
        <v>36</v>
      </c>
      <c r="D410" s="49" t="s">
        <v>1506</v>
      </c>
      <c r="E410" s="49" t="s">
        <v>1441</v>
      </c>
      <c r="F410" s="49">
        <v>0.02279353</v>
      </c>
    </row>
    <row r="411" s="50" customFormat="1" spans="3:6">
      <c r="C411" s="48">
        <f t="shared" si="6"/>
        <v>36</v>
      </c>
      <c r="D411" s="49" t="s">
        <v>1506</v>
      </c>
      <c r="E411" s="49" t="s">
        <v>1442</v>
      </c>
      <c r="F411" s="49">
        <v>0.00045998</v>
      </c>
    </row>
    <row r="412" s="50" customFormat="1" spans="3:6">
      <c r="C412" s="48">
        <f t="shared" si="6"/>
        <v>36</v>
      </c>
      <c r="D412" s="49" t="s">
        <v>1506</v>
      </c>
      <c r="E412" s="49" t="s">
        <v>1443</v>
      </c>
      <c r="F412" s="49">
        <v>0.00244711</v>
      </c>
    </row>
    <row r="413" s="50" customFormat="1" spans="3:6">
      <c r="C413" s="48">
        <f t="shared" si="6"/>
        <v>36</v>
      </c>
      <c r="D413" s="49" t="s">
        <v>1506</v>
      </c>
      <c r="E413" s="49" t="s">
        <v>1444</v>
      </c>
      <c r="F413" s="49">
        <v>-0.00313123</v>
      </c>
    </row>
    <row r="414" s="50" customFormat="1" spans="3:6">
      <c r="C414" s="48">
        <f t="shared" si="6"/>
        <v>36</v>
      </c>
      <c r="D414" s="49" t="s">
        <v>1506</v>
      </c>
      <c r="E414" s="49" t="s">
        <v>1445</v>
      </c>
      <c r="F414" s="49">
        <v>0.00177371</v>
      </c>
    </row>
    <row r="415" s="50" customFormat="1" spans="3:6">
      <c r="C415" s="48">
        <f t="shared" si="6"/>
        <v>36</v>
      </c>
      <c r="D415" s="49" t="s">
        <v>1506</v>
      </c>
      <c r="E415" s="49" t="s">
        <v>1446</v>
      </c>
      <c r="F415" s="49">
        <v>0.00358177</v>
      </c>
    </row>
    <row r="416" s="50" customFormat="1" spans="3:6">
      <c r="C416" s="48">
        <f t="shared" si="6"/>
        <v>36</v>
      </c>
      <c r="D416" s="49" t="s">
        <v>1506</v>
      </c>
      <c r="E416" s="49" t="s">
        <v>1447</v>
      </c>
      <c r="F416" s="49">
        <v>0.01015595</v>
      </c>
    </row>
    <row r="417" s="50" customFormat="1" spans="3:6">
      <c r="C417" s="48">
        <f t="shared" si="6"/>
        <v>36</v>
      </c>
      <c r="D417" s="49" t="s">
        <v>1506</v>
      </c>
      <c r="E417" s="49" t="s">
        <v>1448</v>
      </c>
      <c r="F417" s="49">
        <v>0.00365143</v>
      </c>
    </row>
    <row r="418" s="50" customFormat="1" spans="3:6">
      <c r="C418" s="48">
        <f t="shared" si="6"/>
        <v>36</v>
      </c>
      <c r="D418" s="49" t="s">
        <v>1506</v>
      </c>
      <c r="E418" s="49" t="s">
        <v>1449</v>
      </c>
      <c r="F418" s="49">
        <v>-0.01167236</v>
      </c>
    </row>
    <row r="419" s="50" customFormat="1" spans="3:6">
      <c r="C419" s="48">
        <f t="shared" si="6"/>
        <v>36</v>
      </c>
      <c r="D419" s="49" t="s">
        <v>1506</v>
      </c>
      <c r="E419" s="49" t="s">
        <v>1450</v>
      </c>
      <c r="F419" s="49">
        <v>-0.00051472</v>
      </c>
    </row>
    <row r="420" s="50" customFormat="1" spans="3:6">
      <c r="C420" s="48">
        <f t="shared" si="6"/>
        <v>36</v>
      </c>
      <c r="D420" s="49" t="s">
        <v>1506</v>
      </c>
      <c r="E420" s="49" t="s">
        <v>1451</v>
      </c>
      <c r="F420" s="49">
        <v>0.01562971</v>
      </c>
    </row>
    <row r="421" s="50" customFormat="1" spans="3:6">
      <c r="C421" s="48">
        <f t="shared" si="6"/>
        <v>36</v>
      </c>
      <c r="D421" s="49" t="s">
        <v>1506</v>
      </c>
      <c r="E421" s="49" t="s">
        <v>1459</v>
      </c>
      <c r="F421" s="49">
        <v>0.01150242</v>
      </c>
    </row>
    <row r="422" s="50" customFormat="1" spans="3:6">
      <c r="C422" s="48">
        <f t="shared" si="6"/>
        <v>36</v>
      </c>
      <c r="D422" s="49" t="s">
        <v>1506</v>
      </c>
      <c r="E422" s="49" t="s">
        <v>1460</v>
      </c>
      <c r="F422" s="49">
        <v>0</v>
      </c>
    </row>
    <row r="423" spans="3:6">
      <c r="C423" s="6">
        <f t="shared" si="6"/>
        <v>37</v>
      </c>
      <c r="D423" s="9" t="s">
        <v>1438</v>
      </c>
      <c r="E423" s="9" t="s">
        <v>1432</v>
      </c>
      <c r="F423" s="9">
        <v>0</v>
      </c>
    </row>
    <row r="424" spans="3:6">
      <c r="C424" s="6">
        <f t="shared" si="6"/>
        <v>37</v>
      </c>
      <c r="D424" s="9" t="s">
        <v>1438</v>
      </c>
      <c r="E424" s="9" t="s">
        <v>1433</v>
      </c>
      <c r="F424" s="9">
        <v>-0.0125524</v>
      </c>
    </row>
    <row r="425" spans="3:6">
      <c r="C425" s="6">
        <f t="shared" si="6"/>
        <v>37</v>
      </c>
      <c r="D425" s="9" t="s">
        <v>1438</v>
      </c>
      <c r="E425" s="9" t="s">
        <v>1434</v>
      </c>
      <c r="F425" s="9">
        <v>-0.01455139</v>
      </c>
    </row>
    <row r="426" spans="3:6">
      <c r="C426" s="6">
        <f t="shared" si="6"/>
        <v>37</v>
      </c>
      <c r="D426" s="9" t="s">
        <v>1438</v>
      </c>
      <c r="E426" s="9" t="s">
        <v>1435</v>
      </c>
      <c r="F426" s="9">
        <v>-0.01528269</v>
      </c>
    </row>
    <row r="427" spans="3:6">
      <c r="C427" s="6">
        <f t="shared" si="6"/>
        <v>37</v>
      </c>
      <c r="D427" s="9" t="s">
        <v>1438</v>
      </c>
      <c r="E427" s="9" t="s">
        <v>1436</v>
      </c>
      <c r="F427" s="9">
        <v>0</v>
      </c>
    </row>
    <row r="428" spans="3:6">
      <c r="C428" s="6">
        <f t="shared" si="6"/>
        <v>38</v>
      </c>
      <c r="D428" s="9" t="s">
        <v>1507</v>
      </c>
      <c r="E428" s="9" t="s">
        <v>1432</v>
      </c>
      <c r="F428" s="9">
        <v>-0.03014665</v>
      </c>
    </row>
    <row r="429" spans="3:6">
      <c r="C429" s="6">
        <f t="shared" si="6"/>
        <v>38</v>
      </c>
      <c r="D429" s="9" t="s">
        <v>1507</v>
      </c>
      <c r="E429" s="9" t="s">
        <v>1433</v>
      </c>
      <c r="F429" s="9">
        <v>0.00795086</v>
      </c>
    </row>
    <row r="430" spans="3:6">
      <c r="C430" s="6">
        <f t="shared" si="6"/>
        <v>38</v>
      </c>
      <c r="D430" s="9" t="s">
        <v>1507</v>
      </c>
      <c r="E430" s="9" t="s">
        <v>1434</v>
      </c>
      <c r="F430" s="9">
        <v>-0.01511747</v>
      </c>
    </row>
    <row r="431" spans="3:6">
      <c r="C431" s="6">
        <f t="shared" si="6"/>
        <v>38</v>
      </c>
      <c r="D431" s="9" t="s">
        <v>1507</v>
      </c>
      <c r="E431" s="9" t="s">
        <v>1435</v>
      </c>
      <c r="F431" s="9">
        <v>-0.01057891</v>
      </c>
    </row>
    <row r="432" spans="3:6">
      <c r="C432" s="6">
        <f t="shared" si="6"/>
        <v>38</v>
      </c>
      <c r="D432" s="9" t="s">
        <v>1507</v>
      </c>
      <c r="E432" s="9" t="s">
        <v>1436</v>
      </c>
      <c r="F432" s="9">
        <v>-0.02032093</v>
      </c>
    </row>
    <row r="433" spans="3:6">
      <c r="C433" s="6">
        <f t="shared" si="6"/>
        <v>38</v>
      </c>
      <c r="D433" s="9" t="s">
        <v>1507</v>
      </c>
      <c r="E433" s="9" t="s">
        <v>1437</v>
      </c>
      <c r="F433" s="9">
        <v>0.00161142</v>
      </c>
    </row>
    <row r="434" spans="3:6">
      <c r="C434" s="6">
        <f t="shared" si="6"/>
        <v>38</v>
      </c>
      <c r="D434" s="9" t="s">
        <v>1507</v>
      </c>
      <c r="E434" s="9" t="s">
        <v>1440</v>
      </c>
      <c r="F434" s="9">
        <v>0.00085103</v>
      </c>
    </row>
    <row r="435" spans="3:6">
      <c r="C435" s="6">
        <f t="shared" si="6"/>
        <v>38</v>
      </c>
      <c r="D435" s="9" t="s">
        <v>1507</v>
      </c>
      <c r="E435" s="9" t="s">
        <v>1441</v>
      </c>
      <c r="F435" s="9">
        <v>-0.00522457</v>
      </c>
    </row>
    <row r="436" spans="3:6">
      <c r="C436" s="6">
        <f t="shared" si="6"/>
        <v>38</v>
      </c>
      <c r="D436" s="9" t="s">
        <v>1507</v>
      </c>
      <c r="E436" s="9" t="s">
        <v>1442</v>
      </c>
      <c r="F436" s="9">
        <v>8.685e-5</v>
      </c>
    </row>
    <row r="437" spans="3:6">
      <c r="C437" s="6">
        <f t="shared" si="6"/>
        <v>38</v>
      </c>
      <c r="D437" s="9" t="s">
        <v>1507</v>
      </c>
      <c r="E437" s="9" t="s">
        <v>1443</v>
      </c>
      <c r="F437" s="9">
        <v>-0.00358507</v>
      </c>
    </row>
    <row r="438" spans="3:6">
      <c r="C438" s="6">
        <f t="shared" si="6"/>
        <v>38</v>
      </c>
      <c r="D438" s="9" t="s">
        <v>1507</v>
      </c>
      <c r="E438" s="9" t="s">
        <v>1444</v>
      </c>
      <c r="F438" s="9">
        <v>-0.00431867</v>
      </c>
    </row>
    <row r="439" spans="3:6">
      <c r="C439" s="6">
        <f t="shared" si="6"/>
        <v>38</v>
      </c>
      <c r="D439" s="9" t="s">
        <v>1507</v>
      </c>
      <c r="E439" s="9" t="s">
        <v>1445</v>
      </c>
      <c r="F439" s="9">
        <v>-0.01330499</v>
      </c>
    </row>
    <row r="440" spans="3:6">
      <c r="C440" s="6">
        <f t="shared" si="6"/>
        <v>38</v>
      </c>
      <c r="D440" s="9" t="s">
        <v>1507</v>
      </c>
      <c r="E440" s="9" t="s">
        <v>1446</v>
      </c>
      <c r="F440" s="9">
        <v>0.00606684</v>
      </c>
    </row>
    <row r="441" spans="3:6">
      <c r="C441" s="6">
        <f t="shared" si="6"/>
        <v>38</v>
      </c>
      <c r="D441" s="9" t="s">
        <v>1507</v>
      </c>
      <c r="E441" s="9" t="s">
        <v>1447</v>
      </c>
      <c r="F441" s="9">
        <v>-0.01089979</v>
      </c>
    </row>
    <row r="442" spans="3:6">
      <c r="C442" s="6">
        <f t="shared" si="6"/>
        <v>38</v>
      </c>
      <c r="D442" s="9" t="s">
        <v>1507</v>
      </c>
      <c r="E442" s="9" t="s">
        <v>1448</v>
      </c>
      <c r="F442" s="9">
        <v>-0.00461114</v>
      </c>
    </row>
    <row r="443" spans="3:6">
      <c r="C443" s="6">
        <f t="shared" si="6"/>
        <v>38</v>
      </c>
      <c r="D443" s="9" t="s">
        <v>1507</v>
      </c>
      <c r="E443" s="9" t="s">
        <v>1449</v>
      </c>
      <c r="F443" s="9">
        <v>-0.01824761</v>
      </c>
    </row>
    <row r="444" spans="3:6">
      <c r="C444" s="6">
        <f t="shared" si="6"/>
        <v>38</v>
      </c>
      <c r="D444" s="9" t="s">
        <v>1507</v>
      </c>
      <c r="E444" s="9" t="s">
        <v>1450</v>
      </c>
      <c r="F444" s="9">
        <v>0.00650313</v>
      </c>
    </row>
    <row r="445" spans="3:6">
      <c r="C445" s="6">
        <f t="shared" si="6"/>
        <v>38</v>
      </c>
      <c r="D445" s="9" t="s">
        <v>1507</v>
      </c>
      <c r="E445" s="9" t="s">
        <v>1451</v>
      </c>
      <c r="F445" s="9">
        <v>-0.0184305</v>
      </c>
    </row>
    <row r="446" spans="3:6">
      <c r="C446" s="6">
        <f t="shared" si="6"/>
        <v>38</v>
      </c>
      <c r="D446" s="9" t="s">
        <v>1507</v>
      </c>
      <c r="E446" s="9" t="s">
        <v>1459</v>
      </c>
      <c r="F446" s="9">
        <v>-0.00476875</v>
      </c>
    </row>
    <row r="447" spans="3:6">
      <c r="C447" s="6">
        <f t="shared" si="6"/>
        <v>38</v>
      </c>
      <c r="D447" s="9" t="s">
        <v>1507</v>
      </c>
      <c r="E447" s="9" t="s">
        <v>1460</v>
      </c>
      <c r="F447" s="9">
        <v>0</v>
      </c>
    </row>
    <row r="448" spans="3:6">
      <c r="C448" s="6">
        <f t="shared" si="6"/>
        <v>39</v>
      </c>
      <c r="D448" s="9" t="s">
        <v>1508</v>
      </c>
      <c r="E448" s="9" t="s">
        <v>1432</v>
      </c>
      <c r="F448" s="9">
        <v>0</v>
      </c>
    </row>
    <row r="449" spans="3:6">
      <c r="C449" s="6">
        <f t="shared" si="6"/>
        <v>39</v>
      </c>
      <c r="D449" s="9" t="s">
        <v>1508</v>
      </c>
      <c r="E449" s="9" t="s">
        <v>1433</v>
      </c>
      <c r="F449" s="9">
        <v>0.03799551</v>
      </c>
    </row>
    <row r="450" spans="3:6">
      <c r="C450" s="6">
        <f t="shared" si="6"/>
        <v>39</v>
      </c>
      <c r="D450" s="9" t="s">
        <v>1508</v>
      </c>
      <c r="E450" s="9" t="s">
        <v>1434</v>
      </c>
      <c r="F450" s="9">
        <v>-0.00026529</v>
      </c>
    </row>
    <row r="451" spans="3:6">
      <c r="C451" s="6">
        <f t="shared" si="6"/>
        <v>39</v>
      </c>
      <c r="D451" s="9" t="s">
        <v>1508</v>
      </c>
      <c r="E451" s="9" t="s">
        <v>1435</v>
      </c>
      <c r="F451" s="9">
        <v>0.01846409</v>
      </c>
    </row>
    <row r="452" spans="3:6">
      <c r="C452" s="6">
        <f t="shared" si="6"/>
        <v>39</v>
      </c>
      <c r="D452" s="9" t="s">
        <v>1508</v>
      </c>
      <c r="E452" s="9" t="s">
        <v>1436</v>
      </c>
      <c r="F452" s="9">
        <v>0.01027133</v>
      </c>
    </row>
    <row r="453" spans="3:6">
      <c r="C453" s="6">
        <f t="shared" si="6"/>
        <v>39</v>
      </c>
      <c r="D453" s="9" t="s">
        <v>1508</v>
      </c>
      <c r="E453" s="9" t="s">
        <v>1437</v>
      </c>
      <c r="F453" s="9">
        <v>-0.00320507</v>
      </c>
    </row>
    <row r="454" spans="3:6">
      <c r="C454" s="6">
        <f t="shared" si="6"/>
        <v>39</v>
      </c>
      <c r="D454" s="9" t="s">
        <v>1508</v>
      </c>
      <c r="E454" s="9" t="s">
        <v>1440</v>
      </c>
      <c r="F454" s="9">
        <v>-0.00685908</v>
      </c>
    </row>
    <row r="455" spans="3:6">
      <c r="C455" s="6">
        <f t="shared" si="6"/>
        <v>39</v>
      </c>
      <c r="D455" s="9" t="s">
        <v>1508</v>
      </c>
      <c r="E455" s="9" t="s">
        <v>1441</v>
      </c>
      <c r="F455" s="9">
        <v>-0.00985433</v>
      </c>
    </row>
    <row r="456" spans="3:6">
      <c r="C456" s="6">
        <f t="shared" si="6"/>
        <v>39</v>
      </c>
      <c r="D456" s="9" t="s">
        <v>1508</v>
      </c>
      <c r="E456" s="9" t="s">
        <v>1442</v>
      </c>
      <c r="F456" s="9">
        <v>0.00370876</v>
      </c>
    </row>
    <row r="457" spans="3:6">
      <c r="C457" s="6">
        <f t="shared" si="6"/>
        <v>39</v>
      </c>
      <c r="D457" s="9" t="s">
        <v>1508</v>
      </c>
      <c r="E457" s="9" t="s">
        <v>1443</v>
      </c>
      <c r="F457" s="9">
        <v>-0.00698667</v>
      </c>
    </row>
    <row r="458" spans="3:6">
      <c r="C458" s="6">
        <f t="shared" si="6"/>
        <v>39</v>
      </c>
      <c r="D458" s="9" t="s">
        <v>1508</v>
      </c>
      <c r="E458" s="9" t="s">
        <v>1444</v>
      </c>
      <c r="F458" s="9">
        <v>0.00392313</v>
      </c>
    </row>
    <row r="459" spans="3:6">
      <c r="C459" s="6">
        <f t="shared" si="6"/>
        <v>39</v>
      </c>
      <c r="D459" s="9" t="s">
        <v>1508</v>
      </c>
      <c r="E459" s="9" t="s">
        <v>1445</v>
      </c>
      <c r="F459" s="9">
        <v>0.01502776</v>
      </c>
    </row>
    <row r="460" spans="3:6">
      <c r="C460" s="6">
        <f t="shared" si="6"/>
        <v>39</v>
      </c>
      <c r="D460" s="9" t="s">
        <v>1508</v>
      </c>
      <c r="E460" s="9" t="s">
        <v>1446</v>
      </c>
      <c r="F460" s="9">
        <v>-0.00211401</v>
      </c>
    </row>
    <row r="461" spans="3:6">
      <c r="C461" s="6">
        <f t="shared" si="6"/>
        <v>39</v>
      </c>
      <c r="D461" s="9" t="s">
        <v>1508</v>
      </c>
      <c r="E461" s="9" t="s">
        <v>1447</v>
      </c>
      <c r="F461" s="9">
        <v>0.00524168</v>
      </c>
    </row>
    <row r="462" spans="3:6">
      <c r="C462" s="6">
        <f t="shared" ref="C462:C486" si="7">IF(E462="1",C461+1,C461)</f>
        <v>39</v>
      </c>
      <c r="D462" s="9" t="s">
        <v>1508</v>
      </c>
      <c r="E462" s="9" t="s">
        <v>1448</v>
      </c>
      <c r="F462" s="9">
        <v>0.0219529</v>
      </c>
    </row>
    <row r="463" spans="3:6">
      <c r="C463" s="6">
        <f t="shared" si="7"/>
        <v>39</v>
      </c>
      <c r="D463" s="9" t="s">
        <v>1508</v>
      </c>
      <c r="E463" s="9" t="s">
        <v>1449</v>
      </c>
      <c r="F463" s="9">
        <v>0.01388958</v>
      </c>
    </row>
    <row r="464" spans="3:6">
      <c r="C464" s="6">
        <f t="shared" si="7"/>
        <v>39</v>
      </c>
      <c r="D464" s="9" t="s">
        <v>1508</v>
      </c>
      <c r="E464" s="9" t="s">
        <v>1450</v>
      </c>
      <c r="F464" s="9">
        <v>0.00254201</v>
      </c>
    </row>
    <row r="465" spans="3:6">
      <c r="C465" s="6">
        <f t="shared" si="7"/>
        <v>39</v>
      </c>
      <c r="D465" s="9" t="s">
        <v>1508</v>
      </c>
      <c r="E465" s="9" t="s">
        <v>1451</v>
      </c>
      <c r="F465" s="9">
        <v>-0.00724228</v>
      </c>
    </row>
    <row r="466" spans="3:6">
      <c r="C466" s="6">
        <f t="shared" si="7"/>
        <v>39</v>
      </c>
      <c r="D466" s="9" t="s">
        <v>1508</v>
      </c>
      <c r="E466" s="9" t="s">
        <v>1459</v>
      </c>
      <c r="F466" s="9">
        <v>0</v>
      </c>
    </row>
    <row r="467" spans="3:6">
      <c r="C467" s="6">
        <f t="shared" si="7"/>
        <v>40</v>
      </c>
      <c r="D467" s="9" t="s">
        <v>1509</v>
      </c>
      <c r="E467" s="9" t="s">
        <v>1432</v>
      </c>
      <c r="F467" s="9">
        <v>0</v>
      </c>
    </row>
    <row r="468" spans="3:6">
      <c r="C468" s="6">
        <f t="shared" si="7"/>
        <v>40</v>
      </c>
      <c r="D468" s="9" t="s">
        <v>1509</v>
      </c>
      <c r="E468" s="9" t="s">
        <v>1433</v>
      </c>
      <c r="F468" s="9">
        <v>-0.01927882</v>
      </c>
    </row>
    <row r="469" spans="3:6">
      <c r="C469" s="6">
        <f t="shared" si="7"/>
        <v>40</v>
      </c>
      <c r="D469" s="9" t="s">
        <v>1509</v>
      </c>
      <c r="E469" s="9" t="s">
        <v>1434</v>
      </c>
      <c r="F469" s="9">
        <v>-0.0066183</v>
      </c>
    </row>
    <row r="470" spans="3:6">
      <c r="C470" s="6">
        <f t="shared" si="7"/>
        <v>40</v>
      </c>
      <c r="D470" s="9" t="s">
        <v>1509</v>
      </c>
      <c r="E470" s="9" t="s">
        <v>1435</v>
      </c>
      <c r="F470" s="9">
        <v>-0.02622391</v>
      </c>
    </row>
    <row r="471" spans="3:6">
      <c r="C471" s="6">
        <f t="shared" si="7"/>
        <v>40</v>
      </c>
      <c r="D471" s="9" t="s">
        <v>1509</v>
      </c>
      <c r="E471" s="9" t="s">
        <v>1436</v>
      </c>
      <c r="F471" s="9">
        <v>-0.01668818</v>
      </c>
    </row>
    <row r="472" spans="3:6">
      <c r="C472" s="6">
        <f t="shared" si="7"/>
        <v>40</v>
      </c>
      <c r="D472" s="9" t="s">
        <v>1509</v>
      </c>
      <c r="E472" s="9" t="s">
        <v>1437</v>
      </c>
      <c r="F472" s="9">
        <v>-0.00526131</v>
      </c>
    </row>
    <row r="473" spans="3:6">
      <c r="C473" s="6">
        <f t="shared" si="7"/>
        <v>40</v>
      </c>
      <c r="D473" s="9" t="s">
        <v>1509</v>
      </c>
      <c r="E473" s="9" t="s">
        <v>1440</v>
      </c>
      <c r="F473" s="9">
        <v>-0.02940252</v>
      </c>
    </row>
    <row r="474" spans="3:6">
      <c r="C474" s="6">
        <f t="shared" si="7"/>
        <v>40</v>
      </c>
      <c r="D474" s="9" t="s">
        <v>1509</v>
      </c>
      <c r="E474" s="9" t="s">
        <v>1441</v>
      </c>
      <c r="F474" s="9">
        <v>-0.00942378</v>
      </c>
    </row>
    <row r="475" spans="3:6">
      <c r="C475" s="6">
        <f t="shared" si="7"/>
        <v>40</v>
      </c>
      <c r="D475" s="9" t="s">
        <v>1509</v>
      </c>
      <c r="E475" s="9" t="s">
        <v>1442</v>
      </c>
      <c r="F475" s="9">
        <v>-0.00037121</v>
      </c>
    </row>
    <row r="476" spans="3:6">
      <c r="C476" s="6">
        <f t="shared" si="7"/>
        <v>40</v>
      </c>
      <c r="D476" s="9" t="s">
        <v>1509</v>
      </c>
      <c r="E476" s="9" t="s">
        <v>1443</v>
      </c>
      <c r="F476" s="9">
        <v>-0.04001848</v>
      </c>
    </row>
    <row r="477" spans="3:6">
      <c r="C477" s="6">
        <f t="shared" si="7"/>
        <v>40</v>
      </c>
      <c r="D477" s="9" t="s">
        <v>1509</v>
      </c>
      <c r="E477" s="9" t="s">
        <v>1444</v>
      </c>
      <c r="F477" s="9">
        <v>-0.01717229</v>
      </c>
    </row>
    <row r="478" spans="3:6">
      <c r="C478" s="6">
        <f t="shared" si="7"/>
        <v>40</v>
      </c>
      <c r="D478" s="9" t="s">
        <v>1509</v>
      </c>
      <c r="E478" s="9" t="s">
        <v>1445</v>
      </c>
      <c r="F478" s="9">
        <v>-0.01643089</v>
      </c>
    </row>
    <row r="479" spans="3:6">
      <c r="C479" s="6">
        <f t="shared" si="7"/>
        <v>40</v>
      </c>
      <c r="D479" s="9" t="s">
        <v>1509</v>
      </c>
      <c r="E479" s="9" t="s">
        <v>1446</v>
      </c>
      <c r="F479" s="9">
        <v>-0.01455628</v>
      </c>
    </row>
    <row r="480" spans="3:6">
      <c r="C480" s="6">
        <f t="shared" si="7"/>
        <v>40</v>
      </c>
      <c r="D480" s="9" t="s">
        <v>1509</v>
      </c>
      <c r="E480" s="9" t="s">
        <v>1447</v>
      </c>
      <c r="F480" s="9">
        <v>-0.02184943</v>
      </c>
    </row>
    <row r="481" spans="3:6">
      <c r="C481" s="6">
        <f t="shared" si="7"/>
        <v>40</v>
      </c>
      <c r="D481" s="9" t="s">
        <v>1509</v>
      </c>
      <c r="E481" s="9" t="s">
        <v>1448</v>
      </c>
      <c r="F481" s="9">
        <v>-0.03673593</v>
      </c>
    </row>
    <row r="482" spans="3:6">
      <c r="C482" s="6">
        <f t="shared" si="7"/>
        <v>40</v>
      </c>
      <c r="D482" s="9" t="s">
        <v>1509</v>
      </c>
      <c r="E482" s="9" t="s">
        <v>1449</v>
      </c>
      <c r="F482" s="9">
        <v>-0.02132626</v>
      </c>
    </row>
    <row r="483" spans="3:6">
      <c r="C483" s="6">
        <f t="shared" si="7"/>
        <v>40</v>
      </c>
      <c r="D483" s="9" t="s">
        <v>1509</v>
      </c>
      <c r="E483" s="9" t="s">
        <v>1450</v>
      </c>
      <c r="F483" s="9">
        <v>-0.03591655</v>
      </c>
    </row>
    <row r="484" spans="3:6">
      <c r="C484" s="6">
        <f t="shared" si="7"/>
        <v>40</v>
      </c>
      <c r="D484" s="9" t="s">
        <v>1509</v>
      </c>
      <c r="E484" s="9" t="s">
        <v>1451</v>
      </c>
      <c r="F484" s="9">
        <v>-0.00501907</v>
      </c>
    </row>
    <row r="485" spans="3:6">
      <c r="C485" s="6">
        <f t="shared" si="7"/>
        <v>40</v>
      </c>
      <c r="D485" s="9" t="s">
        <v>1509</v>
      </c>
      <c r="E485" s="9" t="s">
        <v>1459</v>
      </c>
      <c r="F485" s="9">
        <v>-0.02563852</v>
      </c>
    </row>
    <row r="486" spans="3:6">
      <c r="C486" s="6">
        <f t="shared" si="7"/>
        <v>40</v>
      </c>
      <c r="D486" s="9" t="s">
        <v>1509</v>
      </c>
      <c r="E486" s="9" t="s">
        <v>1460</v>
      </c>
      <c r="F486" s="9">
        <v>0</v>
      </c>
    </row>
    <row r="487" spans="3:6">
      <c r="C487" s="14"/>
      <c r="D487" s="18"/>
      <c r="E487" s="18"/>
      <c r="F487" s="18"/>
    </row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</sheetData>
  <mergeCells count="1">
    <mergeCell ref="A2:H2"/>
  </mergeCells>
  <pageMargins left="0.7" right="0.7" top="0.75" bottom="0.75" header="0.3" footer="0.3"/>
  <pageSetup paperSize="9" scale="33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0. History</vt:lpstr>
      <vt:lpstr>1. Sampling_Segmentation</vt:lpstr>
      <vt:lpstr>2. RCLIPS INPUT Variable list</vt:lpstr>
      <vt:lpstr>2.1 Variable importance</vt:lpstr>
      <vt:lpstr>3.1 TELCO Variable</vt:lpstr>
      <vt:lpstr>2. RCLIPS INPUT Variable logic</vt:lpstr>
      <vt:lpstr>3.1. Logic_Transformation_S1 </vt:lpstr>
      <vt:lpstr>3.2. Logic_Transformation_S2</vt:lpstr>
      <vt:lpstr>3.3. Logic_Transformation_S3</vt:lpstr>
      <vt:lpstr>3.4. Logic_Transformation_S4</vt:lpstr>
      <vt:lpstr>4. Income_Score&amp;Grade</vt:lpstr>
      <vt:lpstr>4. Strategy_ML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sang9</cp:lastModifiedBy>
  <dcterms:created xsi:type="dcterms:W3CDTF">2015-02-23T03:32:00Z</dcterms:created>
  <cp:lastPrinted>2019-11-14T03:48:00Z</cp:lastPrinted>
  <dcterms:modified xsi:type="dcterms:W3CDTF">2022-06-16T09:06:23Z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9545DE10329849BDAEEE9C8C39B7E0F1</vt:lpwstr>
  </property>
  <property fmtid="{D5CDD505-2E9C-101B-9397-08002B2CF9AE}" pid="3" name="KSOProductBuildVer">
    <vt:lpwstr>1033-11.2.0.11156</vt:lpwstr>
  </property>
</Properties>
</file>