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1中南建设\"/>
    </mc:Choice>
  </mc:AlternateContent>
  <xr:revisionPtr revIDLastSave="0" documentId="13_ncr:1_{B3843760-76ED-4FD5-8E37-26509DC6987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2021H1结转项目" sheetId="3" r:id="rId1"/>
    <sheet name="2020年结转项目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3" l="1"/>
  <c r="T16" i="3" s="1"/>
  <c r="Q16" i="3"/>
  <c r="T15" i="3"/>
  <c r="R15" i="3"/>
  <c r="Q15" i="3"/>
  <c r="R14" i="3"/>
  <c r="T14" i="3" s="1"/>
  <c r="Q14" i="3"/>
  <c r="R13" i="3"/>
  <c r="T13" i="3" s="1"/>
  <c r="Q13" i="3"/>
  <c r="R12" i="3"/>
  <c r="T12" i="3" s="1"/>
  <c r="Q12" i="3"/>
  <c r="R11" i="3"/>
  <c r="T11" i="3" s="1"/>
  <c r="Q11" i="3"/>
  <c r="R10" i="3"/>
  <c r="T10" i="3" s="1"/>
  <c r="Q10" i="3"/>
  <c r="R9" i="3"/>
  <c r="T9" i="3" s="1"/>
  <c r="Q9" i="3"/>
  <c r="R8" i="3"/>
  <c r="T8" i="3" s="1"/>
  <c r="Q8" i="3"/>
  <c r="R7" i="3"/>
  <c r="T7" i="3" s="1"/>
  <c r="Q7" i="3"/>
  <c r="R6" i="3"/>
  <c r="T6" i="3" s="1"/>
  <c r="Q6" i="3"/>
  <c r="R5" i="3"/>
  <c r="T5" i="3" s="1"/>
  <c r="Q5" i="3"/>
  <c r="R4" i="3"/>
  <c r="T4" i="3" s="1"/>
  <c r="Q4" i="3"/>
  <c r="T3" i="3"/>
  <c r="R3" i="3"/>
  <c r="Q3" i="3"/>
  <c r="R2" i="3"/>
  <c r="T2" i="3" s="1"/>
  <c r="Q2" i="3"/>
  <c r="R18" i="1"/>
  <c r="T18" i="1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R3" i="1" l="1"/>
  <c r="T3" i="1" s="1"/>
  <c r="R4" i="1"/>
  <c r="T4" i="1" s="1"/>
  <c r="R5" i="1"/>
  <c r="T5" i="1" s="1"/>
  <c r="R6" i="1"/>
  <c r="T6" i="1" s="1"/>
  <c r="R7" i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R34" i="1"/>
  <c r="T34" i="1" s="1"/>
  <c r="R35" i="1"/>
  <c r="R36" i="1"/>
  <c r="T36" i="1" s="1"/>
  <c r="R37" i="1"/>
  <c r="T37" i="1" s="1"/>
  <c r="R38" i="1"/>
  <c r="T38" i="1" s="1"/>
  <c r="R39" i="1"/>
  <c r="T39" i="1" s="1"/>
  <c r="R40" i="1"/>
  <c r="T40" i="1" s="1"/>
  <c r="R2" i="1"/>
  <c r="T2" i="1" s="1"/>
</calcChain>
</file>

<file path=xl/sharedStrings.xml><?xml version="1.0" encoding="utf-8"?>
<sst xmlns="http://schemas.openxmlformats.org/spreadsheetml/2006/main" count="434" uniqueCount="223">
  <si>
    <t>序号</t>
  </si>
  <si>
    <t>城市</t>
  </si>
  <si>
    <t>项目名称</t>
  </si>
  <si>
    <t>位置</t>
  </si>
  <si>
    <t>杭州</t>
  </si>
  <si>
    <t>樾府</t>
  </si>
  <si>
    <t>住宅</t>
  </si>
  <si>
    <t>世纪城</t>
  </si>
  <si>
    <t>盐都区</t>
  </si>
  <si>
    <t>南通</t>
  </si>
  <si>
    <t>熙悦</t>
  </si>
  <si>
    <t>海门区</t>
  </si>
  <si>
    <t>萧山区</t>
  </si>
  <si>
    <t>苏州</t>
  </si>
  <si>
    <t>昆山市</t>
  </si>
  <si>
    <t>成都</t>
  </si>
  <si>
    <t>雨山区</t>
  </si>
  <si>
    <t>泰州</t>
  </si>
  <si>
    <t>泰兴市</t>
  </si>
  <si>
    <t>金牛区</t>
  </si>
  <si>
    <t>西安</t>
  </si>
  <si>
    <t>灞桥区</t>
  </si>
  <si>
    <t>常山县</t>
  </si>
  <si>
    <t>春江阅</t>
  </si>
  <si>
    <t>高坪区</t>
  </si>
  <si>
    <t>清浦区</t>
  </si>
  <si>
    <t>商住</t>
  </si>
  <si>
    <t>临沂</t>
  </si>
  <si>
    <t>兰山区</t>
  </si>
  <si>
    <t>青岛</t>
  </si>
  <si>
    <t>黄岛区</t>
  </si>
  <si>
    <t>任城区</t>
  </si>
  <si>
    <t>北碚区</t>
  </si>
  <si>
    <t>眉山</t>
  </si>
  <si>
    <t>仁寿县</t>
  </si>
  <si>
    <t>李沧区</t>
  </si>
  <si>
    <t>常熟市</t>
  </si>
  <si>
    <t>东营</t>
  </si>
  <si>
    <t>广饶县</t>
  </si>
  <si>
    <t>长乐市</t>
  </si>
  <si>
    <t>东台市</t>
  </si>
  <si>
    <t>潍坊</t>
  </si>
  <si>
    <t>寿光市</t>
  </si>
  <si>
    <t>烟台</t>
  </si>
  <si>
    <t>福山区</t>
  </si>
  <si>
    <t>唐山</t>
  </si>
  <si>
    <t>乐亭县</t>
  </si>
  <si>
    <t>牡丹区</t>
  </si>
  <si>
    <t>权益比例</t>
  </si>
  <si>
    <t>君悦府</t>
  </si>
  <si>
    <t>静海县</t>
  </si>
  <si>
    <t>昆明</t>
  </si>
  <si>
    <t>官渡区</t>
  </si>
  <si>
    <t>武汉</t>
  </si>
  <si>
    <t>黄陂区</t>
  </si>
  <si>
    <t>吴江区</t>
  </si>
  <si>
    <t>宁波</t>
  </si>
  <si>
    <t>北仑区</t>
  </si>
  <si>
    <t>通州区</t>
  </si>
  <si>
    <t>南宁</t>
  </si>
  <si>
    <t>良庆区</t>
  </si>
  <si>
    <t>西咸新区</t>
  </si>
  <si>
    <t>泰安</t>
  </si>
  <si>
    <t>岱岳区</t>
  </si>
  <si>
    <t>合肥</t>
  </si>
  <si>
    <t>蜀山区</t>
  </si>
  <si>
    <t>项目业态</t>
  </si>
  <si>
    <t>结转年份</t>
  </si>
  <si>
    <t>2020年</t>
  </si>
  <si>
    <t>2021H1</t>
  </si>
  <si>
    <t>占地面积（万㎡）</t>
  </si>
  <si>
    <t>占地面积（万㎡）</t>
    <phoneticPr fontId="1" type="noConversion"/>
  </si>
  <si>
    <t>规划建筑面积（万㎡）</t>
    <phoneticPr fontId="1" type="noConversion"/>
  </si>
  <si>
    <t>销售面积（万㎡）</t>
    <phoneticPr fontId="1" type="noConversion"/>
  </si>
  <si>
    <t>销售金额（亿元）</t>
    <phoneticPr fontId="1" type="noConversion"/>
  </si>
  <si>
    <t>结算面积（万㎡）</t>
    <phoneticPr fontId="1" type="noConversion"/>
  </si>
  <si>
    <t>结算金额（亿元）</t>
    <phoneticPr fontId="1" type="noConversion"/>
  </si>
  <si>
    <t>结算均价（元/㎡）</t>
    <phoneticPr fontId="1" type="noConversion"/>
  </si>
  <si>
    <t>云境</t>
    <phoneticPr fontId="1" type="noConversion"/>
  </si>
  <si>
    <t>楼面价（元/㎡）</t>
  </si>
  <si>
    <t>规划建筑面积（㎡）</t>
  </si>
  <si>
    <t>毛利率</t>
  </si>
  <si>
    <t>官渡区巫家坝地块</t>
  </si>
  <si>
    <t>飞虎大道以西</t>
    <phoneticPr fontId="1" type="noConversion"/>
  </si>
  <si>
    <t>拿地日期</t>
    <phoneticPr fontId="1" type="noConversion"/>
  </si>
  <si>
    <t>中南·云境，板式住宅均价17000-20000，公寓9500-11500，共12栋，已开2栋在售，18年9月开盘</t>
    <phoneticPr fontId="1" type="noConversion"/>
  </si>
  <si>
    <t>备注</t>
    <phoneticPr fontId="1" type="noConversion"/>
  </si>
  <si>
    <t>拂晓城</t>
    <phoneticPr fontId="1" type="noConversion"/>
  </si>
  <si>
    <t>2016年</t>
    <phoneticPr fontId="1" type="noConversion"/>
  </si>
  <si>
    <t>武汉中南拂晓城项目108地块</t>
    <phoneticPr fontId="1" type="noConversion"/>
  </si>
  <si>
    <t>紫云集</t>
    <phoneticPr fontId="1" type="noConversion"/>
  </si>
  <si>
    <t>紫云集，售罄</t>
  </si>
  <si>
    <t>漫悦湾</t>
    <phoneticPr fontId="1" type="noConversion"/>
  </si>
  <si>
    <t>黄岛区开拓路东，前湾港路北</t>
  </si>
  <si>
    <t>HD2017-3044</t>
  </si>
  <si>
    <t>中南漫悦湾，售罄</t>
  </si>
  <si>
    <t>中南漫悦湾</t>
    <phoneticPr fontId="1" type="noConversion"/>
  </si>
  <si>
    <t>北仑区</t>
    <phoneticPr fontId="1" type="noConversion"/>
  </si>
  <si>
    <t>土地价款（亿元）</t>
    <phoneticPr fontId="1" type="noConversion"/>
  </si>
  <si>
    <t>权益总价（亿元）</t>
    <phoneticPr fontId="1" type="noConversion"/>
  </si>
  <si>
    <t>销售收入（亿元）</t>
    <phoneticPr fontId="1" type="noConversion"/>
  </si>
  <si>
    <t>毛利润（亿元）</t>
    <phoneticPr fontId="1" type="noConversion"/>
  </si>
  <si>
    <t>珑悦</t>
    <phoneticPr fontId="1" type="noConversion"/>
  </si>
  <si>
    <t>南通先锋项目</t>
  </si>
  <si>
    <t>珑悦，售罄</t>
  </si>
  <si>
    <t>良庆区</t>
    <phoneticPr fontId="1" type="noConversion"/>
  </si>
  <si>
    <t>中南紫云集，售罄</t>
    <phoneticPr fontId="1" type="noConversion"/>
  </si>
  <si>
    <t>世纪城</t>
    <phoneticPr fontId="1" type="noConversion"/>
  </si>
  <si>
    <t>泰兴中南世纪城</t>
    <phoneticPr fontId="1" type="noConversion"/>
  </si>
  <si>
    <t>常熟</t>
  </si>
  <si>
    <t>临沂</t>
    <phoneticPr fontId="1" type="noConversion"/>
  </si>
  <si>
    <t>北至南昌路、南至长沙路、西至蒙河路、东至孝河路</t>
  </si>
  <si>
    <t>2017-048临沂</t>
  </si>
  <si>
    <t>中南鲁商樾府，售罄</t>
  </si>
  <si>
    <t>上悦城</t>
    <phoneticPr fontId="1" type="noConversion"/>
  </si>
  <si>
    <t>西安FD2-7-13、14、15地块</t>
  </si>
  <si>
    <t>中南·上悦城，目前四期在售，备案价21000</t>
  </si>
  <si>
    <t>佳期漫</t>
    <phoneticPr fontId="1" type="noConversion"/>
  </si>
  <si>
    <t>泰安</t>
    <phoneticPr fontId="1" type="noConversion"/>
  </si>
  <si>
    <t>东至规划路，西至龙泉路，北接北天门大街</t>
  </si>
  <si>
    <t>中南·佳期漫，大量在售</t>
  </si>
  <si>
    <t>Sep-17</t>
    <phoneticPr fontId="1" type="noConversion"/>
  </si>
  <si>
    <t>青岛中南世纪城</t>
    <phoneticPr fontId="1" type="noConversion"/>
  </si>
  <si>
    <t>樾府</t>
    <phoneticPr fontId="1" type="noConversion"/>
  </si>
  <si>
    <t>合肥</t>
    <phoneticPr fontId="1" type="noConversion"/>
  </si>
  <si>
    <t>高新区</t>
  </si>
  <si>
    <t>中南·樾府，售罄？即将清盘</t>
  </si>
  <si>
    <t>合肥高新区KP1-3地块</t>
    <phoneticPr fontId="1" type="noConversion"/>
  </si>
  <si>
    <t>林樾香庭</t>
    <phoneticPr fontId="1" type="noConversion"/>
  </si>
  <si>
    <t>苏州</t>
    <phoneticPr fontId="1" type="noConversion"/>
  </si>
  <si>
    <t>虞山镇红梅路以南、香山路以东</t>
  </si>
  <si>
    <t>中南林樾香庭，均价25000-28500，共24栋，还有13栋未开，二期在售</t>
  </si>
  <si>
    <t>2017A-001、2017A-002</t>
    <phoneticPr fontId="1" type="noConversion"/>
  </si>
  <si>
    <t>天津</t>
    <phoneticPr fontId="1" type="noConversion"/>
  </si>
  <si>
    <t>天津富海</t>
    <phoneticPr fontId="1" type="noConversion"/>
  </si>
  <si>
    <t>地块名称</t>
    <phoneticPr fontId="1" type="noConversion"/>
  </si>
  <si>
    <t>苏州太湖新城WJ-J-2018-053号地块</t>
    <phoneticPr fontId="1" type="noConversion"/>
  </si>
  <si>
    <t>南宁第八十九期GC2018-095地块</t>
    <phoneticPr fontId="1" type="noConversion"/>
  </si>
  <si>
    <t>结算面积/建面</t>
    <phoneticPr fontId="1" type="noConversion"/>
  </si>
  <si>
    <t>余杭区</t>
    <phoneticPr fontId="1" type="noConversion"/>
  </si>
  <si>
    <t>杭州</t>
    <phoneticPr fontId="1" type="noConversion"/>
  </si>
  <si>
    <t>杭州御锦（余杭项目）</t>
    <phoneticPr fontId="1" type="noConversion"/>
  </si>
  <si>
    <t>2016年</t>
    <phoneticPr fontId="1" type="noConversion"/>
  </si>
  <si>
    <t>盐城</t>
    <phoneticPr fontId="1" type="noConversion"/>
  </si>
  <si>
    <t>盐城中南世纪城</t>
    <phoneticPr fontId="1" type="noConversion"/>
  </si>
  <si>
    <t>南通</t>
    <phoneticPr fontId="1" type="noConversion"/>
  </si>
  <si>
    <t>南通熙悦</t>
    <phoneticPr fontId="1" type="noConversion"/>
  </si>
  <si>
    <t>君奥时代</t>
    <phoneticPr fontId="1" type="noConversion"/>
  </si>
  <si>
    <t>杭州锦望（萧山项目）</t>
    <phoneticPr fontId="1" type="noConversion"/>
  </si>
  <si>
    <t>上悦城</t>
    <phoneticPr fontId="1" type="noConversion"/>
  </si>
  <si>
    <t>海门CR17014地块</t>
    <phoneticPr fontId="1" type="noConversion"/>
  </si>
  <si>
    <t>无锡</t>
    <phoneticPr fontId="1" type="noConversion"/>
  </si>
  <si>
    <t>江阴市</t>
    <phoneticPr fontId="1" type="noConversion"/>
  </si>
  <si>
    <t>中南樾府</t>
    <phoneticPr fontId="1" type="noConversion"/>
  </si>
  <si>
    <t>漫悦湾</t>
    <phoneticPr fontId="1" type="noConversion"/>
  </si>
  <si>
    <t>建德市</t>
    <phoneticPr fontId="1" type="noConversion"/>
  </si>
  <si>
    <t>建政储出（2017）04、05地块</t>
    <phoneticPr fontId="1" type="noConversion"/>
  </si>
  <si>
    <t>如皋市</t>
    <phoneticPr fontId="1" type="noConversion"/>
  </si>
  <si>
    <t>R2017018、R2017019</t>
    <phoneticPr fontId="1" type="noConversion"/>
  </si>
  <si>
    <t>崇川区</t>
    <phoneticPr fontId="1" type="noConversion"/>
  </si>
  <si>
    <t>熙悦</t>
    <phoneticPr fontId="1" type="noConversion"/>
  </si>
  <si>
    <t>海门煕悦</t>
    <phoneticPr fontId="1" type="noConversion"/>
  </si>
  <si>
    <t>苏州</t>
    <phoneticPr fontId="1" type="noConversion"/>
  </si>
  <si>
    <t>世纪花园（锦城）</t>
    <phoneticPr fontId="1" type="noConversion"/>
  </si>
  <si>
    <t>昆山中南锦城</t>
    <phoneticPr fontId="1" type="noConversion"/>
  </si>
  <si>
    <t>温江区</t>
    <phoneticPr fontId="1" type="noConversion"/>
  </si>
  <si>
    <t>温江81亩</t>
    <phoneticPr fontId="1" type="noConversion"/>
  </si>
  <si>
    <t>樾府</t>
    <phoneticPr fontId="1" type="noConversion"/>
  </si>
  <si>
    <t>张家港市</t>
    <phoneticPr fontId="1" type="noConversion"/>
  </si>
  <si>
    <t>2011-A17-A</t>
    <phoneticPr fontId="1" type="noConversion"/>
  </si>
  <si>
    <t>马鞍山</t>
    <phoneticPr fontId="1" type="noConversion"/>
  </si>
  <si>
    <t>马土让2017-1号</t>
    <phoneticPr fontId="1" type="noConversion"/>
  </si>
  <si>
    <t>泉州</t>
    <phoneticPr fontId="1" type="noConversion"/>
  </si>
  <si>
    <t>晋江市</t>
    <phoneticPr fontId="1" type="noConversion"/>
  </si>
  <si>
    <t>泉州2018-01清蒙地块</t>
    <phoneticPr fontId="1" type="noConversion"/>
  </si>
  <si>
    <t>泰州</t>
    <phoneticPr fontId="1" type="noConversion"/>
  </si>
  <si>
    <t>泰兴中南世纪城</t>
    <phoneticPr fontId="1" type="noConversion"/>
  </si>
  <si>
    <t>海棠集</t>
    <phoneticPr fontId="1" type="noConversion"/>
  </si>
  <si>
    <t>金牛区天回镇街道万圣社区居委会3、4、7组</t>
    <phoneticPr fontId="1" type="noConversion"/>
  </si>
  <si>
    <t>西安</t>
    <phoneticPr fontId="1" type="noConversion"/>
  </si>
  <si>
    <t>浐灞世园</t>
    <phoneticPr fontId="1" type="noConversion"/>
  </si>
  <si>
    <t>衢州</t>
    <phoneticPr fontId="1" type="noConversion"/>
  </si>
  <si>
    <t>衢州常山县城东新区心舟公园东南侧地块</t>
    <phoneticPr fontId="1" type="noConversion"/>
  </si>
  <si>
    <t>君悦阁</t>
    <phoneticPr fontId="1" type="noConversion"/>
  </si>
  <si>
    <t>太仓市</t>
    <phoneticPr fontId="1" type="noConversion"/>
  </si>
  <si>
    <t>太仓锦城WG2016-9-2、3号</t>
    <phoneticPr fontId="1" type="noConversion"/>
  </si>
  <si>
    <t>南充</t>
    <phoneticPr fontId="1" type="noConversion"/>
  </si>
  <si>
    <t>南充二期片区Bd-1号地块</t>
    <phoneticPr fontId="1" type="noConversion"/>
  </si>
  <si>
    <t>淮安</t>
    <phoneticPr fontId="1" type="noConversion"/>
  </si>
  <si>
    <t>世纪城</t>
    <phoneticPr fontId="1" type="noConversion"/>
  </si>
  <si>
    <t>淮安中南世纪城</t>
    <phoneticPr fontId="1" type="noConversion"/>
  </si>
  <si>
    <t>临沂</t>
    <phoneticPr fontId="1" type="noConversion"/>
  </si>
  <si>
    <t>2017-048临沂</t>
    <phoneticPr fontId="1" type="noConversion"/>
  </si>
  <si>
    <t>HD2017-3044</t>
    <phoneticPr fontId="1" type="noConversion"/>
  </si>
  <si>
    <t>珑悦</t>
    <phoneticPr fontId="1" type="noConversion"/>
  </si>
  <si>
    <t>济宁</t>
    <phoneticPr fontId="1" type="noConversion"/>
  </si>
  <si>
    <t>济宁珑悦</t>
    <phoneticPr fontId="1" type="noConversion"/>
  </si>
  <si>
    <t>滨江铭悦</t>
    <phoneticPr fontId="1" type="noConversion"/>
  </si>
  <si>
    <t>鲤城区</t>
    <phoneticPr fontId="1" type="noConversion"/>
  </si>
  <si>
    <t>2018-10号地块</t>
    <phoneticPr fontId="1" type="noConversion"/>
  </si>
  <si>
    <t>玖宸</t>
    <phoneticPr fontId="1" type="noConversion"/>
  </si>
  <si>
    <t>重庆</t>
    <phoneticPr fontId="1" type="noConversion"/>
  </si>
  <si>
    <t>重庆北碚区蔡家组团地块</t>
    <phoneticPr fontId="1" type="noConversion"/>
  </si>
  <si>
    <t>新悦府</t>
    <phoneticPr fontId="1" type="noConversion"/>
  </si>
  <si>
    <t>青岛中南世纪城</t>
    <phoneticPr fontId="1" type="noConversion"/>
  </si>
  <si>
    <t>林樾香庭</t>
    <phoneticPr fontId="1" type="noConversion"/>
  </si>
  <si>
    <t>2017A-001、002</t>
    <phoneticPr fontId="1" type="noConversion"/>
  </si>
  <si>
    <t>临沂2018-055地块</t>
    <phoneticPr fontId="1" type="noConversion"/>
  </si>
  <si>
    <t>东营</t>
    <phoneticPr fontId="1" type="noConversion"/>
  </si>
  <si>
    <t>东营中南世纪城</t>
    <phoneticPr fontId="1" type="noConversion"/>
  </si>
  <si>
    <t>福州</t>
    <phoneticPr fontId="1" type="noConversion"/>
  </si>
  <si>
    <t>长乐2018拍-8号地</t>
    <phoneticPr fontId="1" type="noConversion"/>
  </si>
  <si>
    <t>东台熙悦</t>
    <phoneticPr fontId="1" type="noConversion"/>
  </si>
  <si>
    <t>世纪星城</t>
    <phoneticPr fontId="1" type="noConversion"/>
  </si>
  <si>
    <t>寿光中南世纪星城</t>
    <phoneticPr fontId="1" type="noConversion"/>
  </si>
  <si>
    <t>烟台中南熙悦</t>
    <phoneticPr fontId="1" type="noConversion"/>
  </si>
  <si>
    <t>拉唯那</t>
    <phoneticPr fontId="1" type="noConversion"/>
  </si>
  <si>
    <t>中南唐山湾旅游度假区</t>
    <phoneticPr fontId="1" type="noConversion"/>
  </si>
  <si>
    <t>花城</t>
    <phoneticPr fontId="1" type="noConversion"/>
  </si>
  <si>
    <t>菏泽</t>
    <phoneticPr fontId="1" type="noConversion"/>
  </si>
  <si>
    <t>菏泽中南花城</t>
    <phoneticPr fontId="1" type="noConversion"/>
  </si>
  <si>
    <t>结算均价/楼面价</t>
    <phoneticPr fontId="1" type="noConversion"/>
  </si>
  <si>
    <t>结算面积/建面（%）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</si>
</sst>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yyyy&quot;年&quot;m&quot;月&quot;;@"/>
    <numFmt numFmtId="178" formatCode="#,##0_ "/>
    <numFmt numFmtId="179" formatCode="#,##0.00_ "/>
    <numFmt numFmtId="180" formatCode="0.0_);[Red]\(0.0\)"/>
    <numFmt numFmtId="181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78" fontId="2" fillId="0" borderId="2" xfId="0" applyNumberFormat="1" applyFont="1" applyBorder="1" applyAlignment="1">
      <alignment horizontal="left" vertical="center"/>
    </xf>
    <xf numFmtId="9" fontId="2" fillId="0" borderId="2" xfId="0" applyNumberFormat="1" applyFont="1" applyBorder="1" applyAlignment="1">
      <alignment horizontal="left" vertical="center"/>
    </xf>
    <xf numFmtId="180" fontId="2" fillId="0" borderId="2" xfId="0" applyNumberFormat="1" applyFont="1" applyBorder="1" applyAlignment="1">
      <alignment horizontal="left" vertical="center"/>
    </xf>
    <xf numFmtId="179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9" fontId="2" fillId="0" borderId="4" xfId="0" applyNumberFormat="1" applyFont="1" applyBorder="1" applyAlignment="1">
      <alignment horizontal="left" vertical="center" wrapText="1"/>
    </xf>
    <xf numFmtId="178" fontId="2" fillId="0" borderId="4" xfId="0" applyNumberFormat="1" applyFont="1" applyBorder="1" applyAlignment="1">
      <alignment horizontal="left" vertical="center" wrapText="1"/>
    </xf>
    <xf numFmtId="180" fontId="2" fillId="0" borderId="4" xfId="0" applyNumberFormat="1" applyFont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178" fontId="0" fillId="0" borderId="2" xfId="0" applyNumberFormat="1" applyBorder="1" applyAlignment="1">
      <alignment horizontal="left" vertical="top"/>
    </xf>
    <xf numFmtId="180" fontId="0" fillId="0" borderId="2" xfId="0" applyNumberFormat="1" applyBorder="1" applyAlignment="1">
      <alignment horizontal="left" vertical="top"/>
    </xf>
    <xf numFmtId="178" fontId="3" fillId="0" borderId="4" xfId="0" applyNumberFormat="1" applyFont="1" applyBorder="1" applyAlignment="1">
      <alignment horizontal="left" vertical="center" wrapText="1"/>
    </xf>
    <xf numFmtId="178" fontId="3" fillId="0" borderId="2" xfId="0" applyNumberFormat="1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left" vertical="top"/>
    </xf>
    <xf numFmtId="176" fontId="3" fillId="0" borderId="4" xfId="0" applyNumberFormat="1" applyFont="1" applyBorder="1" applyAlignment="1">
      <alignment horizontal="left" vertical="center" wrapText="1"/>
    </xf>
    <xf numFmtId="176" fontId="3" fillId="0" borderId="2" xfId="0" applyNumberFormat="1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top"/>
    </xf>
    <xf numFmtId="177" fontId="4" fillId="0" borderId="4" xfId="0" applyNumberFormat="1" applyFont="1" applyBorder="1" applyAlignment="1">
      <alignment horizontal="left" vertical="center" wrapText="1"/>
    </xf>
    <xf numFmtId="177" fontId="4" fillId="0" borderId="2" xfId="0" applyNumberFormat="1" applyFont="1" applyBorder="1" applyAlignment="1">
      <alignment horizontal="left" vertical="center"/>
    </xf>
    <xf numFmtId="177" fontId="4" fillId="0" borderId="2" xfId="0" applyNumberFormat="1" applyFont="1" applyBorder="1" applyAlignment="1">
      <alignment horizontal="left" vertical="top"/>
    </xf>
    <xf numFmtId="10" fontId="3" fillId="0" borderId="4" xfId="0" applyNumberFormat="1" applyFont="1" applyBorder="1" applyAlignment="1">
      <alignment horizontal="left" vertical="center" wrapText="1"/>
    </xf>
    <xf numFmtId="10" fontId="3" fillId="0" borderId="2" xfId="0" applyNumberFormat="1" applyFont="1" applyBorder="1" applyAlignment="1">
      <alignment horizontal="left" vertical="center"/>
    </xf>
    <xf numFmtId="10" fontId="3" fillId="0" borderId="2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9" fontId="5" fillId="0" borderId="2" xfId="0" applyNumberFormat="1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left" vertical="center"/>
    </xf>
    <xf numFmtId="10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178" fontId="5" fillId="0" borderId="2" xfId="0" applyNumberFormat="1" applyFont="1" applyBorder="1" applyAlignment="1">
      <alignment horizontal="left" vertical="center"/>
    </xf>
    <xf numFmtId="177" fontId="5" fillId="0" borderId="2" xfId="0" applyNumberFormat="1" applyFont="1" applyBorder="1" applyAlignment="1">
      <alignment horizontal="left" vertical="center"/>
    </xf>
    <xf numFmtId="180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178" fontId="6" fillId="0" borderId="2" xfId="0" applyNumberFormat="1" applyFont="1" applyBorder="1" applyAlignment="1">
      <alignment horizontal="left" vertical="center"/>
    </xf>
    <xf numFmtId="181" fontId="2" fillId="0" borderId="4" xfId="0" applyNumberFormat="1" applyFont="1" applyBorder="1" applyAlignment="1">
      <alignment horizontal="left" vertical="center" wrapText="1"/>
    </xf>
    <xf numFmtId="181" fontId="2" fillId="0" borderId="2" xfId="0" applyNumberFormat="1" applyFont="1" applyBorder="1" applyAlignment="1">
      <alignment horizontal="left" vertical="center"/>
    </xf>
    <xf numFmtId="181" fontId="5" fillId="0" borderId="2" xfId="0" applyNumberFormat="1" applyFont="1" applyBorder="1" applyAlignment="1">
      <alignment horizontal="left" vertical="center"/>
    </xf>
    <xf numFmtId="181" fontId="6" fillId="0" borderId="2" xfId="0" applyNumberFormat="1" applyFont="1" applyBorder="1" applyAlignment="1">
      <alignment horizontal="left" vertical="center"/>
    </xf>
    <xf numFmtId="181" fontId="0" fillId="0" borderId="2" xfId="0" applyNumberFormat="1" applyBorder="1" applyAlignment="1">
      <alignment horizontal="left" vertical="top"/>
    </xf>
    <xf numFmtId="179" fontId="3" fillId="0" borderId="4" xfId="0" applyNumberFormat="1" applyFont="1" applyBorder="1" applyAlignment="1">
      <alignment horizontal="left" vertical="center" wrapText="1"/>
    </xf>
    <xf numFmtId="179" fontId="3" fillId="0" borderId="2" xfId="0" applyNumberFormat="1" applyFont="1" applyBorder="1" applyAlignment="1">
      <alignment horizontal="left" vertical="center"/>
    </xf>
    <xf numFmtId="179" fontId="3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DC1D-A545-4F3B-9553-72BFB0157BA6}">
  <dimension ref="A1:AE16"/>
  <sheetViews>
    <sheetView workbookViewId="0">
      <pane ySplit="1" topLeftCell="A2" activePane="bottomLeft" state="frozen"/>
      <selection pane="bottomLeft" activeCell="R4" sqref="R4"/>
    </sheetView>
  </sheetViews>
  <sheetFormatPr defaultRowHeight="14.25" x14ac:dyDescent="0.2"/>
  <cols>
    <col min="1" max="1" width="9" style="16"/>
    <col min="2" max="2" width="6.875" style="14" hidden="1" customWidth="1"/>
    <col min="3" max="3" width="7.5" style="14" customWidth="1"/>
    <col min="4" max="4" width="10.125" style="14" customWidth="1"/>
    <col min="5" max="5" width="9" style="17"/>
    <col min="6" max="6" width="9" style="14"/>
    <col min="7" max="7" width="0" style="14" hidden="1" customWidth="1"/>
    <col min="8" max="8" width="9" style="14"/>
    <col min="9" max="9" width="9.375" style="14" customWidth="1"/>
    <col min="10" max="11" width="0" style="14" hidden="1" customWidth="1"/>
    <col min="12" max="13" width="9" style="14"/>
    <col min="14" max="14" width="7.125" style="14" hidden="1" customWidth="1"/>
    <col min="15" max="15" width="16.375" style="14" hidden="1" customWidth="1"/>
    <col min="16" max="16" width="21" style="18" customWidth="1"/>
    <col min="17" max="17" width="9.375" style="32" customWidth="1"/>
    <col min="18" max="18" width="9.375" style="26" bestFit="1" customWidth="1"/>
    <col min="19" max="19" width="9" style="23"/>
    <col min="20" max="20" width="9" style="51"/>
    <col min="21" max="21" width="11.375" style="29" bestFit="1" customWidth="1"/>
    <col min="22" max="22" width="6.5" style="14" hidden="1" customWidth="1"/>
    <col min="23" max="23" width="0" style="17" hidden="1" customWidth="1"/>
    <col min="24" max="24" width="9" style="19" hidden="1" customWidth="1"/>
    <col min="25" max="25" width="9.125" style="19" customWidth="1"/>
    <col min="26" max="26" width="9.125" style="48" customWidth="1"/>
    <col min="27" max="27" width="0" style="20" hidden="1" customWidth="1"/>
    <col min="28" max="30" width="9" style="14" hidden="1" customWidth="1"/>
    <col min="31" max="31" width="62.375" style="14" customWidth="1"/>
    <col min="32" max="16384" width="9" style="14"/>
  </cols>
  <sheetData>
    <row r="1" spans="1:31" s="13" customFormat="1" ht="42.75" x14ac:dyDescent="0.2">
      <c r="A1" s="8" t="s">
        <v>67</v>
      </c>
      <c r="B1" s="9" t="s">
        <v>0</v>
      </c>
      <c r="C1" s="9" t="s">
        <v>1</v>
      </c>
      <c r="D1" s="9" t="s">
        <v>2</v>
      </c>
      <c r="E1" s="10" t="s">
        <v>48</v>
      </c>
      <c r="F1" s="9" t="s">
        <v>3</v>
      </c>
      <c r="G1" s="9" t="s">
        <v>66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</v>
      </c>
      <c r="O1" s="9" t="s">
        <v>3</v>
      </c>
      <c r="P1" s="9" t="s">
        <v>135</v>
      </c>
      <c r="Q1" s="30" t="s">
        <v>222</v>
      </c>
      <c r="R1" s="24" t="s">
        <v>77</v>
      </c>
      <c r="S1" s="21" t="s">
        <v>79</v>
      </c>
      <c r="T1" s="49" t="s">
        <v>221</v>
      </c>
      <c r="U1" s="27" t="s">
        <v>84</v>
      </c>
      <c r="V1" s="9" t="s">
        <v>0</v>
      </c>
      <c r="W1" s="10" t="s">
        <v>48</v>
      </c>
      <c r="X1" s="11" t="s">
        <v>70</v>
      </c>
      <c r="Y1" s="11" t="s">
        <v>80</v>
      </c>
      <c r="Z1" s="44" t="s">
        <v>98</v>
      </c>
      <c r="AA1" s="12" t="s">
        <v>99</v>
      </c>
      <c r="AB1" s="9" t="s">
        <v>100</v>
      </c>
      <c r="AC1" s="9" t="s">
        <v>101</v>
      </c>
      <c r="AD1" s="9" t="s">
        <v>81</v>
      </c>
      <c r="AE1" s="9" t="s">
        <v>86</v>
      </c>
    </row>
    <row r="2" spans="1:31" x14ac:dyDescent="0.2">
      <c r="A2" s="1" t="s">
        <v>69</v>
      </c>
      <c r="B2" s="2">
        <v>1</v>
      </c>
      <c r="C2" s="2" t="s">
        <v>133</v>
      </c>
      <c r="D2" s="2" t="s">
        <v>49</v>
      </c>
      <c r="E2" s="5">
        <v>0.75</v>
      </c>
      <c r="F2" s="2" t="s">
        <v>50</v>
      </c>
      <c r="G2" s="2" t="s">
        <v>26</v>
      </c>
      <c r="H2" s="2">
        <v>9.06</v>
      </c>
      <c r="I2" s="2">
        <v>20.38</v>
      </c>
      <c r="J2" s="2">
        <v>0</v>
      </c>
      <c r="K2" s="2">
        <v>0</v>
      </c>
      <c r="L2" s="2">
        <v>19.48</v>
      </c>
      <c r="M2" s="2">
        <v>30.68</v>
      </c>
      <c r="N2" s="2"/>
      <c r="O2" s="2"/>
      <c r="P2" s="3" t="s">
        <v>134</v>
      </c>
      <c r="Q2" s="31">
        <f t="shared" ref="Q2:Q16" si="0">L2/I2</f>
        <v>0.95583905789990198</v>
      </c>
      <c r="R2" s="25">
        <f t="shared" ref="R2:R16" si="1">M2/L2*10000</f>
        <v>15749.486652977412</v>
      </c>
      <c r="S2" s="22">
        <v>4559.53</v>
      </c>
      <c r="T2" s="50">
        <f t="shared" ref="T2:T16" si="2">R2/S2</f>
        <v>3.4541908163730501</v>
      </c>
      <c r="U2" s="28" t="s">
        <v>88</v>
      </c>
      <c r="V2" s="2"/>
      <c r="W2" s="5">
        <v>0.75</v>
      </c>
      <c r="X2" s="4">
        <v>90589</v>
      </c>
      <c r="Y2" s="4">
        <v>208354.7</v>
      </c>
      <c r="Z2" s="45">
        <v>9.5</v>
      </c>
      <c r="AA2" s="6"/>
      <c r="AB2" s="2"/>
      <c r="AC2" s="2"/>
      <c r="AD2" s="2"/>
      <c r="AE2" s="2"/>
    </row>
    <row r="3" spans="1:31" ht="28.5" x14ac:dyDescent="0.2">
      <c r="A3" s="1" t="s">
        <v>69</v>
      </c>
      <c r="B3" s="2">
        <v>2</v>
      </c>
      <c r="C3" s="2" t="s">
        <v>51</v>
      </c>
      <c r="D3" s="2" t="s">
        <v>78</v>
      </c>
      <c r="E3" s="5">
        <v>0.98</v>
      </c>
      <c r="F3" s="2" t="s">
        <v>52</v>
      </c>
      <c r="G3" s="2" t="s">
        <v>26</v>
      </c>
      <c r="H3" s="2">
        <v>4.87</v>
      </c>
      <c r="I3" s="2">
        <v>24.36</v>
      </c>
      <c r="J3" s="2">
        <v>0.98</v>
      </c>
      <c r="K3" s="2">
        <v>1.07</v>
      </c>
      <c r="L3" s="2">
        <v>18.14</v>
      </c>
      <c r="M3" s="2">
        <v>29.47</v>
      </c>
      <c r="N3" s="2" t="s">
        <v>51</v>
      </c>
      <c r="O3" s="2" t="s">
        <v>83</v>
      </c>
      <c r="P3" s="3" t="s">
        <v>82</v>
      </c>
      <c r="Q3" s="31">
        <f t="shared" si="0"/>
        <v>0.74466338259441711</v>
      </c>
      <c r="R3" s="25">
        <f t="shared" si="1"/>
        <v>16245.865490628445</v>
      </c>
      <c r="S3" s="22">
        <v>5003.1000000000004</v>
      </c>
      <c r="T3" s="50">
        <f t="shared" si="2"/>
        <v>3.2471598590131006</v>
      </c>
      <c r="U3" s="28">
        <v>43033</v>
      </c>
      <c r="V3" s="2">
        <v>14</v>
      </c>
      <c r="W3" s="5">
        <v>1</v>
      </c>
      <c r="X3" s="4">
        <v>48729.77</v>
      </c>
      <c r="Y3" s="4">
        <v>243648.85</v>
      </c>
      <c r="Z3" s="45">
        <v>12.19</v>
      </c>
      <c r="AA3" s="6">
        <v>12.19</v>
      </c>
      <c r="AB3" s="2"/>
      <c r="AC3" s="2"/>
      <c r="AD3" s="2"/>
      <c r="AE3" s="3" t="s">
        <v>85</v>
      </c>
    </row>
    <row r="4" spans="1:31" ht="28.5" x14ac:dyDescent="0.2">
      <c r="A4" s="1" t="s">
        <v>69</v>
      </c>
      <c r="B4" s="2">
        <v>3</v>
      </c>
      <c r="C4" s="2" t="s">
        <v>53</v>
      </c>
      <c r="D4" s="2" t="s">
        <v>87</v>
      </c>
      <c r="E4" s="5">
        <v>1</v>
      </c>
      <c r="F4" s="2" t="s">
        <v>54</v>
      </c>
      <c r="G4" s="2" t="s">
        <v>26</v>
      </c>
      <c r="H4" s="2">
        <v>16.25</v>
      </c>
      <c r="I4" s="2">
        <v>32.51</v>
      </c>
      <c r="J4" s="2">
        <v>1.08</v>
      </c>
      <c r="K4" s="2">
        <v>1.76</v>
      </c>
      <c r="L4" s="2">
        <v>24.31</v>
      </c>
      <c r="M4" s="2">
        <v>24.57</v>
      </c>
      <c r="N4" s="2"/>
      <c r="O4" s="2"/>
      <c r="P4" s="3" t="s">
        <v>89</v>
      </c>
      <c r="Q4" s="31">
        <f t="shared" si="0"/>
        <v>0.74776991694863115</v>
      </c>
      <c r="R4" s="25">
        <f t="shared" si="1"/>
        <v>10106.951871657755</v>
      </c>
      <c r="S4" s="22">
        <v>5198.59</v>
      </c>
      <c r="T4" s="50">
        <f t="shared" si="2"/>
        <v>1.944171760353818</v>
      </c>
      <c r="U4" s="28" t="s">
        <v>88</v>
      </c>
      <c r="V4" s="2"/>
      <c r="W4" s="5">
        <v>1</v>
      </c>
      <c r="X4" s="4">
        <v>162543</v>
      </c>
      <c r="Y4" s="4">
        <v>325086</v>
      </c>
      <c r="Z4" s="45">
        <v>16.899999999999999</v>
      </c>
      <c r="AA4" s="6"/>
      <c r="AB4" s="2"/>
      <c r="AC4" s="2"/>
      <c r="AD4" s="2"/>
      <c r="AE4" s="2"/>
    </row>
    <row r="5" spans="1:31" ht="28.5" x14ac:dyDescent="0.2">
      <c r="A5" s="1" t="s">
        <v>69</v>
      </c>
      <c r="B5" s="2">
        <v>4</v>
      </c>
      <c r="C5" s="2" t="s">
        <v>13</v>
      </c>
      <c r="D5" s="2" t="s">
        <v>90</v>
      </c>
      <c r="E5" s="5">
        <v>1</v>
      </c>
      <c r="F5" s="2" t="s">
        <v>55</v>
      </c>
      <c r="G5" s="2" t="s">
        <v>6</v>
      </c>
      <c r="H5" s="2">
        <v>6.25</v>
      </c>
      <c r="I5" s="2">
        <v>11.25</v>
      </c>
      <c r="J5" s="2">
        <v>0</v>
      </c>
      <c r="K5" s="2">
        <v>0.61</v>
      </c>
      <c r="L5" s="2">
        <v>11.25</v>
      </c>
      <c r="M5" s="2">
        <v>22.99</v>
      </c>
      <c r="N5" s="2" t="s">
        <v>13</v>
      </c>
      <c r="O5" s="2" t="s">
        <v>55</v>
      </c>
      <c r="P5" s="3" t="s">
        <v>136</v>
      </c>
      <c r="Q5" s="31">
        <f t="shared" si="0"/>
        <v>1</v>
      </c>
      <c r="R5" s="25">
        <f t="shared" si="1"/>
        <v>20435.555555555555</v>
      </c>
      <c r="S5" s="22">
        <v>10426.666666666666</v>
      </c>
      <c r="T5" s="50">
        <f t="shared" si="2"/>
        <v>1.9599317988064791</v>
      </c>
      <c r="U5" s="28">
        <v>43410</v>
      </c>
      <c r="V5" s="2">
        <v>6</v>
      </c>
      <c r="W5" s="5">
        <v>1</v>
      </c>
      <c r="X5" s="4">
        <v>62500</v>
      </c>
      <c r="Y5" s="4">
        <v>112500</v>
      </c>
      <c r="Z5" s="45">
        <v>11.73</v>
      </c>
      <c r="AA5" s="6">
        <v>11.73</v>
      </c>
      <c r="AB5" s="7"/>
      <c r="AC5" s="7"/>
      <c r="AD5" s="7"/>
      <c r="AE5" s="3" t="s">
        <v>91</v>
      </c>
    </row>
    <row r="6" spans="1:31" x14ac:dyDescent="0.2">
      <c r="A6" s="1" t="s">
        <v>69</v>
      </c>
      <c r="B6" s="2">
        <v>5</v>
      </c>
      <c r="C6" s="2" t="s">
        <v>29</v>
      </c>
      <c r="D6" s="2" t="s">
        <v>92</v>
      </c>
      <c r="E6" s="5">
        <v>0.99</v>
      </c>
      <c r="F6" s="2" t="s">
        <v>30</v>
      </c>
      <c r="G6" s="2" t="s">
        <v>26</v>
      </c>
      <c r="H6" s="2">
        <v>7.48</v>
      </c>
      <c r="I6" s="2">
        <v>20.87</v>
      </c>
      <c r="J6" s="2">
        <v>0.02</v>
      </c>
      <c r="K6" s="2">
        <v>0.02</v>
      </c>
      <c r="L6" s="2">
        <v>8.75</v>
      </c>
      <c r="M6" s="2">
        <v>11.65</v>
      </c>
      <c r="N6" s="2" t="s">
        <v>29</v>
      </c>
      <c r="O6" s="2" t="s">
        <v>93</v>
      </c>
      <c r="P6" s="3" t="s">
        <v>94</v>
      </c>
      <c r="Q6" s="31">
        <f t="shared" si="0"/>
        <v>0.41926209870627695</v>
      </c>
      <c r="R6" s="25">
        <f t="shared" si="1"/>
        <v>13314.285714285714</v>
      </c>
      <c r="S6" s="22">
        <v>4900</v>
      </c>
      <c r="T6" s="50">
        <f t="shared" si="2"/>
        <v>2.7172011661807578</v>
      </c>
      <c r="U6" s="28">
        <v>42920</v>
      </c>
      <c r="V6" s="2">
        <v>1</v>
      </c>
      <c r="W6" s="5">
        <v>1</v>
      </c>
      <c r="X6" s="4">
        <v>74771</v>
      </c>
      <c r="Y6" s="4">
        <v>209358.8</v>
      </c>
      <c r="Z6" s="45">
        <v>10.258599999999999</v>
      </c>
      <c r="AA6" s="6">
        <v>10.258599999999999</v>
      </c>
      <c r="AB6" s="2"/>
      <c r="AC6" s="2"/>
      <c r="AD6" s="2"/>
      <c r="AE6" s="2" t="s">
        <v>95</v>
      </c>
    </row>
    <row r="7" spans="1:31" x14ac:dyDescent="0.2">
      <c r="A7" s="1" t="s">
        <v>69</v>
      </c>
      <c r="B7" s="2">
        <v>6</v>
      </c>
      <c r="C7" s="2" t="s">
        <v>56</v>
      </c>
      <c r="D7" s="2" t="s">
        <v>96</v>
      </c>
      <c r="E7" s="5">
        <v>0.68</v>
      </c>
      <c r="F7" s="2" t="s">
        <v>97</v>
      </c>
      <c r="G7" s="2" t="s">
        <v>6</v>
      </c>
      <c r="H7" s="2">
        <v>4.1399999999999997</v>
      </c>
      <c r="I7" s="2">
        <v>6.78</v>
      </c>
      <c r="J7" s="2">
        <v>0</v>
      </c>
      <c r="K7" s="2">
        <v>0</v>
      </c>
      <c r="L7" s="2">
        <v>6.34</v>
      </c>
      <c r="M7" s="2">
        <v>10.91</v>
      </c>
      <c r="N7" s="2" t="s">
        <v>56</v>
      </c>
      <c r="O7" s="2" t="s">
        <v>57</v>
      </c>
      <c r="P7" s="3" t="s">
        <v>56</v>
      </c>
      <c r="Q7" s="31">
        <f t="shared" si="0"/>
        <v>0.93510324483775809</v>
      </c>
      <c r="R7" s="25">
        <f t="shared" si="1"/>
        <v>17208.201892744481</v>
      </c>
      <c r="S7" s="22">
        <v>8519.6374622356489</v>
      </c>
      <c r="T7" s="50">
        <f t="shared" si="2"/>
        <v>2.0198279526590155</v>
      </c>
      <c r="U7" s="28">
        <v>43286</v>
      </c>
      <c r="V7" s="2">
        <v>5</v>
      </c>
      <c r="W7" s="5">
        <v>0.75</v>
      </c>
      <c r="X7" s="4">
        <v>41000</v>
      </c>
      <c r="Y7" s="4">
        <v>66200</v>
      </c>
      <c r="Z7" s="45">
        <v>5.64</v>
      </c>
      <c r="AA7" s="6">
        <v>4.2300000000000004</v>
      </c>
      <c r="AB7" s="2"/>
      <c r="AC7" s="2"/>
      <c r="AD7" s="2"/>
      <c r="AE7" s="2" t="s">
        <v>95</v>
      </c>
    </row>
    <row r="8" spans="1:31" x14ac:dyDescent="0.2">
      <c r="A8" s="1" t="s">
        <v>69</v>
      </c>
      <c r="B8" s="2">
        <v>7</v>
      </c>
      <c r="C8" s="2" t="s">
        <v>9</v>
      </c>
      <c r="D8" s="2" t="s">
        <v>102</v>
      </c>
      <c r="E8" s="5">
        <v>1</v>
      </c>
      <c r="F8" s="2" t="s">
        <v>58</v>
      </c>
      <c r="G8" s="2" t="s">
        <v>6</v>
      </c>
      <c r="H8" s="2">
        <v>3.33</v>
      </c>
      <c r="I8" s="2">
        <v>7.33</v>
      </c>
      <c r="J8" s="2">
        <v>0.03</v>
      </c>
      <c r="K8" s="2">
        <v>0.04</v>
      </c>
      <c r="L8" s="2">
        <v>7.23</v>
      </c>
      <c r="M8" s="2">
        <v>10.16</v>
      </c>
      <c r="N8" s="2" t="s">
        <v>9</v>
      </c>
      <c r="O8" s="2" t="s">
        <v>58</v>
      </c>
      <c r="P8" s="3" t="s">
        <v>103</v>
      </c>
      <c r="Q8" s="31">
        <f t="shared" si="0"/>
        <v>0.98635743519781727</v>
      </c>
      <c r="R8" s="25">
        <f t="shared" si="1"/>
        <v>14052.558782849239</v>
      </c>
      <c r="S8" s="22">
        <v>7221.0543558382697</v>
      </c>
      <c r="T8" s="50">
        <f t="shared" si="2"/>
        <v>1.9460535941662942</v>
      </c>
      <c r="U8" s="28">
        <v>43255</v>
      </c>
      <c r="V8" s="2">
        <v>4</v>
      </c>
      <c r="W8" s="5">
        <v>1</v>
      </c>
      <c r="X8" s="4">
        <v>33299</v>
      </c>
      <c r="Y8" s="4">
        <v>73258</v>
      </c>
      <c r="Z8" s="45">
        <v>5.29</v>
      </c>
      <c r="AA8" s="6">
        <v>5.29</v>
      </c>
      <c r="AB8" s="2"/>
      <c r="AC8" s="2"/>
      <c r="AD8" s="2"/>
      <c r="AE8" s="2" t="s">
        <v>104</v>
      </c>
    </row>
    <row r="9" spans="1:31" ht="28.5" x14ac:dyDescent="0.2">
      <c r="A9" s="1" t="s">
        <v>69</v>
      </c>
      <c r="B9" s="2">
        <v>8</v>
      </c>
      <c r="C9" s="2" t="s">
        <v>59</v>
      </c>
      <c r="D9" s="2" t="s">
        <v>90</v>
      </c>
      <c r="E9" s="5">
        <v>1</v>
      </c>
      <c r="F9" s="2" t="s">
        <v>60</v>
      </c>
      <c r="G9" s="2" t="s">
        <v>26</v>
      </c>
      <c r="H9" s="2">
        <v>7.89</v>
      </c>
      <c r="I9" s="2">
        <v>29.71</v>
      </c>
      <c r="J9" s="2">
        <v>0.18</v>
      </c>
      <c r="K9" s="2">
        <v>0.43</v>
      </c>
      <c r="L9" s="2">
        <v>8.8699999999999992</v>
      </c>
      <c r="M9" s="2">
        <v>9.58</v>
      </c>
      <c r="N9" s="2" t="s">
        <v>59</v>
      </c>
      <c r="O9" s="2" t="s">
        <v>105</v>
      </c>
      <c r="P9" s="3" t="s">
        <v>137</v>
      </c>
      <c r="Q9" s="31">
        <f t="shared" si="0"/>
        <v>0.29855267586671153</v>
      </c>
      <c r="R9" s="25">
        <f t="shared" si="1"/>
        <v>10800.450958286361</v>
      </c>
      <c r="S9" s="22">
        <v>3126.8933019185451</v>
      </c>
      <c r="T9" s="50">
        <f t="shared" si="2"/>
        <v>3.4540516466166618</v>
      </c>
      <c r="U9" s="28">
        <v>43376</v>
      </c>
      <c r="V9" s="2">
        <v>3</v>
      </c>
      <c r="W9" s="5">
        <v>1</v>
      </c>
      <c r="X9" s="4">
        <v>78900</v>
      </c>
      <c r="Y9" s="4">
        <v>297100</v>
      </c>
      <c r="Z9" s="45">
        <v>9.2899999999999991</v>
      </c>
      <c r="AA9" s="7">
        <v>9.2899999999999991</v>
      </c>
      <c r="AB9" s="7"/>
      <c r="AC9" s="7"/>
      <c r="AD9" s="7"/>
      <c r="AE9" s="3" t="s">
        <v>106</v>
      </c>
    </row>
    <row r="10" spans="1:31" x14ac:dyDescent="0.2">
      <c r="A10" s="1" t="s">
        <v>69</v>
      </c>
      <c r="B10" s="2">
        <v>9</v>
      </c>
      <c r="C10" s="2" t="s">
        <v>17</v>
      </c>
      <c r="D10" s="2" t="s">
        <v>107</v>
      </c>
      <c r="E10" s="5">
        <v>1</v>
      </c>
      <c r="F10" s="2" t="s">
        <v>18</v>
      </c>
      <c r="G10" s="2" t="s">
        <v>26</v>
      </c>
      <c r="H10" s="2">
        <v>44.87</v>
      </c>
      <c r="I10" s="2">
        <v>106.34</v>
      </c>
      <c r="J10" s="2">
        <v>0.2</v>
      </c>
      <c r="K10" s="2">
        <v>0.24</v>
      </c>
      <c r="L10" s="2">
        <v>10.87</v>
      </c>
      <c r="M10" s="2">
        <v>8.76</v>
      </c>
      <c r="N10" s="2"/>
      <c r="O10" s="2"/>
      <c r="P10" s="3" t="s">
        <v>108</v>
      </c>
      <c r="Q10" s="31">
        <f t="shared" si="0"/>
        <v>0.1022192965958247</v>
      </c>
      <c r="R10" s="25">
        <f t="shared" si="1"/>
        <v>8058.8776448942044</v>
      </c>
      <c r="S10" s="22">
        <v>1705.86</v>
      </c>
      <c r="T10" s="50">
        <f t="shared" si="2"/>
        <v>4.7242315576273581</v>
      </c>
      <c r="U10" s="28" t="s">
        <v>88</v>
      </c>
      <c r="V10" s="2"/>
      <c r="W10" s="5">
        <v>1</v>
      </c>
      <c r="X10" s="4">
        <v>448689</v>
      </c>
      <c r="Y10" s="4">
        <v>1063392.93</v>
      </c>
      <c r="Z10" s="45">
        <v>18.14</v>
      </c>
      <c r="AA10" s="6"/>
      <c r="AB10" s="2"/>
      <c r="AC10" s="2"/>
      <c r="AD10" s="2"/>
      <c r="AE10" s="2"/>
    </row>
    <row r="11" spans="1:31" x14ac:dyDescent="0.2">
      <c r="A11" s="1" t="s">
        <v>69</v>
      </c>
      <c r="B11" s="2">
        <v>10</v>
      </c>
      <c r="C11" s="2" t="s">
        <v>110</v>
      </c>
      <c r="D11" s="2" t="s">
        <v>5</v>
      </c>
      <c r="E11" s="5">
        <v>0.53</v>
      </c>
      <c r="F11" s="2" t="s">
        <v>28</v>
      </c>
      <c r="G11" s="2" t="s">
        <v>26</v>
      </c>
      <c r="H11" s="2">
        <v>11.34</v>
      </c>
      <c r="I11" s="2">
        <v>28.34</v>
      </c>
      <c r="J11" s="2">
        <v>0</v>
      </c>
      <c r="K11" s="2">
        <v>0.09</v>
      </c>
      <c r="L11" s="2">
        <v>7.56</v>
      </c>
      <c r="M11" s="2">
        <v>8.73</v>
      </c>
      <c r="N11" s="2" t="s">
        <v>27</v>
      </c>
      <c r="O11" s="2" t="s">
        <v>111</v>
      </c>
      <c r="P11" s="3" t="s">
        <v>112</v>
      </c>
      <c r="Q11" s="31">
        <f t="shared" si="0"/>
        <v>0.26676076217360623</v>
      </c>
      <c r="R11" s="25">
        <f t="shared" si="1"/>
        <v>11547.61904761905</v>
      </c>
      <c r="S11" s="22">
        <v>4455.0600000000004</v>
      </c>
      <c r="T11" s="50">
        <f t="shared" si="2"/>
        <v>2.5920232382098218</v>
      </c>
      <c r="U11" s="28">
        <v>42997</v>
      </c>
      <c r="V11" s="2">
        <v>6</v>
      </c>
      <c r="W11" s="5">
        <v>0.4</v>
      </c>
      <c r="X11" s="4">
        <v>113366</v>
      </c>
      <c r="Y11" s="4">
        <v>283415</v>
      </c>
      <c r="Z11" s="45">
        <v>12.626300000000001</v>
      </c>
      <c r="AA11" s="6">
        <v>5.0505199999999997</v>
      </c>
      <c r="AB11" s="2"/>
      <c r="AC11" s="2"/>
      <c r="AD11" s="2"/>
      <c r="AE11" s="2" t="s">
        <v>113</v>
      </c>
    </row>
    <row r="12" spans="1:31" ht="28.5" x14ac:dyDescent="0.2">
      <c r="A12" s="1" t="s">
        <v>69</v>
      </c>
      <c r="B12" s="2">
        <v>11</v>
      </c>
      <c r="C12" s="2" t="s">
        <v>20</v>
      </c>
      <c r="D12" s="2" t="s">
        <v>114</v>
      </c>
      <c r="E12" s="5">
        <v>0.9</v>
      </c>
      <c r="F12" s="2" t="s">
        <v>61</v>
      </c>
      <c r="G12" s="2" t="s">
        <v>26</v>
      </c>
      <c r="H12" s="2">
        <v>18.27</v>
      </c>
      <c r="I12" s="2">
        <v>41.9</v>
      </c>
      <c r="J12" s="2">
        <v>3.94</v>
      </c>
      <c r="K12" s="2">
        <v>2.11</v>
      </c>
      <c r="L12" s="2">
        <v>7</v>
      </c>
      <c r="M12" s="2">
        <v>8.6999999999999993</v>
      </c>
      <c r="N12" s="2" t="s">
        <v>20</v>
      </c>
      <c r="O12" s="2" t="s">
        <v>61</v>
      </c>
      <c r="P12" s="3" t="s">
        <v>115</v>
      </c>
      <c r="Q12" s="31">
        <f t="shared" si="0"/>
        <v>0.16706443914081145</v>
      </c>
      <c r="R12" s="25">
        <f t="shared" si="1"/>
        <v>12428.571428571426</v>
      </c>
      <c r="S12" s="22">
        <v>2711.2042424618498</v>
      </c>
      <c r="T12" s="50">
        <f t="shared" si="2"/>
        <v>4.5841516599597574</v>
      </c>
      <c r="U12" s="28">
        <v>43259</v>
      </c>
      <c r="V12" s="2">
        <v>8</v>
      </c>
      <c r="W12" s="5">
        <v>0.74</v>
      </c>
      <c r="X12" s="4">
        <v>182668</v>
      </c>
      <c r="Y12" s="4">
        <v>419002</v>
      </c>
      <c r="Z12" s="45">
        <v>11.36</v>
      </c>
      <c r="AA12" s="6">
        <v>8.4063999999999997</v>
      </c>
      <c r="AB12" s="2"/>
      <c r="AC12" s="2"/>
      <c r="AD12" s="2"/>
      <c r="AE12" s="2" t="s">
        <v>116</v>
      </c>
    </row>
    <row r="13" spans="1:31" x14ac:dyDescent="0.2">
      <c r="A13" s="1" t="s">
        <v>69</v>
      </c>
      <c r="B13" s="2">
        <v>12</v>
      </c>
      <c r="C13" s="2" t="s">
        <v>118</v>
      </c>
      <c r="D13" s="2" t="s">
        <v>117</v>
      </c>
      <c r="E13" s="5">
        <v>1</v>
      </c>
      <c r="F13" s="2" t="s">
        <v>63</v>
      </c>
      <c r="G13" s="2" t="s">
        <v>6</v>
      </c>
      <c r="H13" s="2">
        <v>5.18</v>
      </c>
      <c r="I13" s="2">
        <v>13.48</v>
      </c>
      <c r="J13" s="2">
        <v>0</v>
      </c>
      <c r="K13" s="2">
        <v>0</v>
      </c>
      <c r="L13" s="2">
        <v>11.11</v>
      </c>
      <c r="M13" s="2">
        <v>8.49</v>
      </c>
      <c r="N13" s="2" t="s">
        <v>62</v>
      </c>
      <c r="O13" s="2" t="s">
        <v>119</v>
      </c>
      <c r="P13" s="15" t="s">
        <v>121</v>
      </c>
      <c r="Q13" s="31">
        <f t="shared" si="0"/>
        <v>0.82418397626112749</v>
      </c>
      <c r="R13" s="25">
        <f t="shared" si="1"/>
        <v>7641.7641764176424</v>
      </c>
      <c r="S13" s="22">
        <v>2307</v>
      </c>
      <c r="T13" s="50">
        <f t="shared" si="2"/>
        <v>3.3124248705754842</v>
      </c>
      <c r="U13" s="28">
        <v>42995</v>
      </c>
      <c r="V13" s="2">
        <v>3</v>
      </c>
      <c r="W13" s="5">
        <v>1</v>
      </c>
      <c r="X13" s="4">
        <v>51834</v>
      </c>
      <c r="Y13" s="4">
        <v>134768.4</v>
      </c>
      <c r="Z13" s="45">
        <v>3.1095000000000002</v>
      </c>
      <c r="AA13" s="6">
        <v>3.1095000000000002</v>
      </c>
      <c r="AB13" s="2"/>
      <c r="AC13" s="2"/>
      <c r="AD13" s="2"/>
      <c r="AE13" s="2" t="s">
        <v>120</v>
      </c>
    </row>
    <row r="14" spans="1:31" x14ac:dyDescent="0.2">
      <c r="A14" s="1" t="s">
        <v>69</v>
      </c>
      <c r="B14" s="2">
        <v>13</v>
      </c>
      <c r="C14" s="2" t="s">
        <v>29</v>
      </c>
      <c r="D14" s="2" t="s">
        <v>107</v>
      </c>
      <c r="E14" s="5">
        <v>1</v>
      </c>
      <c r="F14" s="2" t="s">
        <v>35</v>
      </c>
      <c r="G14" s="2" t="s">
        <v>26</v>
      </c>
      <c r="H14" s="2">
        <v>42.38</v>
      </c>
      <c r="I14" s="2">
        <v>111.42</v>
      </c>
      <c r="J14" s="2">
        <v>2.54</v>
      </c>
      <c r="K14" s="2">
        <v>5.52</v>
      </c>
      <c r="L14" s="2">
        <v>4.3600000000000003</v>
      </c>
      <c r="M14" s="2">
        <v>7.26</v>
      </c>
      <c r="N14" s="2"/>
      <c r="O14" s="2"/>
      <c r="P14" s="3" t="s">
        <v>122</v>
      </c>
      <c r="Q14" s="31">
        <f t="shared" si="0"/>
        <v>3.9131215221683724E-2</v>
      </c>
      <c r="R14" s="25">
        <f t="shared" si="1"/>
        <v>16651.376146788989</v>
      </c>
      <c r="S14" s="22">
        <v>897.1</v>
      </c>
      <c r="T14" s="50">
        <f t="shared" si="2"/>
        <v>18.561337807144117</v>
      </c>
      <c r="U14" s="28" t="s">
        <v>88</v>
      </c>
      <c r="V14" s="2"/>
      <c r="W14" s="5">
        <v>1</v>
      </c>
      <c r="X14" s="4">
        <v>735700</v>
      </c>
      <c r="Y14" s="4">
        <v>1817179</v>
      </c>
      <c r="Z14" s="45">
        <v>16.3</v>
      </c>
      <c r="AA14" s="6"/>
      <c r="AB14" s="2"/>
      <c r="AC14" s="2"/>
      <c r="AD14" s="2"/>
      <c r="AE14" s="2"/>
    </row>
    <row r="15" spans="1:31" x14ac:dyDescent="0.2">
      <c r="A15" s="1" t="s">
        <v>69</v>
      </c>
      <c r="B15" s="2">
        <v>14</v>
      </c>
      <c r="C15" s="2" t="s">
        <v>124</v>
      </c>
      <c r="D15" s="2" t="s">
        <v>123</v>
      </c>
      <c r="E15" s="5">
        <v>1</v>
      </c>
      <c r="F15" s="2" t="s">
        <v>65</v>
      </c>
      <c r="G15" s="2" t="s">
        <v>6</v>
      </c>
      <c r="H15" s="2">
        <v>7.82</v>
      </c>
      <c r="I15" s="2">
        <v>15.64</v>
      </c>
      <c r="J15" s="2">
        <v>0.5</v>
      </c>
      <c r="K15" s="2">
        <v>0.87</v>
      </c>
      <c r="L15" s="2">
        <v>3.74</v>
      </c>
      <c r="M15" s="2">
        <v>6.39</v>
      </c>
      <c r="N15" s="2" t="s">
        <v>64</v>
      </c>
      <c r="O15" s="2" t="s">
        <v>125</v>
      </c>
      <c r="P15" s="3" t="s">
        <v>127</v>
      </c>
      <c r="Q15" s="31">
        <f t="shared" si="0"/>
        <v>0.2391304347826087</v>
      </c>
      <c r="R15" s="25">
        <f t="shared" si="1"/>
        <v>17085.561497326202</v>
      </c>
      <c r="S15" s="22">
        <v>11163.254606600769</v>
      </c>
      <c r="T15" s="50">
        <f t="shared" si="2"/>
        <v>1.5305179447599095</v>
      </c>
      <c r="U15" s="28">
        <v>43256</v>
      </c>
      <c r="V15" s="2">
        <v>5</v>
      </c>
      <c r="W15" s="5">
        <v>1</v>
      </c>
      <c r="X15" s="4">
        <v>78203</v>
      </c>
      <c r="Y15" s="4">
        <v>156406</v>
      </c>
      <c r="Z15" s="45">
        <v>17.46</v>
      </c>
      <c r="AA15" s="6">
        <v>17.46</v>
      </c>
      <c r="AB15" s="2"/>
      <c r="AC15" s="2"/>
      <c r="AD15" s="2"/>
      <c r="AE15" s="2" t="s">
        <v>126</v>
      </c>
    </row>
    <row r="16" spans="1:31" x14ac:dyDescent="0.2">
      <c r="A16" s="1" t="s">
        <v>69</v>
      </c>
      <c r="B16" s="2">
        <v>15</v>
      </c>
      <c r="C16" s="2" t="s">
        <v>129</v>
      </c>
      <c r="D16" s="2" t="s">
        <v>128</v>
      </c>
      <c r="E16" s="5">
        <v>1</v>
      </c>
      <c r="F16" s="2" t="s">
        <v>36</v>
      </c>
      <c r="G16" s="2" t="s">
        <v>6</v>
      </c>
      <c r="H16" s="2">
        <v>9.89</v>
      </c>
      <c r="I16" s="2">
        <v>21.75</v>
      </c>
      <c r="J16" s="2">
        <v>3.71</v>
      </c>
      <c r="K16" s="2">
        <v>9.82</v>
      </c>
      <c r="L16" s="2">
        <v>2.34</v>
      </c>
      <c r="M16" s="2">
        <v>6.01</v>
      </c>
      <c r="N16" s="2" t="s">
        <v>109</v>
      </c>
      <c r="O16" s="2" t="s">
        <v>130</v>
      </c>
      <c r="P16" s="3" t="s">
        <v>132</v>
      </c>
      <c r="Q16" s="31">
        <f t="shared" si="0"/>
        <v>0.10758620689655171</v>
      </c>
      <c r="R16" s="25">
        <f t="shared" si="1"/>
        <v>25683.760683760687</v>
      </c>
      <c r="S16" s="22">
        <v>15997.32</v>
      </c>
      <c r="T16" s="50">
        <f t="shared" si="2"/>
        <v>1.6055039646491218</v>
      </c>
      <c r="U16" s="28">
        <v>42860</v>
      </c>
      <c r="V16" s="2">
        <v>2</v>
      </c>
      <c r="W16" s="5">
        <v>1</v>
      </c>
      <c r="X16" s="4">
        <v>51156</v>
      </c>
      <c r="Y16" s="4">
        <v>112543.2</v>
      </c>
      <c r="Z16" s="45">
        <v>18.003900000000002</v>
      </c>
      <c r="AA16" s="6">
        <v>18.003900000000002</v>
      </c>
      <c r="AB16" s="2"/>
      <c r="AC16" s="2"/>
      <c r="AD16" s="2"/>
      <c r="AE16" s="2" t="s">
        <v>131</v>
      </c>
    </row>
  </sheetData>
  <phoneticPr fontId="1" type="noConversion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tabSelected="1" workbookViewId="0">
      <pane ySplit="1" topLeftCell="A16" activePane="bottomLeft" state="frozen"/>
      <selection pane="bottomLeft" activeCell="R18" sqref="R18"/>
    </sheetView>
  </sheetViews>
  <sheetFormatPr defaultRowHeight="14.25" x14ac:dyDescent="0.2"/>
  <cols>
    <col min="1" max="1" width="9" style="16"/>
    <col min="2" max="2" width="6.875" style="14" hidden="1" customWidth="1"/>
    <col min="3" max="3" width="7.5" style="14" customWidth="1"/>
    <col min="4" max="4" width="10.125" style="14" customWidth="1"/>
    <col min="5" max="5" width="9" style="17"/>
    <col min="6" max="6" width="9" style="14"/>
    <col min="7" max="7" width="0" style="14" hidden="1" customWidth="1"/>
    <col min="8" max="8" width="9" style="14"/>
    <col min="9" max="9" width="9.375" style="14" customWidth="1"/>
    <col min="10" max="11" width="0" style="14" hidden="1" customWidth="1"/>
    <col min="12" max="13" width="9" style="14"/>
    <col min="14" max="14" width="7.125" style="14" hidden="1" customWidth="1"/>
    <col min="15" max="15" width="16.375" style="14" hidden="1" customWidth="1"/>
    <col min="16" max="16" width="21" style="18" customWidth="1"/>
    <col min="17" max="17" width="8.625" style="32" customWidth="1"/>
    <col min="18" max="18" width="9.375" style="26" bestFit="1" customWidth="1"/>
    <col min="19" max="19" width="9" style="23"/>
    <col min="20" max="20" width="9" style="51"/>
    <col min="21" max="21" width="11.375" style="29" bestFit="1" customWidth="1"/>
    <col min="22" max="22" width="6.5" style="14" hidden="1" customWidth="1"/>
    <col min="23" max="23" width="0" style="17" hidden="1" customWidth="1"/>
    <col min="24" max="24" width="9" style="19" hidden="1" customWidth="1"/>
    <col min="25" max="25" width="9.125" style="19" customWidth="1"/>
    <col min="26" max="26" width="9.125" style="48" customWidth="1"/>
    <col min="27" max="27" width="0" style="20" hidden="1" customWidth="1"/>
    <col min="28" max="30" width="9" style="14" hidden="1" customWidth="1"/>
    <col min="31" max="31" width="62.375" style="14" customWidth="1"/>
    <col min="32" max="16384" width="9" style="14"/>
  </cols>
  <sheetData>
    <row r="1" spans="1:31" s="13" customFormat="1" ht="42.75" x14ac:dyDescent="0.2">
      <c r="A1" s="8" t="s">
        <v>67</v>
      </c>
      <c r="B1" s="9" t="s">
        <v>0</v>
      </c>
      <c r="C1" s="9" t="s">
        <v>1</v>
      </c>
      <c r="D1" s="9" t="s">
        <v>2</v>
      </c>
      <c r="E1" s="10" t="s">
        <v>48</v>
      </c>
      <c r="F1" s="9" t="s">
        <v>3</v>
      </c>
      <c r="G1" s="9" t="s">
        <v>66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</v>
      </c>
      <c r="O1" s="9" t="s">
        <v>3</v>
      </c>
      <c r="P1" s="9" t="s">
        <v>135</v>
      </c>
      <c r="Q1" s="30" t="s">
        <v>138</v>
      </c>
      <c r="R1" s="24" t="s">
        <v>77</v>
      </c>
      <c r="S1" s="21" t="s">
        <v>79</v>
      </c>
      <c r="T1" s="49" t="s">
        <v>221</v>
      </c>
      <c r="U1" s="27" t="s">
        <v>84</v>
      </c>
      <c r="V1" s="9" t="s">
        <v>0</v>
      </c>
      <c r="W1" s="10" t="s">
        <v>48</v>
      </c>
      <c r="X1" s="11" t="s">
        <v>70</v>
      </c>
      <c r="Y1" s="11" t="s">
        <v>80</v>
      </c>
      <c r="Z1" s="44" t="s">
        <v>98</v>
      </c>
      <c r="AA1" s="12" t="s">
        <v>99</v>
      </c>
      <c r="AB1" s="9" t="s">
        <v>100</v>
      </c>
      <c r="AC1" s="9" t="s">
        <v>101</v>
      </c>
      <c r="AD1" s="9" t="s">
        <v>81</v>
      </c>
      <c r="AE1" s="9" t="s">
        <v>86</v>
      </c>
    </row>
    <row r="2" spans="1:31" x14ac:dyDescent="0.2">
      <c r="A2" s="1" t="s">
        <v>68</v>
      </c>
      <c r="B2" s="2">
        <v>1</v>
      </c>
      <c r="C2" s="2" t="s">
        <v>140</v>
      </c>
      <c r="D2" s="2" t="s">
        <v>5</v>
      </c>
      <c r="E2" s="5">
        <v>0.95</v>
      </c>
      <c r="F2" s="2" t="s">
        <v>139</v>
      </c>
      <c r="G2" s="2" t="s">
        <v>6</v>
      </c>
      <c r="H2" s="2">
        <v>4.68</v>
      </c>
      <c r="I2" s="2">
        <v>9.36</v>
      </c>
      <c r="J2" s="2">
        <v>0.22</v>
      </c>
      <c r="K2" s="2">
        <v>1.67</v>
      </c>
      <c r="L2" s="2">
        <v>8.58</v>
      </c>
      <c r="M2" s="2">
        <v>25.9</v>
      </c>
      <c r="N2" s="2"/>
      <c r="O2" s="2"/>
      <c r="P2" s="3" t="s">
        <v>141</v>
      </c>
      <c r="Q2" s="31">
        <f t="shared" ref="Q2:Q40" si="0">L2/I2</f>
        <v>0.91666666666666674</v>
      </c>
      <c r="R2" s="25">
        <f t="shared" ref="R2:R40" si="1">M2/L2*10000</f>
        <v>30186.480186480185</v>
      </c>
      <c r="S2" s="22">
        <v>15281.55</v>
      </c>
      <c r="T2" s="50">
        <f>R2/S2</f>
        <v>1.975354606468597</v>
      </c>
      <c r="U2" s="28" t="s">
        <v>142</v>
      </c>
      <c r="V2" s="2"/>
      <c r="W2" s="5"/>
      <c r="X2" s="4"/>
      <c r="Y2" s="4">
        <v>93590</v>
      </c>
      <c r="Z2" s="45">
        <v>14.3</v>
      </c>
      <c r="AA2" s="6"/>
      <c r="AB2" s="2"/>
      <c r="AC2" s="2"/>
      <c r="AD2" s="2"/>
      <c r="AE2" s="2"/>
    </row>
    <row r="3" spans="1:31" x14ac:dyDescent="0.2">
      <c r="A3" s="1" t="s">
        <v>68</v>
      </c>
      <c r="B3" s="2">
        <v>2</v>
      </c>
      <c r="C3" s="2" t="s">
        <v>143</v>
      </c>
      <c r="D3" s="2" t="s">
        <v>7</v>
      </c>
      <c r="E3" s="5">
        <v>1</v>
      </c>
      <c r="F3" s="2" t="s">
        <v>8</v>
      </c>
      <c r="G3" s="2" t="s">
        <v>6</v>
      </c>
      <c r="H3" s="2">
        <v>103.71</v>
      </c>
      <c r="I3" s="2">
        <v>208.24</v>
      </c>
      <c r="J3" s="2">
        <v>2.4700000000000002</v>
      </c>
      <c r="K3" s="2">
        <v>3.51</v>
      </c>
      <c r="L3" s="2">
        <v>25.56</v>
      </c>
      <c r="M3" s="2">
        <v>25.8</v>
      </c>
      <c r="N3" s="2"/>
      <c r="O3" s="2"/>
      <c r="P3" s="3" t="s">
        <v>144</v>
      </c>
      <c r="Q3" s="31">
        <f t="shared" si="0"/>
        <v>0.12274298885900882</v>
      </c>
      <c r="R3" s="25">
        <f t="shared" si="1"/>
        <v>10093.896713615024</v>
      </c>
      <c r="S3" s="22">
        <v>970.33</v>
      </c>
      <c r="T3" s="50">
        <f>R3/S3</f>
        <v>10.402540077721007</v>
      </c>
      <c r="U3" s="28" t="s">
        <v>142</v>
      </c>
      <c r="V3" s="2"/>
      <c r="W3" s="5"/>
      <c r="X3" s="4"/>
      <c r="Y3" s="4">
        <v>2137405.86</v>
      </c>
      <c r="Z3" s="45">
        <v>20.74</v>
      </c>
      <c r="AA3" s="6"/>
      <c r="AB3" s="2"/>
      <c r="AC3" s="2"/>
      <c r="AD3" s="2"/>
      <c r="AE3" s="2"/>
    </row>
    <row r="4" spans="1:31" x14ac:dyDescent="0.2">
      <c r="A4" s="1" t="s">
        <v>68</v>
      </c>
      <c r="B4" s="2">
        <v>3</v>
      </c>
      <c r="C4" s="2" t="s">
        <v>145</v>
      </c>
      <c r="D4" s="2" t="s">
        <v>10</v>
      </c>
      <c r="E4" s="5">
        <v>1</v>
      </c>
      <c r="F4" s="2" t="s">
        <v>11</v>
      </c>
      <c r="G4" s="2" t="s">
        <v>6</v>
      </c>
      <c r="H4" s="2">
        <v>11.32</v>
      </c>
      <c r="I4" s="2">
        <v>23.77</v>
      </c>
      <c r="J4" s="2">
        <v>0.93</v>
      </c>
      <c r="K4" s="2">
        <v>2.36</v>
      </c>
      <c r="L4" s="2">
        <v>15.89</v>
      </c>
      <c r="M4" s="2">
        <v>23.31</v>
      </c>
      <c r="N4" s="2"/>
      <c r="O4" s="2"/>
      <c r="P4" s="3" t="s">
        <v>146</v>
      </c>
      <c r="Q4" s="31">
        <f t="shared" si="0"/>
        <v>0.66848969289019777</v>
      </c>
      <c r="R4" s="25">
        <f t="shared" si="1"/>
        <v>14669.603524229073</v>
      </c>
      <c r="S4" s="22">
        <v>4609.2</v>
      </c>
      <c r="T4" s="50">
        <f>R4/S4</f>
        <v>3.1826788866243758</v>
      </c>
      <c r="U4" s="28" t="s">
        <v>142</v>
      </c>
      <c r="V4" s="2"/>
      <c r="W4" s="5"/>
      <c r="X4" s="4"/>
      <c r="Y4" s="4">
        <v>253295.63</v>
      </c>
      <c r="Z4" s="45">
        <v>11.67</v>
      </c>
      <c r="AA4" s="6"/>
      <c r="AB4" s="2"/>
      <c r="AC4" s="2"/>
      <c r="AD4" s="2"/>
      <c r="AE4" s="2"/>
    </row>
    <row r="5" spans="1:31" x14ac:dyDescent="0.2">
      <c r="A5" s="1" t="s">
        <v>68</v>
      </c>
      <c r="B5" s="2">
        <v>4</v>
      </c>
      <c r="C5" s="2" t="s">
        <v>4</v>
      </c>
      <c r="D5" s="2" t="s">
        <v>147</v>
      </c>
      <c r="E5" s="5">
        <v>1</v>
      </c>
      <c r="F5" s="2" t="s">
        <v>12</v>
      </c>
      <c r="G5" s="2" t="s">
        <v>6</v>
      </c>
      <c r="H5" s="2">
        <v>4.6100000000000003</v>
      </c>
      <c r="I5" s="2">
        <v>11.52</v>
      </c>
      <c r="J5" s="2">
        <v>0.12</v>
      </c>
      <c r="K5" s="2">
        <v>1.76</v>
      </c>
      <c r="L5" s="2">
        <v>11.02</v>
      </c>
      <c r="M5" s="2">
        <v>22.79</v>
      </c>
      <c r="N5" s="2"/>
      <c r="O5" s="2"/>
      <c r="P5" s="3" t="s">
        <v>148</v>
      </c>
      <c r="Q5" s="31">
        <f t="shared" si="0"/>
        <v>0.95659722222222221</v>
      </c>
      <c r="R5" s="25">
        <f t="shared" si="1"/>
        <v>20680.580762250454</v>
      </c>
      <c r="S5" s="22">
        <v>12676.91</v>
      </c>
      <c r="T5" s="50">
        <f>R5/S5</f>
        <v>1.6313581750008839</v>
      </c>
      <c r="U5" s="28" t="s">
        <v>142</v>
      </c>
      <c r="V5" s="2"/>
      <c r="W5" s="5"/>
      <c r="X5" s="4"/>
      <c r="Y5" s="4">
        <v>115170</v>
      </c>
      <c r="Z5" s="45">
        <v>14.6</v>
      </c>
      <c r="AA5" s="6"/>
      <c r="AB5" s="2"/>
      <c r="AC5" s="2"/>
      <c r="AD5" s="2"/>
      <c r="AE5" s="2"/>
    </row>
    <row r="6" spans="1:31" x14ac:dyDescent="0.2">
      <c r="A6" s="1" t="s">
        <v>68</v>
      </c>
      <c r="B6" s="2">
        <v>5</v>
      </c>
      <c r="C6" s="2" t="s">
        <v>9</v>
      </c>
      <c r="D6" s="2" t="s">
        <v>149</v>
      </c>
      <c r="E6" s="5">
        <v>0.51</v>
      </c>
      <c r="F6" s="2" t="s">
        <v>11</v>
      </c>
      <c r="G6" s="2" t="s">
        <v>6</v>
      </c>
      <c r="H6" s="2">
        <v>7.9</v>
      </c>
      <c r="I6" s="2">
        <v>17.37</v>
      </c>
      <c r="J6" s="2">
        <v>0</v>
      </c>
      <c r="K6" s="2">
        <v>0.12</v>
      </c>
      <c r="L6" s="2">
        <v>14.71</v>
      </c>
      <c r="M6" s="2">
        <v>20.9</v>
      </c>
      <c r="N6" s="2"/>
      <c r="O6" s="2"/>
      <c r="P6" s="3" t="s">
        <v>150</v>
      </c>
      <c r="Q6" s="31">
        <f t="shared" si="0"/>
        <v>0.84686240644789867</v>
      </c>
      <c r="R6" s="25">
        <f t="shared" si="1"/>
        <v>14208.021753908904</v>
      </c>
      <c r="S6" s="22">
        <v>2468.1799999999998</v>
      </c>
      <c r="T6" s="50">
        <f>R6/S6</f>
        <v>5.7564771426350205</v>
      </c>
      <c r="U6" s="28">
        <v>42887</v>
      </c>
      <c r="V6" s="2"/>
      <c r="W6" s="5"/>
      <c r="X6" s="4"/>
      <c r="Y6" s="4">
        <v>173696.6</v>
      </c>
      <c r="Z6" s="45">
        <v>5.29</v>
      </c>
      <c r="AA6" s="6"/>
      <c r="AB6" s="2"/>
      <c r="AC6" s="2"/>
      <c r="AD6" s="2"/>
      <c r="AE6" s="2"/>
    </row>
    <row r="7" spans="1:31" x14ac:dyDescent="0.2">
      <c r="A7" s="1" t="s">
        <v>68</v>
      </c>
      <c r="B7" s="2">
        <v>6</v>
      </c>
      <c r="C7" s="2" t="s">
        <v>151</v>
      </c>
      <c r="D7" s="2" t="s">
        <v>153</v>
      </c>
      <c r="E7" s="5">
        <v>0.41</v>
      </c>
      <c r="F7" s="2" t="s">
        <v>152</v>
      </c>
      <c r="G7" s="2" t="s">
        <v>6</v>
      </c>
      <c r="H7" s="2">
        <v>19.63</v>
      </c>
      <c r="I7" s="2">
        <v>26.51</v>
      </c>
      <c r="J7" s="2">
        <v>3.9</v>
      </c>
      <c r="K7" s="2">
        <v>7.06</v>
      </c>
      <c r="L7" s="2">
        <v>14.99</v>
      </c>
      <c r="M7" s="2">
        <v>20.010000000000002</v>
      </c>
      <c r="N7" s="2"/>
      <c r="O7" s="2"/>
      <c r="P7" s="3"/>
      <c r="Q7" s="31">
        <f t="shared" si="0"/>
        <v>0.56544700113164836</v>
      </c>
      <c r="R7" s="25">
        <f t="shared" si="1"/>
        <v>13348.899266177452</v>
      </c>
      <c r="S7" s="22"/>
      <c r="T7" s="50"/>
      <c r="U7" s="28"/>
      <c r="V7" s="2"/>
      <c r="W7" s="5"/>
      <c r="X7" s="4"/>
      <c r="Y7" s="4"/>
      <c r="Z7" s="45"/>
      <c r="AA7" s="6"/>
      <c r="AB7" s="2"/>
      <c r="AC7" s="2"/>
      <c r="AD7" s="2"/>
      <c r="AE7" s="2"/>
    </row>
    <row r="8" spans="1:31" ht="28.5" x14ac:dyDescent="0.2">
      <c r="A8" s="1" t="s">
        <v>68</v>
      </c>
      <c r="B8" s="2">
        <v>7</v>
      </c>
      <c r="C8" s="2" t="s">
        <v>140</v>
      </c>
      <c r="D8" s="2" t="s">
        <v>154</v>
      </c>
      <c r="E8" s="5">
        <v>1</v>
      </c>
      <c r="F8" s="2" t="s">
        <v>155</v>
      </c>
      <c r="G8" s="2" t="s">
        <v>6</v>
      </c>
      <c r="H8" s="2">
        <v>4.78</v>
      </c>
      <c r="I8" s="2">
        <v>10.77</v>
      </c>
      <c r="J8" s="2">
        <v>0.02</v>
      </c>
      <c r="K8" s="2">
        <v>0.05</v>
      </c>
      <c r="L8" s="2">
        <v>10.6</v>
      </c>
      <c r="M8" s="2">
        <v>19.23</v>
      </c>
      <c r="N8" s="2"/>
      <c r="O8" s="2"/>
      <c r="P8" s="3" t="s">
        <v>156</v>
      </c>
      <c r="Q8" s="31">
        <f t="shared" si="0"/>
        <v>0.98421541318477257</v>
      </c>
      <c r="R8" s="25">
        <f t="shared" si="1"/>
        <v>18141.509433962266</v>
      </c>
      <c r="S8" s="22">
        <v>8206.6299999999992</v>
      </c>
      <c r="T8" s="50">
        <f t="shared" ref="T8:T32" si="2">R8/S8</f>
        <v>2.210591854873714</v>
      </c>
      <c r="U8" s="28">
        <v>42856</v>
      </c>
      <c r="V8" s="2"/>
      <c r="W8" s="5"/>
      <c r="X8" s="4"/>
      <c r="Y8" s="4">
        <v>107717.83</v>
      </c>
      <c r="Z8" s="45">
        <v>8.84</v>
      </c>
      <c r="AA8" s="6"/>
      <c r="AB8" s="2"/>
      <c r="AC8" s="2"/>
      <c r="AD8" s="2"/>
      <c r="AE8" s="2"/>
    </row>
    <row r="9" spans="1:31" x14ac:dyDescent="0.2">
      <c r="A9" s="1" t="s">
        <v>68</v>
      </c>
      <c r="B9" s="2">
        <v>8</v>
      </c>
      <c r="C9" s="2" t="s">
        <v>9</v>
      </c>
      <c r="D9" s="2" t="s">
        <v>10</v>
      </c>
      <c r="E9" s="5">
        <v>1</v>
      </c>
      <c r="F9" s="2" t="s">
        <v>157</v>
      </c>
      <c r="G9" s="2" t="s">
        <v>6</v>
      </c>
      <c r="H9" s="2">
        <v>10.31</v>
      </c>
      <c r="I9" s="2">
        <v>20.62</v>
      </c>
      <c r="J9" s="2">
        <v>0.04</v>
      </c>
      <c r="K9" s="2">
        <v>0.48</v>
      </c>
      <c r="L9" s="2">
        <v>21.22</v>
      </c>
      <c r="M9" s="2">
        <v>18.899999999999999</v>
      </c>
      <c r="N9" s="2"/>
      <c r="O9" s="2"/>
      <c r="P9" s="3" t="s">
        <v>158</v>
      </c>
      <c r="Q9" s="31">
        <f t="shared" si="0"/>
        <v>1.0290979631425798</v>
      </c>
      <c r="R9" s="25">
        <f t="shared" si="1"/>
        <v>8906.6918001885006</v>
      </c>
      <c r="S9" s="22">
        <v>1505</v>
      </c>
      <c r="T9" s="50">
        <f t="shared" si="2"/>
        <v>5.9180676413212625</v>
      </c>
      <c r="U9" s="28">
        <v>43040</v>
      </c>
      <c r="V9" s="2"/>
      <c r="W9" s="5"/>
      <c r="X9" s="4"/>
      <c r="Y9" s="4">
        <v>206180</v>
      </c>
      <c r="Z9" s="45">
        <v>3.1</v>
      </c>
      <c r="AA9" s="6"/>
      <c r="AB9" s="2"/>
      <c r="AC9" s="2"/>
      <c r="AD9" s="2"/>
      <c r="AE9" s="2"/>
    </row>
    <row r="10" spans="1:31" s="42" customFormat="1" x14ac:dyDescent="0.2">
      <c r="A10" s="33" t="s">
        <v>68</v>
      </c>
      <c r="B10" s="34">
        <v>9</v>
      </c>
      <c r="C10" s="34" t="s">
        <v>9</v>
      </c>
      <c r="D10" s="34" t="s">
        <v>160</v>
      </c>
      <c r="E10" s="35">
        <v>1</v>
      </c>
      <c r="F10" s="34" t="s">
        <v>159</v>
      </c>
      <c r="G10" s="34" t="s">
        <v>6</v>
      </c>
      <c r="H10" s="34">
        <v>14.56</v>
      </c>
      <c r="I10" s="34">
        <v>25.33</v>
      </c>
      <c r="J10" s="34">
        <v>0.4</v>
      </c>
      <c r="K10" s="34">
        <v>0.82</v>
      </c>
      <c r="L10" s="34">
        <v>15.75</v>
      </c>
      <c r="M10" s="34">
        <v>18.690000000000001</v>
      </c>
      <c r="N10" s="34"/>
      <c r="O10" s="34"/>
      <c r="P10" s="38" t="s">
        <v>161</v>
      </c>
      <c r="Q10" s="37">
        <f t="shared" si="0"/>
        <v>0.62179234109751291</v>
      </c>
      <c r="R10" s="36">
        <f t="shared" si="1"/>
        <v>11866.666666666668</v>
      </c>
      <c r="S10" s="39">
        <v>3184.56</v>
      </c>
      <c r="T10" s="50">
        <f t="shared" si="2"/>
        <v>3.7263127925574233</v>
      </c>
      <c r="U10" s="40" t="s">
        <v>142</v>
      </c>
      <c r="V10" s="34"/>
      <c r="W10" s="35"/>
      <c r="X10" s="39"/>
      <c r="Y10" s="39">
        <v>237709.5</v>
      </c>
      <c r="Z10" s="46">
        <v>23.77</v>
      </c>
      <c r="AA10" s="41"/>
      <c r="AB10" s="34"/>
      <c r="AC10" s="34"/>
      <c r="AD10" s="34"/>
      <c r="AE10" s="34"/>
    </row>
    <row r="11" spans="1:31" x14ac:dyDescent="0.2">
      <c r="A11" s="1" t="s">
        <v>68</v>
      </c>
      <c r="B11" s="2">
        <v>10</v>
      </c>
      <c r="C11" s="2" t="s">
        <v>162</v>
      </c>
      <c r="D11" s="2" t="s">
        <v>163</v>
      </c>
      <c r="E11" s="5">
        <v>1</v>
      </c>
      <c r="F11" s="2" t="s">
        <v>14</v>
      </c>
      <c r="G11" s="2" t="s">
        <v>6</v>
      </c>
      <c r="H11" s="2">
        <v>16</v>
      </c>
      <c r="I11" s="2">
        <v>39.880000000000003</v>
      </c>
      <c r="J11" s="2">
        <v>0.04</v>
      </c>
      <c r="K11" s="2">
        <v>0.06</v>
      </c>
      <c r="L11" s="2">
        <v>12.35</v>
      </c>
      <c r="M11" s="2">
        <v>17.54</v>
      </c>
      <c r="N11" s="2"/>
      <c r="O11" s="2"/>
      <c r="P11" s="3" t="s">
        <v>164</v>
      </c>
      <c r="Q11" s="31">
        <f t="shared" si="0"/>
        <v>0.30967903711133399</v>
      </c>
      <c r="R11" s="25">
        <f t="shared" si="1"/>
        <v>14202.42914979757</v>
      </c>
      <c r="S11" s="22">
        <v>2620</v>
      </c>
      <c r="T11" s="50">
        <f t="shared" si="2"/>
        <v>5.4207744846555608</v>
      </c>
      <c r="U11" s="28" t="s">
        <v>142</v>
      </c>
      <c r="V11" s="2"/>
      <c r="W11" s="5"/>
      <c r="X11" s="4"/>
      <c r="Y11" s="4">
        <v>400000</v>
      </c>
      <c r="Z11" s="45">
        <v>10.48</v>
      </c>
      <c r="AA11" s="6"/>
      <c r="AB11" s="2"/>
      <c r="AC11" s="2"/>
      <c r="AD11" s="2"/>
      <c r="AE11" s="2"/>
    </row>
    <row r="12" spans="1:31" x14ac:dyDescent="0.2">
      <c r="A12" s="1" t="s">
        <v>68</v>
      </c>
      <c r="B12" s="2">
        <v>11</v>
      </c>
      <c r="C12" s="2" t="s">
        <v>15</v>
      </c>
      <c r="D12" s="2" t="s">
        <v>10</v>
      </c>
      <c r="E12" s="5">
        <v>1</v>
      </c>
      <c r="F12" s="2" t="s">
        <v>165</v>
      </c>
      <c r="G12" s="2" t="s">
        <v>6</v>
      </c>
      <c r="H12" s="2">
        <v>5.41</v>
      </c>
      <c r="I12" s="2">
        <v>13.53</v>
      </c>
      <c r="J12" s="2">
        <v>0.2</v>
      </c>
      <c r="K12" s="2">
        <v>1.23</v>
      </c>
      <c r="L12" s="2">
        <v>12.33</v>
      </c>
      <c r="M12" s="2">
        <v>16.77</v>
      </c>
      <c r="N12" s="2"/>
      <c r="O12" s="2"/>
      <c r="P12" s="3" t="s">
        <v>166</v>
      </c>
      <c r="Q12" s="31">
        <f t="shared" si="0"/>
        <v>0.91130820399113088</v>
      </c>
      <c r="R12" s="25">
        <f t="shared" si="1"/>
        <v>13600.973236009733</v>
      </c>
      <c r="S12" s="22">
        <v>9800</v>
      </c>
      <c r="T12" s="50">
        <f t="shared" si="2"/>
        <v>1.3878544118377278</v>
      </c>
      <c r="U12" s="28">
        <v>42979</v>
      </c>
      <c r="V12" s="2"/>
      <c r="W12" s="5"/>
      <c r="X12" s="4"/>
      <c r="Y12" s="4">
        <v>135316.5</v>
      </c>
      <c r="Z12" s="45">
        <v>13.26</v>
      </c>
      <c r="AA12" s="6"/>
      <c r="AB12" s="2"/>
      <c r="AC12" s="2"/>
      <c r="AD12" s="2"/>
      <c r="AE12" s="2"/>
    </row>
    <row r="13" spans="1:31" x14ac:dyDescent="0.2">
      <c r="A13" s="1" t="s">
        <v>68</v>
      </c>
      <c r="B13" s="2">
        <v>12</v>
      </c>
      <c r="C13" s="2" t="s">
        <v>13</v>
      </c>
      <c r="D13" s="2" t="s">
        <v>167</v>
      </c>
      <c r="E13" s="5">
        <v>0.97</v>
      </c>
      <c r="F13" s="2" t="s">
        <v>168</v>
      </c>
      <c r="G13" s="2" t="s">
        <v>6</v>
      </c>
      <c r="H13" s="2">
        <v>5.84</v>
      </c>
      <c r="I13" s="2">
        <v>9.94</v>
      </c>
      <c r="J13" s="2">
        <v>0.01</v>
      </c>
      <c r="K13" s="2">
        <v>-0.02</v>
      </c>
      <c r="L13" s="2">
        <v>11.39</v>
      </c>
      <c r="M13" s="2">
        <v>16.72</v>
      </c>
      <c r="N13" s="2"/>
      <c r="O13" s="2"/>
      <c r="P13" s="3" t="s">
        <v>169</v>
      </c>
      <c r="Q13" s="31">
        <f t="shared" si="0"/>
        <v>1.1458752515090544</v>
      </c>
      <c r="R13" s="25">
        <f t="shared" si="1"/>
        <v>14679.543459174713</v>
      </c>
      <c r="S13" s="22">
        <v>9916</v>
      </c>
      <c r="T13" s="50">
        <f t="shared" si="2"/>
        <v>1.4803896187146746</v>
      </c>
      <c r="U13" s="28">
        <v>43009</v>
      </c>
      <c r="V13" s="2"/>
      <c r="W13" s="5"/>
      <c r="X13" s="4"/>
      <c r="Y13" s="4">
        <v>99355.87</v>
      </c>
      <c r="Z13" s="45">
        <v>9.85</v>
      </c>
      <c r="AA13" s="6"/>
      <c r="AB13" s="2"/>
      <c r="AC13" s="2"/>
      <c r="AD13" s="2"/>
      <c r="AE13" s="2"/>
    </row>
    <row r="14" spans="1:31" x14ac:dyDescent="0.2">
      <c r="A14" s="1" t="s">
        <v>68</v>
      </c>
      <c r="B14" s="2">
        <v>13</v>
      </c>
      <c r="C14" s="2" t="s">
        <v>170</v>
      </c>
      <c r="D14" s="2" t="s">
        <v>10</v>
      </c>
      <c r="E14" s="5">
        <v>0.95</v>
      </c>
      <c r="F14" s="2" t="s">
        <v>16</v>
      </c>
      <c r="G14" s="2" t="s">
        <v>6</v>
      </c>
      <c r="H14" s="2">
        <v>12.76</v>
      </c>
      <c r="I14" s="2">
        <v>20.420000000000002</v>
      </c>
      <c r="J14" s="2">
        <v>0.05</v>
      </c>
      <c r="K14" s="2">
        <v>0.15</v>
      </c>
      <c r="L14" s="2">
        <v>13.53</v>
      </c>
      <c r="M14" s="2">
        <v>16.54</v>
      </c>
      <c r="N14" s="2"/>
      <c r="O14" s="2"/>
      <c r="P14" s="3" t="s">
        <v>171</v>
      </c>
      <c r="Q14" s="31">
        <f t="shared" si="0"/>
        <v>0.66258570029382946</v>
      </c>
      <c r="R14" s="25">
        <f t="shared" si="1"/>
        <v>12224.685883222468</v>
      </c>
      <c r="S14" s="22">
        <v>4754.41</v>
      </c>
      <c r="T14" s="50">
        <f t="shared" si="2"/>
        <v>2.5712308957835921</v>
      </c>
      <c r="U14" s="28">
        <v>42767</v>
      </c>
      <c r="V14" s="2"/>
      <c r="W14" s="5"/>
      <c r="X14" s="4"/>
      <c r="Y14" s="4">
        <v>204231.38</v>
      </c>
      <c r="Z14" s="45">
        <v>9.7100000000000009</v>
      </c>
      <c r="AA14" s="6"/>
      <c r="AB14" s="2"/>
      <c r="AC14" s="2"/>
      <c r="AD14" s="2"/>
      <c r="AE14" s="2"/>
    </row>
    <row r="15" spans="1:31" x14ac:dyDescent="0.2">
      <c r="A15" s="1" t="s">
        <v>68</v>
      </c>
      <c r="B15" s="2">
        <v>14</v>
      </c>
      <c r="C15" s="2" t="s">
        <v>172</v>
      </c>
      <c r="D15" s="2" t="s">
        <v>154</v>
      </c>
      <c r="E15" s="5">
        <v>1</v>
      </c>
      <c r="F15" s="2" t="s">
        <v>173</v>
      </c>
      <c r="G15" s="2" t="s">
        <v>6</v>
      </c>
      <c r="H15" s="2">
        <v>5.26</v>
      </c>
      <c r="I15" s="2">
        <v>17.190000000000001</v>
      </c>
      <c r="J15" s="2">
        <v>0.03</v>
      </c>
      <c r="K15" s="2">
        <v>1.57</v>
      </c>
      <c r="L15" s="2">
        <v>16.73</v>
      </c>
      <c r="M15" s="2">
        <v>15.68</v>
      </c>
      <c r="N15" s="2"/>
      <c r="O15" s="2"/>
      <c r="P15" s="3" t="s">
        <v>174</v>
      </c>
      <c r="Q15" s="31">
        <f t="shared" si="0"/>
        <v>0.97324025596276897</v>
      </c>
      <c r="R15" s="25">
        <f t="shared" si="1"/>
        <v>9372.3849372384939</v>
      </c>
      <c r="S15" s="22">
        <v>5412.9</v>
      </c>
      <c r="T15" s="50">
        <f t="shared" si="2"/>
        <v>1.7314905018083642</v>
      </c>
      <c r="U15" s="28">
        <v>43252</v>
      </c>
      <c r="V15" s="2"/>
      <c r="W15" s="5"/>
      <c r="X15" s="4"/>
      <c r="Y15" s="4">
        <v>173659</v>
      </c>
      <c r="Z15" s="45">
        <v>9.4</v>
      </c>
      <c r="AA15" s="6"/>
      <c r="AB15" s="2"/>
      <c r="AC15" s="2"/>
      <c r="AD15" s="2"/>
      <c r="AE15" s="2"/>
    </row>
    <row r="16" spans="1:31" x14ac:dyDescent="0.2">
      <c r="A16" s="1" t="s">
        <v>68</v>
      </c>
      <c r="B16" s="2">
        <v>15</v>
      </c>
      <c r="C16" s="2" t="s">
        <v>175</v>
      </c>
      <c r="D16" s="2" t="s">
        <v>7</v>
      </c>
      <c r="E16" s="5">
        <v>1</v>
      </c>
      <c r="F16" s="2" t="s">
        <v>18</v>
      </c>
      <c r="G16" s="2" t="s">
        <v>6</v>
      </c>
      <c r="H16" s="2">
        <v>44.87</v>
      </c>
      <c r="I16" s="2">
        <v>106.34</v>
      </c>
      <c r="J16" s="2">
        <v>4.13</v>
      </c>
      <c r="K16" s="2">
        <v>4.1100000000000003</v>
      </c>
      <c r="L16" s="2">
        <v>27.61</v>
      </c>
      <c r="M16" s="2">
        <v>15.36</v>
      </c>
      <c r="N16" s="2"/>
      <c r="O16" s="2"/>
      <c r="P16" s="3" t="s">
        <v>176</v>
      </c>
      <c r="Q16" s="31">
        <f t="shared" si="0"/>
        <v>0.25963889411322172</v>
      </c>
      <c r="R16" s="25">
        <f t="shared" si="1"/>
        <v>5563.2017385005429</v>
      </c>
      <c r="S16" s="22">
        <v>1705.86</v>
      </c>
      <c r="T16" s="50">
        <f t="shared" si="2"/>
        <v>3.261229959375648</v>
      </c>
      <c r="U16" s="28" t="s">
        <v>142</v>
      </c>
      <c r="V16" s="2"/>
      <c r="W16" s="5"/>
      <c r="X16" s="4"/>
      <c r="Y16" s="4">
        <v>1063392.93</v>
      </c>
      <c r="Z16" s="45">
        <v>18.14</v>
      </c>
      <c r="AA16" s="6"/>
      <c r="AB16" s="2"/>
      <c r="AC16" s="2"/>
      <c r="AD16" s="2"/>
      <c r="AE16" s="2"/>
    </row>
    <row r="17" spans="1:31" ht="28.5" x14ac:dyDescent="0.2">
      <c r="A17" s="1" t="s">
        <v>68</v>
      </c>
      <c r="B17" s="2">
        <v>16</v>
      </c>
      <c r="C17" s="2" t="s">
        <v>15</v>
      </c>
      <c r="D17" s="2" t="s">
        <v>177</v>
      </c>
      <c r="E17" s="5">
        <v>1</v>
      </c>
      <c r="F17" s="2" t="s">
        <v>19</v>
      </c>
      <c r="G17" s="2" t="s">
        <v>6</v>
      </c>
      <c r="H17" s="2">
        <v>4.2300000000000004</v>
      </c>
      <c r="I17" s="2">
        <v>12.32</v>
      </c>
      <c r="J17" s="2">
        <v>0.09</v>
      </c>
      <c r="K17" s="2">
        <v>0.62</v>
      </c>
      <c r="L17" s="2">
        <v>11.59</v>
      </c>
      <c r="M17" s="2">
        <v>14.3</v>
      </c>
      <c r="N17" s="2"/>
      <c r="O17" s="2"/>
      <c r="P17" s="3" t="s">
        <v>178</v>
      </c>
      <c r="Q17" s="31">
        <f t="shared" si="0"/>
        <v>0.94074675324675316</v>
      </c>
      <c r="R17" s="25">
        <f t="shared" si="1"/>
        <v>12338.222605694564</v>
      </c>
      <c r="S17" s="22">
        <v>9400</v>
      </c>
      <c r="T17" s="50">
        <f t="shared" si="2"/>
        <v>1.3125768729462302</v>
      </c>
      <c r="U17" s="28">
        <v>42826</v>
      </c>
      <c r="V17" s="2"/>
      <c r="W17" s="5"/>
      <c r="X17" s="4"/>
      <c r="Y17" s="4">
        <v>123015.22</v>
      </c>
      <c r="Z17" s="45">
        <v>11.58</v>
      </c>
      <c r="AA17" s="6"/>
      <c r="AB17" s="2"/>
      <c r="AC17" s="2"/>
      <c r="AD17" s="2"/>
      <c r="AE17" s="2"/>
    </row>
    <row r="18" spans="1:31" x14ac:dyDescent="0.2">
      <c r="A18" s="1" t="s">
        <v>68</v>
      </c>
      <c r="B18" s="2">
        <v>17</v>
      </c>
      <c r="C18" s="2" t="s">
        <v>179</v>
      </c>
      <c r="D18" s="2" t="s">
        <v>167</v>
      </c>
      <c r="E18" s="5">
        <v>0.93</v>
      </c>
      <c r="F18" s="2" t="s">
        <v>21</v>
      </c>
      <c r="G18" s="2" t="s">
        <v>6</v>
      </c>
      <c r="H18" s="2">
        <v>8.73</v>
      </c>
      <c r="I18" s="2">
        <v>21.85</v>
      </c>
      <c r="J18" s="2">
        <v>0.18</v>
      </c>
      <c r="K18" s="2">
        <v>0.83</v>
      </c>
      <c r="L18" s="2">
        <v>4.22</v>
      </c>
      <c r="M18" s="2">
        <v>13.86</v>
      </c>
      <c r="N18" s="2"/>
      <c r="O18" s="2"/>
      <c r="P18" s="3" t="s">
        <v>180</v>
      </c>
      <c r="Q18" s="31">
        <f t="shared" si="0"/>
        <v>0.19313501144164757</v>
      </c>
      <c r="R18" s="25">
        <f t="shared" si="1"/>
        <v>32843.601895734602</v>
      </c>
      <c r="S18" s="22">
        <v>3299.32</v>
      </c>
      <c r="T18" s="50">
        <f t="shared" si="2"/>
        <v>9.9546578979106606</v>
      </c>
      <c r="U18" s="28">
        <v>42948</v>
      </c>
      <c r="V18" s="2"/>
      <c r="W18" s="5"/>
      <c r="X18" s="4"/>
      <c r="Y18" s="4">
        <v>218226.67</v>
      </c>
      <c r="Z18" s="45">
        <v>7.2</v>
      </c>
      <c r="AA18" s="6"/>
      <c r="AB18" s="2"/>
      <c r="AC18" s="2"/>
      <c r="AD18" s="2"/>
      <c r="AE18" s="2"/>
    </row>
    <row r="19" spans="1:31" ht="28.5" x14ac:dyDescent="0.2">
      <c r="A19" s="1" t="s">
        <v>68</v>
      </c>
      <c r="B19" s="2">
        <v>18</v>
      </c>
      <c r="C19" s="2" t="s">
        <v>181</v>
      </c>
      <c r="D19" s="2" t="s">
        <v>154</v>
      </c>
      <c r="E19" s="5">
        <v>0.98</v>
      </c>
      <c r="F19" s="2" t="s">
        <v>22</v>
      </c>
      <c r="G19" s="2" t="s">
        <v>6</v>
      </c>
      <c r="H19" s="2">
        <v>5.57</v>
      </c>
      <c r="I19" s="2">
        <v>11.69</v>
      </c>
      <c r="J19" s="2">
        <v>4.5</v>
      </c>
      <c r="K19" s="2">
        <v>6.55</v>
      </c>
      <c r="L19" s="2">
        <v>11.19</v>
      </c>
      <c r="M19" s="2">
        <v>13.51</v>
      </c>
      <c r="N19" s="2"/>
      <c r="O19" s="2"/>
      <c r="P19" s="3" t="s">
        <v>182</v>
      </c>
      <c r="Q19" s="31">
        <f t="shared" si="0"/>
        <v>0.95722840034217282</v>
      </c>
      <c r="R19" s="25">
        <f t="shared" si="1"/>
        <v>12073.279714030385</v>
      </c>
      <c r="S19" s="22">
        <v>6203.42</v>
      </c>
      <c r="T19" s="50">
        <f t="shared" si="2"/>
        <v>1.946229614314424</v>
      </c>
      <c r="U19" s="28">
        <v>43191</v>
      </c>
      <c r="V19" s="2"/>
      <c r="W19" s="5"/>
      <c r="X19" s="4"/>
      <c r="Y19" s="4">
        <v>116871</v>
      </c>
      <c r="Z19" s="45">
        <v>7.25</v>
      </c>
      <c r="AA19" s="6"/>
      <c r="AB19" s="2"/>
      <c r="AC19" s="2"/>
      <c r="AD19" s="2"/>
      <c r="AE19" s="2"/>
    </row>
    <row r="20" spans="1:31" ht="28.5" x14ac:dyDescent="0.2">
      <c r="A20" s="1" t="s">
        <v>68</v>
      </c>
      <c r="B20" s="2">
        <v>19</v>
      </c>
      <c r="C20" s="2" t="s">
        <v>13</v>
      </c>
      <c r="D20" s="2" t="s">
        <v>183</v>
      </c>
      <c r="E20" s="5">
        <v>0.99</v>
      </c>
      <c r="F20" s="2" t="s">
        <v>184</v>
      </c>
      <c r="G20" s="2" t="s">
        <v>6</v>
      </c>
      <c r="H20" s="2">
        <v>9.0299999999999994</v>
      </c>
      <c r="I20" s="2">
        <v>17.61</v>
      </c>
      <c r="J20" s="2">
        <v>0</v>
      </c>
      <c r="K20" s="2">
        <v>0</v>
      </c>
      <c r="L20" s="2">
        <v>6.02</v>
      </c>
      <c r="M20" s="2">
        <v>12.24</v>
      </c>
      <c r="N20" s="2"/>
      <c r="O20" s="2"/>
      <c r="P20" s="3" t="s">
        <v>185</v>
      </c>
      <c r="Q20" s="31">
        <f t="shared" si="0"/>
        <v>0.34185122089721748</v>
      </c>
      <c r="R20" s="25">
        <f t="shared" si="1"/>
        <v>20332.225913621263</v>
      </c>
      <c r="S20" s="22">
        <v>5530.08</v>
      </c>
      <c r="T20" s="50">
        <f t="shared" si="2"/>
        <v>3.676660358190345</v>
      </c>
      <c r="U20" s="28" t="s">
        <v>142</v>
      </c>
      <c r="V20" s="2"/>
      <c r="W20" s="5"/>
      <c r="X20" s="4"/>
      <c r="Y20" s="4">
        <v>163272.47</v>
      </c>
      <c r="Z20" s="45">
        <v>16.04</v>
      </c>
      <c r="AA20" s="6"/>
      <c r="AB20" s="2"/>
      <c r="AC20" s="2"/>
      <c r="AD20" s="2"/>
      <c r="AE20" s="2"/>
    </row>
    <row r="21" spans="1:31" ht="28.5" x14ac:dyDescent="0.2">
      <c r="A21" s="1" t="s">
        <v>68</v>
      </c>
      <c r="B21" s="2">
        <v>20</v>
      </c>
      <c r="C21" s="2" t="s">
        <v>186</v>
      </c>
      <c r="D21" s="2" t="s">
        <v>23</v>
      </c>
      <c r="E21" s="5">
        <v>1</v>
      </c>
      <c r="F21" s="2" t="s">
        <v>24</v>
      </c>
      <c r="G21" s="2" t="s">
        <v>6</v>
      </c>
      <c r="H21" s="2">
        <v>6.97</v>
      </c>
      <c r="I21" s="2">
        <v>17.489999999999998</v>
      </c>
      <c r="J21" s="2">
        <v>0.31</v>
      </c>
      <c r="K21" s="2">
        <v>0.3</v>
      </c>
      <c r="L21" s="2">
        <v>17.2</v>
      </c>
      <c r="M21" s="2">
        <v>12.15</v>
      </c>
      <c r="N21" s="2"/>
      <c r="O21" s="2"/>
      <c r="P21" s="3" t="s">
        <v>187</v>
      </c>
      <c r="Q21" s="31">
        <f t="shared" si="0"/>
        <v>0.98341909662664384</v>
      </c>
      <c r="R21" s="25">
        <f t="shared" si="1"/>
        <v>7063.9534883720935</v>
      </c>
      <c r="S21" s="22">
        <v>2658.66</v>
      </c>
      <c r="T21" s="50">
        <f t="shared" si="2"/>
        <v>2.6569600807820835</v>
      </c>
      <c r="U21" s="28">
        <v>43405</v>
      </c>
      <c r="V21" s="2"/>
      <c r="W21" s="5"/>
      <c r="X21" s="4"/>
      <c r="Y21" s="4">
        <v>174900</v>
      </c>
      <c r="Z21" s="45">
        <v>4.6500000000000004</v>
      </c>
      <c r="AA21" s="6"/>
      <c r="AB21" s="2"/>
      <c r="AC21" s="2"/>
      <c r="AD21" s="2"/>
      <c r="AE21" s="2"/>
    </row>
    <row r="22" spans="1:31" x14ac:dyDescent="0.2">
      <c r="A22" s="1" t="s">
        <v>68</v>
      </c>
      <c r="B22" s="2">
        <v>21</v>
      </c>
      <c r="C22" s="2" t="s">
        <v>188</v>
      </c>
      <c r="D22" s="2" t="s">
        <v>189</v>
      </c>
      <c r="E22" s="5">
        <v>1</v>
      </c>
      <c r="F22" s="2" t="s">
        <v>25</v>
      </c>
      <c r="G22" s="2" t="s">
        <v>26</v>
      </c>
      <c r="H22" s="2">
        <v>41.77</v>
      </c>
      <c r="I22" s="2">
        <v>91.89</v>
      </c>
      <c r="J22" s="2">
        <v>0.12</v>
      </c>
      <c r="K22" s="2">
        <v>0.38</v>
      </c>
      <c r="L22" s="2">
        <v>14.42</v>
      </c>
      <c r="M22" s="2">
        <v>11.97</v>
      </c>
      <c r="N22" s="2"/>
      <c r="O22" s="2"/>
      <c r="P22" s="3" t="s">
        <v>190</v>
      </c>
      <c r="Q22" s="31">
        <f t="shared" si="0"/>
        <v>0.15692676025682881</v>
      </c>
      <c r="R22" s="25">
        <f t="shared" si="1"/>
        <v>8300.9708737864094</v>
      </c>
      <c r="S22" s="22">
        <v>975.56</v>
      </c>
      <c r="T22" s="50">
        <f t="shared" si="2"/>
        <v>8.5089291010152213</v>
      </c>
      <c r="U22" s="28" t="s">
        <v>142</v>
      </c>
      <c r="V22" s="2"/>
      <c r="W22" s="5"/>
      <c r="X22" s="4"/>
      <c r="Y22" s="4">
        <v>918856.4</v>
      </c>
      <c r="Z22" s="45">
        <v>17.510000000000002</v>
      </c>
      <c r="AA22" s="6"/>
      <c r="AB22" s="2"/>
      <c r="AC22" s="2"/>
      <c r="AD22" s="2"/>
      <c r="AE22" s="2"/>
    </row>
    <row r="23" spans="1:31" x14ac:dyDescent="0.2">
      <c r="A23" s="1" t="s">
        <v>68</v>
      </c>
      <c r="B23" s="2">
        <v>22</v>
      </c>
      <c r="C23" s="2" t="s">
        <v>191</v>
      </c>
      <c r="D23" s="2" t="s">
        <v>167</v>
      </c>
      <c r="E23" s="5">
        <v>0.53</v>
      </c>
      <c r="F23" s="2" t="s">
        <v>28</v>
      </c>
      <c r="G23" s="2" t="s">
        <v>6</v>
      </c>
      <c r="H23" s="2">
        <v>11.34</v>
      </c>
      <c r="I23" s="2">
        <v>28.34</v>
      </c>
      <c r="J23" s="2">
        <v>0</v>
      </c>
      <c r="K23" s="2">
        <v>0.09</v>
      </c>
      <c r="L23" s="2">
        <v>9.2899999999999991</v>
      </c>
      <c r="M23" s="2">
        <v>10.34</v>
      </c>
      <c r="N23" s="2"/>
      <c r="O23" s="2"/>
      <c r="P23" s="3" t="s">
        <v>192</v>
      </c>
      <c r="Q23" s="31">
        <f t="shared" si="0"/>
        <v>0.32780522230063514</v>
      </c>
      <c r="R23" s="25">
        <f t="shared" si="1"/>
        <v>11130.247578040906</v>
      </c>
      <c r="S23" s="22">
        <v>4455.0600000000004</v>
      </c>
      <c r="T23" s="50">
        <f t="shared" si="2"/>
        <v>2.4983384237341149</v>
      </c>
      <c r="U23" s="28">
        <v>42979</v>
      </c>
      <c r="V23" s="2"/>
      <c r="W23" s="5"/>
      <c r="X23" s="4"/>
      <c r="Y23" s="4">
        <v>283415</v>
      </c>
      <c r="Z23" s="45">
        <v>12.63</v>
      </c>
      <c r="AA23" s="6"/>
      <c r="AB23" s="2"/>
      <c r="AC23" s="2"/>
      <c r="AD23" s="2"/>
      <c r="AE23" s="2"/>
    </row>
    <row r="24" spans="1:31" x14ac:dyDescent="0.2">
      <c r="A24" s="1" t="s">
        <v>68</v>
      </c>
      <c r="B24" s="2">
        <v>23</v>
      </c>
      <c r="C24" s="2" t="s">
        <v>29</v>
      </c>
      <c r="D24" s="2" t="s">
        <v>154</v>
      </c>
      <c r="E24" s="5">
        <v>0.99</v>
      </c>
      <c r="F24" s="2" t="s">
        <v>30</v>
      </c>
      <c r="G24" s="2" t="s">
        <v>6</v>
      </c>
      <c r="H24" s="2">
        <v>7.48</v>
      </c>
      <c r="I24" s="2">
        <v>20.87</v>
      </c>
      <c r="J24" s="2">
        <v>0.41</v>
      </c>
      <c r="K24" s="2">
        <v>0.56000000000000005</v>
      </c>
      <c r="L24" s="2">
        <v>7.3</v>
      </c>
      <c r="M24" s="2">
        <v>9.2200000000000006</v>
      </c>
      <c r="N24" s="2"/>
      <c r="O24" s="2"/>
      <c r="P24" s="3" t="s">
        <v>193</v>
      </c>
      <c r="Q24" s="31">
        <f t="shared" si="0"/>
        <v>0.3497843794920939</v>
      </c>
      <c r="R24" s="25">
        <f t="shared" si="1"/>
        <v>12630.13698630137</v>
      </c>
      <c r="S24" s="22">
        <v>4900</v>
      </c>
      <c r="T24" s="50">
        <f t="shared" si="2"/>
        <v>2.5775789767961981</v>
      </c>
      <c r="U24" s="28">
        <v>42917</v>
      </c>
      <c r="V24" s="2"/>
      <c r="W24" s="5"/>
      <c r="X24" s="4"/>
      <c r="Y24" s="4">
        <v>209358.8</v>
      </c>
      <c r="Z24" s="45">
        <v>10.26</v>
      </c>
      <c r="AA24" s="6"/>
      <c r="AB24" s="2"/>
      <c r="AC24" s="2"/>
      <c r="AD24" s="2"/>
      <c r="AE24" s="2"/>
    </row>
    <row r="25" spans="1:31" x14ac:dyDescent="0.2">
      <c r="A25" s="1" t="s">
        <v>68</v>
      </c>
      <c r="B25" s="2">
        <v>24</v>
      </c>
      <c r="C25" s="2" t="s">
        <v>195</v>
      </c>
      <c r="D25" s="2" t="s">
        <v>194</v>
      </c>
      <c r="E25" s="5">
        <v>1</v>
      </c>
      <c r="F25" s="2" t="s">
        <v>31</v>
      </c>
      <c r="G25" s="2" t="s">
        <v>6</v>
      </c>
      <c r="H25" s="2">
        <v>12.65</v>
      </c>
      <c r="I25" s="2">
        <v>21.04</v>
      </c>
      <c r="J25" s="2">
        <v>7.26</v>
      </c>
      <c r="K25" s="2">
        <v>8.36</v>
      </c>
      <c r="L25" s="2">
        <v>9.8000000000000007</v>
      </c>
      <c r="M25" s="2">
        <v>9.14</v>
      </c>
      <c r="N25" s="2"/>
      <c r="O25" s="2"/>
      <c r="P25" s="3" t="s">
        <v>196</v>
      </c>
      <c r="Q25" s="31">
        <f t="shared" si="0"/>
        <v>0.46577946768060841</v>
      </c>
      <c r="R25" s="25">
        <f t="shared" si="1"/>
        <v>9326.5306122448983</v>
      </c>
      <c r="S25" s="22">
        <v>4234.348</v>
      </c>
      <c r="T25" s="50">
        <f t="shared" si="2"/>
        <v>2.2025895396988862</v>
      </c>
      <c r="U25" s="28">
        <v>43252</v>
      </c>
      <c r="V25" s="2"/>
      <c r="W25" s="5"/>
      <c r="X25" s="4"/>
      <c r="Y25" s="4">
        <v>210422</v>
      </c>
      <c r="Z25" s="45">
        <v>8.91</v>
      </c>
      <c r="AA25" s="6"/>
      <c r="AB25" s="2"/>
      <c r="AC25" s="2"/>
      <c r="AD25" s="2"/>
      <c r="AE25" s="2"/>
    </row>
    <row r="26" spans="1:31" x14ac:dyDescent="0.2">
      <c r="A26" s="1" t="s">
        <v>68</v>
      </c>
      <c r="B26" s="2">
        <v>25</v>
      </c>
      <c r="C26" s="2" t="s">
        <v>172</v>
      </c>
      <c r="D26" s="2" t="s">
        <v>197</v>
      </c>
      <c r="E26" s="5">
        <v>1</v>
      </c>
      <c r="F26" s="2" t="s">
        <v>198</v>
      </c>
      <c r="G26" s="2" t="s">
        <v>6</v>
      </c>
      <c r="H26" s="2">
        <v>3.76</v>
      </c>
      <c r="I26" s="2">
        <v>8.7100000000000009</v>
      </c>
      <c r="J26" s="2">
        <v>0.03</v>
      </c>
      <c r="K26" s="2">
        <v>0.48</v>
      </c>
      <c r="L26" s="2">
        <v>8.7200000000000006</v>
      </c>
      <c r="M26" s="2">
        <v>8.98</v>
      </c>
      <c r="N26" s="2"/>
      <c r="O26" s="2"/>
      <c r="P26" s="3" t="s">
        <v>199</v>
      </c>
      <c r="Q26" s="31">
        <f t="shared" si="0"/>
        <v>1.0011481056257174</v>
      </c>
      <c r="R26" s="25">
        <f t="shared" si="1"/>
        <v>10298.165137614678</v>
      </c>
      <c r="S26" s="22">
        <v>3969.0721649484535</v>
      </c>
      <c r="T26" s="50">
        <f t="shared" si="2"/>
        <v>2.5946026450613604</v>
      </c>
      <c r="U26" s="28">
        <v>43466</v>
      </c>
      <c r="V26" s="2"/>
      <c r="W26" s="5"/>
      <c r="X26" s="4"/>
      <c r="Y26" s="4">
        <v>116400</v>
      </c>
      <c r="Z26" s="45">
        <v>4.62</v>
      </c>
      <c r="AA26" s="6"/>
      <c r="AB26" s="2"/>
      <c r="AC26" s="2"/>
      <c r="AD26" s="2"/>
      <c r="AE26" s="2"/>
    </row>
    <row r="27" spans="1:31" ht="28.5" x14ac:dyDescent="0.2">
      <c r="A27" s="1" t="s">
        <v>68</v>
      </c>
      <c r="B27" s="2">
        <v>26</v>
      </c>
      <c r="C27" s="2" t="s">
        <v>201</v>
      </c>
      <c r="D27" s="2" t="s">
        <v>200</v>
      </c>
      <c r="E27" s="5">
        <v>1</v>
      </c>
      <c r="F27" s="2" t="s">
        <v>32</v>
      </c>
      <c r="G27" s="2" t="s">
        <v>26</v>
      </c>
      <c r="H27" s="2">
        <v>11.42</v>
      </c>
      <c r="I27" s="2">
        <v>30.14</v>
      </c>
      <c r="J27" s="2">
        <v>5.84</v>
      </c>
      <c r="K27" s="2">
        <v>7.27</v>
      </c>
      <c r="L27" s="2">
        <v>7.77</v>
      </c>
      <c r="M27" s="2">
        <v>8.76</v>
      </c>
      <c r="N27" s="2"/>
      <c r="O27" s="2"/>
      <c r="P27" s="3" t="s">
        <v>202</v>
      </c>
      <c r="Q27" s="31">
        <f t="shared" si="0"/>
        <v>0.25779694757796945</v>
      </c>
      <c r="R27" s="25">
        <f t="shared" si="1"/>
        <v>11274.131274131274</v>
      </c>
      <c r="S27" s="22">
        <v>5308.84</v>
      </c>
      <c r="T27" s="50">
        <f t="shared" si="2"/>
        <v>2.1236524879505265</v>
      </c>
      <c r="U27" s="28">
        <v>43252</v>
      </c>
      <c r="V27" s="2"/>
      <c r="W27" s="5"/>
      <c r="X27" s="4"/>
      <c r="Y27" s="4">
        <v>301384</v>
      </c>
      <c r="Z27" s="45">
        <v>16</v>
      </c>
      <c r="AA27" s="6"/>
      <c r="AB27" s="2"/>
      <c r="AC27" s="2"/>
      <c r="AD27" s="2"/>
      <c r="AE27" s="2"/>
    </row>
    <row r="28" spans="1:31" x14ac:dyDescent="0.2">
      <c r="A28" s="1" t="s">
        <v>68</v>
      </c>
      <c r="B28" s="2">
        <v>27</v>
      </c>
      <c r="C28" s="2" t="s">
        <v>33</v>
      </c>
      <c r="D28" s="2" t="s">
        <v>203</v>
      </c>
      <c r="E28" s="5">
        <v>1</v>
      </c>
      <c r="F28" s="2" t="s">
        <v>34</v>
      </c>
      <c r="G28" s="2" t="s">
        <v>6</v>
      </c>
      <c r="H28" s="2">
        <v>5.01</v>
      </c>
      <c r="I28" s="2">
        <v>11.03</v>
      </c>
      <c r="J28" s="2">
        <v>0</v>
      </c>
      <c r="K28" s="2">
        <v>0</v>
      </c>
      <c r="L28" s="2">
        <v>10.48</v>
      </c>
      <c r="M28" s="2">
        <v>8.4700000000000006</v>
      </c>
      <c r="N28" s="2"/>
      <c r="O28" s="2"/>
      <c r="P28" s="3" t="s">
        <v>203</v>
      </c>
      <c r="Q28" s="31">
        <f t="shared" si="0"/>
        <v>0.95013599274705363</v>
      </c>
      <c r="R28" s="25">
        <f t="shared" si="1"/>
        <v>8082.0610687022909</v>
      </c>
      <c r="S28" s="22">
        <v>3599.0459999999998</v>
      </c>
      <c r="T28" s="50">
        <f t="shared" si="2"/>
        <v>2.2456120507218555</v>
      </c>
      <c r="U28" s="28">
        <v>43101</v>
      </c>
      <c r="V28" s="2"/>
      <c r="W28" s="5"/>
      <c r="X28" s="4"/>
      <c r="Y28" s="4">
        <v>110307</v>
      </c>
      <c r="Z28" s="45">
        <v>3.97</v>
      </c>
      <c r="AA28" s="6"/>
      <c r="AB28" s="2"/>
      <c r="AC28" s="2"/>
      <c r="AD28" s="2"/>
      <c r="AE28" s="2"/>
    </row>
    <row r="29" spans="1:31" s="42" customFormat="1" x14ac:dyDescent="0.2">
      <c r="A29" s="33" t="s">
        <v>68</v>
      </c>
      <c r="B29" s="34">
        <v>28</v>
      </c>
      <c r="C29" s="34" t="s">
        <v>29</v>
      </c>
      <c r="D29" s="34" t="s">
        <v>189</v>
      </c>
      <c r="E29" s="35">
        <v>1</v>
      </c>
      <c r="F29" s="34" t="s">
        <v>35</v>
      </c>
      <c r="G29" s="34" t="s">
        <v>6</v>
      </c>
      <c r="H29" s="34">
        <v>42.38</v>
      </c>
      <c r="I29" s="34">
        <v>111.42</v>
      </c>
      <c r="J29" s="34">
        <v>4.93</v>
      </c>
      <c r="K29" s="34">
        <v>10.029999999999999</v>
      </c>
      <c r="L29" s="34">
        <v>5.36</v>
      </c>
      <c r="M29" s="34">
        <v>8.3699999999999992</v>
      </c>
      <c r="N29" s="34"/>
      <c r="O29" s="34"/>
      <c r="P29" s="38" t="s">
        <v>204</v>
      </c>
      <c r="Q29" s="37">
        <f t="shared" si="0"/>
        <v>4.8106264584455216E-2</v>
      </c>
      <c r="R29" s="36">
        <f t="shared" si="1"/>
        <v>15615.671641791043</v>
      </c>
      <c r="S29" s="39">
        <v>897</v>
      </c>
      <c r="T29" s="50">
        <f t="shared" si="2"/>
        <v>17.408775520391352</v>
      </c>
      <c r="U29" s="40" t="s">
        <v>142</v>
      </c>
      <c r="V29" s="34"/>
      <c r="W29" s="35"/>
      <c r="X29" s="39"/>
      <c r="Y29" s="39">
        <v>1817179</v>
      </c>
      <c r="Z29" s="46">
        <v>16.3</v>
      </c>
      <c r="AA29" s="41"/>
      <c r="AB29" s="34"/>
      <c r="AC29" s="34"/>
      <c r="AD29" s="34"/>
      <c r="AE29" s="34"/>
    </row>
    <row r="30" spans="1:31" x14ac:dyDescent="0.2">
      <c r="A30" s="1" t="s">
        <v>68</v>
      </c>
      <c r="B30" s="2">
        <v>29</v>
      </c>
      <c r="C30" s="2" t="s">
        <v>13</v>
      </c>
      <c r="D30" s="2" t="s">
        <v>205</v>
      </c>
      <c r="E30" s="5">
        <v>1</v>
      </c>
      <c r="F30" s="2" t="s">
        <v>36</v>
      </c>
      <c r="G30" s="2" t="s">
        <v>6</v>
      </c>
      <c r="H30" s="2">
        <v>9.89</v>
      </c>
      <c r="I30" s="2">
        <v>21.75</v>
      </c>
      <c r="J30" s="2">
        <v>6.46</v>
      </c>
      <c r="K30" s="2">
        <v>17.46</v>
      </c>
      <c r="L30" s="2">
        <v>3.07</v>
      </c>
      <c r="M30" s="2">
        <v>7.89</v>
      </c>
      <c r="N30" s="2"/>
      <c r="O30" s="2"/>
      <c r="P30" s="3" t="s">
        <v>206</v>
      </c>
      <c r="Q30" s="31">
        <f t="shared" si="0"/>
        <v>0.14114942528735633</v>
      </c>
      <c r="R30" s="25">
        <f t="shared" si="1"/>
        <v>25700.325732899022</v>
      </c>
      <c r="S30" s="22">
        <v>15616.825652223883</v>
      </c>
      <c r="T30" s="50">
        <f t="shared" si="2"/>
        <v>1.6456817989281465</v>
      </c>
      <c r="U30" s="28">
        <v>42856</v>
      </c>
      <c r="V30" s="2"/>
      <c r="W30" s="5"/>
      <c r="X30" s="4"/>
      <c r="Y30" s="4">
        <v>217525</v>
      </c>
      <c r="Z30" s="45">
        <v>33.97</v>
      </c>
      <c r="AA30" s="6"/>
      <c r="AB30" s="2"/>
      <c r="AC30" s="2"/>
      <c r="AD30" s="2"/>
      <c r="AE30" s="2"/>
    </row>
    <row r="31" spans="1:31" x14ac:dyDescent="0.2">
      <c r="A31" s="1" t="s">
        <v>68</v>
      </c>
      <c r="B31" s="2">
        <v>30</v>
      </c>
      <c r="C31" s="2" t="s">
        <v>191</v>
      </c>
      <c r="D31" s="2" t="s">
        <v>5</v>
      </c>
      <c r="E31" s="5">
        <v>0.53</v>
      </c>
      <c r="F31" s="2" t="s">
        <v>28</v>
      </c>
      <c r="G31" s="2" t="s">
        <v>6</v>
      </c>
      <c r="H31" s="2">
        <v>3.53</v>
      </c>
      <c r="I31" s="2">
        <v>8.83</v>
      </c>
      <c r="J31" s="2">
        <v>0.55000000000000004</v>
      </c>
      <c r="K31" s="2">
        <v>1.06</v>
      </c>
      <c r="L31" s="2">
        <v>4.28</v>
      </c>
      <c r="M31" s="2">
        <v>7.57</v>
      </c>
      <c r="N31" s="2"/>
      <c r="O31" s="2"/>
      <c r="P31" s="3" t="s">
        <v>207</v>
      </c>
      <c r="Q31" s="31">
        <f t="shared" si="0"/>
        <v>0.48471121177802945</v>
      </c>
      <c r="R31" s="25">
        <f t="shared" si="1"/>
        <v>17686.915887850468</v>
      </c>
      <c r="S31" s="22">
        <v>5922.9898000000003</v>
      </c>
      <c r="T31" s="50">
        <f t="shared" si="2"/>
        <v>2.9861466058662582</v>
      </c>
      <c r="U31" s="28">
        <v>43405</v>
      </c>
      <c r="V31" s="2"/>
      <c r="W31" s="5"/>
      <c r="X31" s="4"/>
      <c r="Y31" s="4">
        <v>88300</v>
      </c>
      <c r="Z31" s="45">
        <v>5.23</v>
      </c>
      <c r="AA31" s="6"/>
      <c r="AB31" s="2"/>
      <c r="AC31" s="2"/>
      <c r="AD31" s="2"/>
      <c r="AE31" s="2"/>
    </row>
    <row r="32" spans="1:31" x14ac:dyDescent="0.2">
      <c r="A32" s="1" t="s">
        <v>68</v>
      </c>
      <c r="B32" s="2">
        <v>31</v>
      </c>
      <c r="C32" s="2" t="s">
        <v>208</v>
      </c>
      <c r="D32" s="2" t="s">
        <v>7</v>
      </c>
      <c r="E32" s="5">
        <v>1</v>
      </c>
      <c r="F32" s="2" t="s">
        <v>38</v>
      </c>
      <c r="G32" s="2" t="s">
        <v>6</v>
      </c>
      <c r="H32" s="2">
        <v>43.79</v>
      </c>
      <c r="I32" s="2">
        <v>83.2</v>
      </c>
      <c r="J32" s="2">
        <v>11.41</v>
      </c>
      <c r="K32" s="2">
        <v>7.56</v>
      </c>
      <c r="L32" s="2">
        <v>11.1</v>
      </c>
      <c r="M32" s="2">
        <v>6.93</v>
      </c>
      <c r="N32" s="2"/>
      <c r="O32" s="2"/>
      <c r="P32" s="3" t="s">
        <v>209</v>
      </c>
      <c r="Q32" s="31">
        <f t="shared" si="0"/>
        <v>0.13341346153846154</v>
      </c>
      <c r="R32" s="25">
        <f t="shared" si="1"/>
        <v>6243.2432432432424</v>
      </c>
      <c r="S32" s="22">
        <v>937.8</v>
      </c>
      <c r="T32" s="50">
        <f t="shared" si="2"/>
        <v>6.6573291141429332</v>
      </c>
      <c r="U32" s="28" t="s">
        <v>142</v>
      </c>
      <c r="V32" s="2"/>
      <c r="W32" s="5"/>
      <c r="X32" s="4"/>
      <c r="Y32" s="43">
        <v>395606.4</v>
      </c>
      <c r="Z32" s="47">
        <v>3.71</v>
      </c>
      <c r="AA32" s="6"/>
      <c r="AB32" s="2"/>
      <c r="AC32" s="2"/>
      <c r="AD32" s="2"/>
      <c r="AE32" s="2"/>
    </row>
    <row r="33" spans="1:31" x14ac:dyDescent="0.2">
      <c r="A33" s="1" t="s">
        <v>68</v>
      </c>
      <c r="B33" s="2">
        <v>32</v>
      </c>
      <c r="C33" s="2" t="s">
        <v>15</v>
      </c>
      <c r="D33" s="2" t="s">
        <v>194</v>
      </c>
      <c r="E33" s="5">
        <v>0.51</v>
      </c>
      <c r="F33" s="2" t="s">
        <v>165</v>
      </c>
      <c r="G33" s="2" t="s">
        <v>6</v>
      </c>
      <c r="H33" s="2">
        <v>2.5299999999999998</v>
      </c>
      <c r="I33" s="2">
        <v>6.31</v>
      </c>
      <c r="J33" s="2">
        <v>0.06</v>
      </c>
      <c r="K33" s="2">
        <v>0.18</v>
      </c>
      <c r="L33" s="2">
        <v>6.13</v>
      </c>
      <c r="M33" s="2">
        <v>6.85</v>
      </c>
      <c r="N33" s="2"/>
      <c r="O33" s="2"/>
      <c r="P33" s="3"/>
      <c r="Q33" s="31">
        <f t="shared" si="0"/>
        <v>0.97147385103011097</v>
      </c>
      <c r="R33" s="25">
        <f t="shared" si="1"/>
        <v>11174.551386623163</v>
      </c>
      <c r="S33" s="22"/>
      <c r="T33" s="50"/>
      <c r="U33" s="28"/>
      <c r="V33" s="2"/>
      <c r="W33" s="5"/>
      <c r="X33" s="4"/>
      <c r="Y33" s="4"/>
      <c r="Z33" s="45"/>
      <c r="AA33" s="6"/>
      <c r="AB33" s="2"/>
      <c r="AC33" s="2"/>
      <c r="AD33" s="2"/>
      <c r="AE33" s="2"/>
    </row>
    <row r="34" spans="1:31" x14ac:dyDescent="0.2">
      <c r="A34" s="1" t="s">
        <v>68</v>
      </c>
      <c r="B34" s="2">
        <v>33</v>
      </c>
      <c r="C34" s="2" t="s">
        <v>210</v>
      </c>
      <c r="D34" s="2" t="s">
        <v>167</v>
      </c>
      <c r="E34" s="5">
        <v>1</v>
      </c>
      <c r="F34" s="2" t="s">
        <v>39</v>
      </c>
      <c r="G34" s="2" t="s">
        <v>6</v>
      </c>
      <c r="H34" s="2">
        <v>3.55</v>
      </c>
      <c r="I34" s="2">
        <v>7.13</v>
      </c>
      <c r="J34" s="2">
        <v>0.03</v>
      </c>
      <c r="K34" s="2">
        <v>0.53</v>
      </c>
      <c r="L34" s="2">
        <v>3.67</v>
      </c>
      <c r="M34" s="2">
        <v>6.04</v>
      </c>
      <c r="N34" s="2"/>
      <c r="O34" s="2"/>
      <c r="P34" s="3" t="s">
        <v>211</v>
      </c>
      <c r="Q34" s="31">
        <f t="shared" si="0"/>
        <v>0.51472650771388495</v>
      </c>
      <c r="R34" s="25">
        <f t="shared" si="1"/>
        <v>16457.765667574931</v>
      </c>
      <c r="S34" s="22">
        <v>4343.16</v>
      </c>
      <c r="T34" s="50">
        <f>R34/S34</f>
        <v>3.7893528370069101</v>
      </c>
      <c r="U34" s="28">
        <v>43374</v>
      </c>
      <c r="V34" s="2"/>
      <c r="W34" s="5"/>
      <c r="X34" s="4"/>
      <c r="Y34" s="4">
        <v>74600</v>
      </c>
      <c r="Z34" s="45">
        <v>3.24</v>
      </c>
      <c r="AA34" s="6"/>
      <c r="AB34" s="2"/>
      <c r="AC34" s="2"/>
      <c r="AD34" s="2"/>
      <c r="AE34" s="2"/>
    </row>
    <row r="35" spans="1:31" x14ac:dyDescent="0.2">
      <c r="A35" s="1" t="s">
        <v>68</v>
      </c>
      <c r="B35" s="2">
        <v>34</v>
      </c>
      <c r="C35" s="2" t="s">
        <v>37</v>
      </c>
      <c r="D35" s="2" t="s">
        <v>10</v>
      </c>
      <c r="E35" s="5">
        <v>1</v>
      </c>
      <c r="F35" s="2" t="s">
        <v>38</v>
      </c>
      <c r="G35" s="2" t="s">
        <v>6</v>
      </c>
      <c r="H35" s="2">
        <v>6.94</v>
      </c>
      <c r="I35" s="2">
        <v>9.58</v>
      </c>
      <c r="J35" s="2">
        <v>0.85</v>
      </c>
      <c r="K35" s="2">
        <v>0.57999999999999996</v>
      </c>
      <c r="L35" s="2">
        <v>8.83</v>
      </c>
      <c r="M35" s="2">
        <v>6.01</v>
      </c>
      <c r="N35" s="2"/>
      <c r="O35" s="2"/>
      <c r="P35" s="3"/>
      <c r="Q35" s="31">
        <f t="shared" si="0"/>
        <v>0.92171189979123169</v>
      </c>
      <c r="R35" s="25">
        <f t="shared" si="1"/>
        <v>6806.3420158550389</v>
      </c>
      <c r="S35" s="22"/>
      <c r="T35" s="50"/>
      <c r="U35" s="28"/>
      <c r="V35" s="2"/>
      <c r="W35" s="5"/>
      <c r="X35" s="4"/>
      <c r="Y35" s="4"/>
      <c r="Z35" s="45"/>
      <c r="AA35" s="6"/>
      <c r="AB35" s="2"/>
      <c r="AC35" s="2"/>
      <c r="AD35" s="2"/>
      <c r="AE35" s="2"/>
    </row>
    <row r="36" spans="1:31" x14ac:dyDescent="0.2">
      <c r="A36" s="1" t="s">
        <v>68</v>
      </c>
      <c r="B36" s="2">
        <v>35</v>
      </c>
      <c r="C36" s="2" t="s">
        <v>143</v>
      </c>
      <c r="D36" s="2" t="s">
        <v>160</v>
      </c>
      <c r="E36" s="5">
        <v>1</v>
      </c>
      <c r="F36" s="2" t="s">
        <v>40</v>
      </c>
      <c r="G36" s="2" t="s">
        <v>6</v>
      </c>
      <c r="H36" s="2">
        <v>12.3</v>
      </c>
      <c r="I36" s="2">
        <v>31.61</v>
      </c>
      <c r="J36" s="2">
        <v>7.56</v>
      </c>
      <c r="K36" s="2">
        <v>6.16</v>
      </c>
      <c r="L36" s="2">
        <v>8.5399999999999991</v>
      </c>
      <c r="M36" s="2">
        <v>5.93</v>
      </c>
      <c r="N36" s="2"/>
      <c r="O36" s="2"/>
      <c r="P36" s="3" t="s">
        <v>212</v>
      </c>
      <c r="Q36" s="31">
        <f t="shared" si="0"/>
        <v>0.27016766845934831</v>
      </c>
      <c r="R36" s="25">
        <f t="shared" si="1"/>
        <v>6943.7939110070256</v>
      </c>
      <c r="S36" s="22">
        <v>692.76</v>
      </c>
      <c r="T36" s="50">
        <f>R36/S36</f>
        <v>10.023375932512018</v>
      </c>
      <c r="U36" s="28">
        <v>43160</v>
      </c>
      <c r="V36" s="2"/>
      <c r="W36" s="5"/>
      <c r="X36" s="4"/>
      <c r="Y36" s="4">
        <v>225185</v>
      </c>
      <c r="Z36" s="45">
        <v>1.56</v>
      </c>
      <c r="AA36" s="6"/>
      <c r="AB36" s="2"/>
      <c r="AC36" s="2"/>
      <c r="AD36" s="2"/>
      <c r="AE36" s="2"/>
    </row>
    <row r="37" spans="1:31" x14ac:dyDescent="0.2">
      <c r="A37" s="1" t="s">
        <v>68</v>
      </c>
      <c r="B37" s="2">
        <v>36</v>
      </c>
      <c r="C37" s="2" t="s">
        <v>41</v>
      </c>
      <c r="D37" s="2" t="s">
        <v>213</v>
      </c>
      <c r="E37" s="5">
        <v>1</v>
      </c>
      <c r="F37" s="2" t="s">
        <v>42</v>
      </c>
      <c r="G37" s="2" t="s">
        <v>6</v>
      </c>
      <c r="H37" s="2">
        <v>43.08</v>
      </c>
      <c r="I37" s="2">
        <v>65.05</v>
      </c>
      <c r="J37" s="2">
        <v>1.1000000000000001</v>
      </c>
      <c r="K37" s="2">
        <v>0.38</v>
      </c>
      <c r="L37" s="2">
        <v>11.94</v>
      </c>
      <c r="M37" s="2">
        <v>5.91</v>
      </c>
      <c r="N37" s="2"/>
      <c r="O37" s="2"/>
      <c r="P37" s="3" t="s">
        <v>214</v>
      </c>
      <c r="Q37" s="31">
        <f t="shared" si="0"/>
        <v>0.1835511145272867</v>
      </c>
      <c r="R37" s="25">
        <f t="shared" si="1"/>
        <v>4949.7487437185937</v>
      </c>
      <c r="S37" s="22">
        <v>773.82</v>
      </c>
      <c r="T37" s="50">
        <f>R37/S37</f>
        <v>6.3965117775691933</v>
      </c>
      <c r="U37" s="28" t="s">
        <v>142</v>
      </c>
      <c r="V37" s="2"/>
      <c r="W37" s="5"/>
      <c r="X37" s="4"/>
      <c r="Y37" s="4">
        <v>527292.80000000005</v>
      </c>
      <c r="Z37" s="45">
        <v>4.08</v>
      </c>
      <c r="AA37" s="6"/>
      <c r="AB37" s="2"/>
      <c r="AC37" s="2"/>
      <c r="AD37" s="2"/>
      <c r="AE37" s="2"/>
    </row>
    <row r="38" spans="1:31" x14ac:dyDescent="0.2">
      <c r="A38" s="1" t="s">
        <v>68</v>
      </c>
      <c r="B38" s="2">
        <v>37</v>
      </c>
      <c r="C38" s="2" t="s">
        <v>43</v>
      </c>
      <c r="D38" s="2" t="s">
        <v>160</v>
      </c>
      <c r="E38" s="5">
        <v>0.96</v>
      </c>
      <c r="F38" s="2" t="s">
        <v>44</v>
      </c>
      <c r="G38" s="2" t="s">
        <v>6</v>
      </c>
      <c r="H38" s="2">
        <v>6.68</v>
      </c>
      <c r="I38" s="2">
        <v>13.35</v>
      </c>
      <c r="J38" s="2">
        <v>0.04</v>
      </c>
      <c r="K38" s="2">
        <v>0.22</v>
      </c>
      <c r="L38" s="2">
        <v>5.54</v>
      </c>
      <c r="M38" s="2">
        <v>5.72</v>
      </c>
      <c r="N38" s="2"/>
      <c r="O38" s="2"/>
      <c r="P38" s="3" t="s">
        <v>215</v>
      </c>
      <c r="Q38" s="31">
        <f t="shared" si="0"/>
        <v>0.4149812734082397</v>
      </c>
      <c r="R38" s="25">
        <f t="shared" si="1"/>
        <v>10324.909747292419</v>
      </c>
      <c r="S38" s="22">
        <v>2708.35</v>
      </c>
      <c r="T38" s="50">
        <f>R38/S38</f>
        <v>3.8122509082254581</v>
      </c>
      <c r="U38" s="28">
        <v>42887</v>
      </c>
      <c r="V38" s="2"/>
      <c r="W38" s="5"/>
      <c r="X38" s="4"/>
      <c r="Y38" s="4">
        <v>133240</v>
      </c>
      <c r="Z38" s="45">
        <v>3.61</v>
      </c>
      <c r="AA38" s="6"/>
      <c r="AB38" s="2"/>
      <c r="AC38" s="2"/>
      <c r="AD38" s="2"/>
      <c r="AE38" s="2"/>
    </row>
    <row r="39" spans="1:31" x14ac:dyDescent="0.2">
      <c r="A39" s="1" t="s">
        <v>68</v>
      </c>
      <c r="B39" s="2">
        <v>38</v>
      </c>
      <c r="C39" s="2" t="s">
        <v>45</v>
      </c>
      <c r="D39" s="2" t="s">
        <v>216</v>
      </c>
      <c r="E39" s="5">
        <v>1</v>
      </c>
      <c r="F39" s="2" t="s">
        <v>46</v>
      </c>
      <c r="G39" s="2" t="s">
        <v>26</v>
      </c>
      <c r="H39" s="2">
        <v>54.73</v>
      </c>
      <c r="I39" s="2">
        <v>90.79</v>
      </c>
      <c r="J39" s="2">
        <v>1.46</v>
      </c>
      <c r="K39" s="2">
        <v>1.68</v>
      </c>
      <c r="L39" s="2">
        <v>5.94</v>
      </c>
      <c r="M39" s="2">
        <v>5.3</v>
      </c>
      <c r="N39" s="2"/>
      <c r="O39" s="2"/>
      <c r="P39" s="3" t="s">
        <v>217</v>
      </c>
      <c r="Q39" s="31">
        <f t="shared" si="0"/>
        <v>6.5425707677056938E-2</v>
      </c>
      <c r="R39" s="25">
        <f t="shared" si="1"/>
        <v>8922.558922558921</v>
      </c>
      <c r="S39" s="22">
        <v>197.81</v>
      </c>
      <c r="T39" s="50">
        <f>R39/S39</f>
        <v>45.106713121474755</v>
      </c>
      <c r="U39" s="28" t="s">
        <v>142</v>
      </c>
      <c r="V39" s="2"/>
      <c r="W39" s="5"/>
      <c r="X39" s="4"/>
      <c r="Y39" s="4">
        <v>993357.5</v>
      </c>
      <c r="Z39" s="45">
        <v>1.96</v>
      </c>
      <c r="AA39" s="6"/>
      <c r="AB39" s="2"/>
      <c r="AC39" s="2"/>
      <c r="AD39" s="2"/>
      <c r="AE39" s="2"/>
    </row>
    <row r="40" spans="1:31" x14ac:dyDescent="0.2">
      <c r="A40" s="1" t="s">
        <v>68</v>
      </c>
      <c r="B40" s="2">
        <v>39</v>
      </c>
      <c r="C40" s="2" t="s">
        <v>219</v>
      </c>
      <c r="D40" s="2" t="s">
        <v>218</v>
      </c>
      <c r="E40" s="5">
        <v>1</v>
      </c>
      <c r="F40" s="2" t="s">
        <v>47</v>
      </c>
      <c r="G40" s="2" t="s">
        <v>6</v>
      </c>
      <c r="H40" s="2">
        <v>29.51</v>
      </c>
      <c r="I40" s="2">
        <v>79.510000000000005</v>
      </c>
      <c r="J40" s="2">
        <v>8.65</v>
      </c>
      <c r="K40" s="2">
        <v>4.51</v>
      </c>
      <c r="L40" s="2">
        <v>10.19</v>
      </c>
      <c r="M40" s="2">
        <v>5.27</v>
      </c>
      <c r="N40" s="2"/>
      <c r="O40" s="2"/>
      <c r="P40" s="3" t="s">
        <v>220</v>
      </c>
      <c r="Q40" s="31">
        <f t="shared" si="0"/>
        <v>0.12815997987674504</v>
      </c>
      <c r="R40" s="25">
        <f t="shared" si="1"/>
        <v>5171.7369970559366</v>
      </c>
      <c r="S40" s="22">
        <v>650.94000000000005</v>
      </c>
      <c r="T40" s="50">
        <f>R40/S40</f>
        <v>7.9450287231633272</v>
      </c>
      <c r="U40" s="28" t="s">
        <v>142</v>
      </c>
      <c r="V40" s="2"/>
      <c r="W40" s="5"/>
      <c r="X40" s="4"/>
      <c r="Y40" s="4">
        <v>818424.1</v>
      </c>
      <c r="Z40" s="45">
        <v>5.33</v>
      </c>
      <c r="AA40" s="6"/>
      <c r="AB40" s="2"/>
      <c r="AC40" s="2"/>
      <c r="AD40" s="2"/>
      <c r="AE40" s="2"/>
    </row>
  </sheetData>
  <phoneticPr fontId="1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2021H1结转项目</vt:lpstr>
      <vt:lpstr>2020年结转项目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2021-09-02T02:49:16Z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ec62e42f-0475-4d84-b9d6-341d1d5889ea</vt:lpwstr>
  </property>
</Properties>
</file>