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im\财报分析\"/>
    </mc:Choice>
  </mc:AlternateContent>
  <xr:revisionPtr revIDLastSave="0" documentId="13_ncr:1_{3C078C7E-7DE8-4117-AEF0-3F45E7C8DF9A}" xr6:coauthVersionLast="45" xr6:coauthVersionMax="45" xr10:uidLastSave="{00000000-0000-0000-0000-000000000000}"/>
  <bookViews>
    <workbookView xWindow="-120" yWindow="-120" windowWidth="29040" windowHeight="15840" activeTab="3" xr2:uid="{DF0161A0-8A68-4FA3-8ED2-11D65721A37F}"/>
  </bookViews>
  <sheets>
    <sheet name="万科" sheetId="4" r:id="rId1"/>
    <sheet name="华侨城" sheetId="6" r:id="rId2"/>
    <sheet name="新城控股" sheetId="8" r:id="rId3"/>
    <sheet name="中南建设" sheetId="3" r:id="rId4"/>
    <sheet name="阳光城" sheetId="2" r:id="rId5"/>
    <sheet name="金科股份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5" i="9"/>
  <c r="F19" i="9"/>
  <c r="F20" i="9"/>
  <c r="F22" i="9"/>
  <c r="F23" i="9"/>
  <c r="F27" i="9"/>
  <c r="F28" i="9"/>
  <c r="F30" i="9"/>
  <c r="F31" i="9"/>
  <c r="F32" i="9"/>
  <c r="F36" i="9"/>
  <c r="F39" i="9"/>
  <c r="F40" i="9"/>
  <c r="F41" i="9"/>
  <c r="F42" i="9"/>
  <c r="F43" i="9"/>
  <c r="F45" i="9"/>
  <c r="F49" i="9"/>
  <c r="F50" i="9"/>
  <c r="F51" i="9"/>
  <c r="F53" i="9"/>
  <c r="F54" i="9"/>
  <c r="F55" i="9"/>
  <c r="F56" i="9"/>
  <c r="F57" i="9"/>
  <c r="F59" i="9"/>
  <c r="F61" i="9"/>
  <c r="F63" i="9"/>
  <c r="F64" i="9"/>
  <c r="F68" i="9"/>
  <c r="F71" i="9"/>
  <c r="F72" i="9"/>
  <c r="F73" i="9"/>
  <c r="F74" i="9"/>
  <c r="F75" i="9"/>
  <c r="F78" i="9"/>
  <c r="F80" i="9"/>
  <c r="F81" i="9"/>
  <c r="F82" i="9"/>
  <c r="F83" i="9"/>
  <c r="F85" i="9"/>
  <c r="F87" i="9"/>
  <c r="F88" i="9"/>
  <c r="F89" i="9"/>
  <c r="F90" i="9"/>
  <c r="F91" i="9"/>
  <c r="F4" i="9"/>
  <c r="D93" i="9"/>
  <c r="D94" i="9"/>
  <c r="B94" i="9"/>
  <c r="B93" i="9"/>
  <c r="D44" i="2" l="1"/>
  <c r="F44" i="2"/>
  <c r="D34" i="3"/>
  <c r="F34" i="3"/>
  <c r="D31" i="4"/>
  <c r="B31" i="4"/>
  <c r="B44" i="2"/>
  <c r="B34" i="3"/>
  <c r="B90" i="6"/>
  <c r="D95" i="2"/>
  <c r="F95" i="2"/>
  <c r="B95" i="2"/>
  <c r="D69" i="3"/>
  <c r="F69" i="3"/>
  <c r="B69" i="3"/>
  <c r="B67" i="3"/>
  <c r="B68" i="3" s="1"/>
  <c r="D88" i="8" l="1"/>
  <c r="D89" i="8"/>
  <c r="B88" i="8"/>
  <c r="B89" i="8" s="1"/>
  <c r="D89" i="6" l="1"/>
  <c r="D90" i="6" s="1"/>
  <c r="B89" i="6"/>
  <c r="B93" i="2"/>
  <c r="B94" i="2" s="1"/>
  <c r="D66" i="4"/>
  <c r="B66" i="4"/>
  <c r="B65" i="4"/>
  <c r="D65" i="4" l="1"/>
  <c r="F93" i="2"/>
  <c r="F94" i="2" s="1"/>
  <c r="D93" i="2"/>
  <c r="D94" i="2" s="1"/>
  <c r="F67" i="3"/>
  <c r="F68" i="3" s="1"/>
  <c r="D67" i="3"/>
  <c r="D68" i="3" s="1"/>
</calcChain>
</file>

<file path=xl/sharedStrings.xml><?xml version="1.0" encoding="utf-8"?>
<sst xmlns="http://schemas.openxmlformats.org/spreadsheetml/2006/main" count="1328" uniqueCount="491">
  <si>
    <t>项目</t>
  </si>
  <si>
    <t>2019 年 12 月 31 日</t>
  </si>
  <si>
    <t>2018 年 12 月 31 日</t>
  </si>
  <si>
    <t>流动资产：</t>
  </si>
  <si>
    <t>货币资金</t>
  </si>
  <si>
    <t>交易性金融资产</t>
  </si>
  <si>
    <t>以公允价值计量且其变动计入当期损益的金融资产</t>
  </si>
  <si>
    <t>衍生金融资产</t>
  </si>
  <si>
    <t>应收票据</t>
  </si>
  <si>
    <t>应收账款</t>
  </si>
  <si>
    <t>应收款项融资</t>
  </si>
  <si>
    <t>预付款项</t>
  </si>
  <si>
    <t>其他应收款</t>
  </si>
  <si>
    <t>其中：应收利息</t>
  </si>
  <si>
    <t>应收股利</t>
  </si>
  <si>
    <t>存货</t>
  </si>
  <si>
    <t>合同资产</t>
  </si>
  <si>
    <t>持有待售资产</t>
  </si>
  <si>
    <t>一年内到期的非流动资产</t>
  </si>
  <si>
    <t>其他流动资产</t>
  </si>
  <si>
    <t>流动资产合计</t>
  </si>
  <si>
    <t>非流动资产：</t>
  </si>
  <si>
    <t>债权投资</t>
  </si>
  <si>
    <t>可供出售金融资产</t>
  </si>
  <si>
    <t>其他债权投资</t>
  </si>
  <si>
    <t>持有至到期投资</t>
  </si>
  <si>
    <t>长期应收款</t>
  </si>
  <si>
    <t>长期股权投资</t>
  </si>
  <si>
    <t>其他权益工具投资</t>
  </si>
  <si>
    <t>其他非流动金融资产</t>
  </si>
  <si>
    <t>投资性房地产</t>
  </si>
  <si>
    <t>固定资产</t>
  </si>
  <si>
    <t>在建工程</t>
  </si>
  <si>
    <t>生产性生物资产</t>
  </si>
  <si>
    <t>油气资产</t>
  </si>
  <si>
    <t>使用权资产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</si>
  <si>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</si>
  <si>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</si>
  <si>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</si>
  <si>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</si>
  <si>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</si>
  <si>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</si>
  <si>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</si>
  <si>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</si>
  <si>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流动负债：</t>
  </si>
  <si>
    <t>短期借款</t>
  </si>
  <si>
    <t>交易性金融负债</t>
  </si>
  <si>
    <t>以公允价值计量且其变动计入当期损益的金融负债</t>
  </si>
  <si>
    <t>衍生金融负债</t>
  </si>
  <si>
    <t>应付票据</t>
  </si>
  <si>
    <t>应付账款</t>
  </si>
  <si>
    <t>预收款项</t>
  </si>
  <si>
    <t>合同负债</t>
  </si>
  <si>
    <t>应付职工薪酬</t>
  </si>
  <si>
    <t>应交税费</t>
  </si>
  <si>
    <t>其他应付款</t>
  </si>
  <si>
    <t>其中：应付利息</t>
  </si>
  <si>
    <t>应付股利</t>
  </si>
  <si>
    <t>持有待售负债</t>
  </si>
  <si>
    <t>一年内到期的非流动负债</t>
  </si>
  <si>
    <t>其他流动负债</t>
  </si>
  <si>
    <t>流动负债合计</t>
  </si>
  <si>
    <t>非流动负债：</t>
  </si>
  <si>
    <t>长期借款</t>
  </si>
  <si>
    <t>应付债券</t>
  </si>
  <si>
    <t>其中：优先股</t>
  </si>
  <si>
    <t>永续债</t>
  </si>
  <si>
    <t>租赁负债</t>
  </si>
  <si>
    <t>长期应付款</t>
  </si>
  <si>
    <t>长期应付职工薪酬</t>
  </si>
  <si>
    <t>预计负债</t>
  </si>
  <si>
    <t>递延收益</t>
  </si>
  <si>
    <t>递延所得税负债</t>
  </si>
  <si>
    <t>其他非流动负债</t>
  </si>
  <si>
    <t>非流动负债合计</t>
  </si>
  <si>
    <t>负债合计</t>
  </si>
  <si>
    <t>所有者权益：</t>
  </si>
  <si>
    <t>股本</t>
  </si>
  <si>
    <t>其他权益工具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</si>
  <si>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</si>
  <si>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</si>
  <si>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</si>
  <si>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</si>
  <si>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</si>
  <si>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</si>
  <si>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</si>
  <si>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归属于母公司所有者权益合计</t>
  </si>
  <si>
    <t>少数股东权益</t>
  </si>
  <si>
    <t>所有者权益合计</t>
  </si>
  <si>
    <t>负债和所有者权益总计</t>
  </si>
  <si>
    <t>母公司</t>
    <phoneticPr fontId="1" type="noConversion"/>
  </si>
  <si>
    <t>合并报表</t>
    <phoneticPr fontId="1" type="noConversion"/>
  </si>
  <si>
    <t>合并</t>
  </si>
  <si>
    <t>公司</t>
  </si>
  <si>
    <t>-</t>
  </si>
  <si>
    <t>其中：永续债</t>
  </si>
  <si>
    <t>归属于母公司股东权益合计</t>
  </si>
  <si>
    <t>股东权益合计</t>
  </si>
  <si>
    <t>负债和股东权益总计</t>
  </si>
  <si>
    <t>负债和股东权益总计</t>
    <phoneticPr fontId="1" type="noConversion"/>
  </si>
  <si>
    <t>其他非流动金融资产</t>
    <phoneticPr fontId="1" type="noConversion"/>
  </si>
  <si>
    <t>资产</t>
  </si>
  <si>
    <t>负债及股东权益</t>
  </si>
  <si>
    <t>股东权益：</t>
  </si>
  <si>
    <t>控制性资金：</t>
    <phoneticPr fontId="1" type="noConversion"/>
  </si>
  <si>
    <t>扩张效应：</t>
    <phoneticPr fontId="1" type="noConversion"/>
  </si>
  <si>
    <t>应付手续费及佣金</t>
  </si>
  <si>
    <t>应付分保账款</t>
  </si>
  <si>
    <t>合并报表</t>
    <phoneticPr fontId="1" type="noConversion"/>
  </si>
  <si>
    <t>母公司</t>
    <phoneticPr fontId="1" type="noConversion"/>
  </si>
  <si>
    <t>---</t>
  </si>
  <si>
    <t xml:space="preserve">项目 </t>
  </si>
  <si>
    <t xml:space="preserve">2020 年 6 月 30 日 </t>
  </si>
  <si>
    <t xml:space="preserve">2019 年 12 月 31 日 </t>
  </si>
  <si>
    <t xml:space="preserve">流动资产： </t>
  </si>
  <si>
    <t xml:space="preserve"> </t>
  </si>
  <si>
    <t xml:space="preserve">货币资金 </t>
  </si>
  <si>
    <t xml:space="preserve">交易性金融资产 </t>
  </si>
  <si>
    <t xml:space="preserve">衍生金融资产 </t>
  </si>
  <si>
    <t xml:space="preserve">应收票据 </t>
  </si>
  <si>
    <t xml:space="preserve">应收账款 </t>
  </si>
  <si>
    <t xml:space="preserve">应收款项融资 </t>
  </si>
  <si>
    <t xml:space="preserve">预付款项 </t>
  </si>
  <si>
    <t xml:space="preserve">其他应收款 </t>
  </si>
  <si>
    <t xml:space="preserve">其中：应收利息 </t>
  </si>
  <si>
    <t xml:space="preserve">应收股利 </t>
  </si>
  <si>
    <t xml:space="preserve">存货 </t>
  </si>
  <si>
    <t xml:space="preserve">合同资产 </t>
  </si>
  <si>
    <t xml:space="preserve">持有待售资产 </t>
  </si>
  <si>
    <t xml:space="preserve">一年内到期的非流动资产 </t>
  </si>
  <si>
    <t xml:space="preserve">其他流动资产 </t>
  </si>
  <si>
    <t xml:space="preserve">流动资产合计 </t>
  </si>
  <si>
    <t xml:space="preserve">非流动资产： </t>
  </si>
  <si>
    <t xml:space="preserve">债权投资 </t>
  </si>
  <si>
    <t xml:space="preserve">其他债权投资 </t>
  </si>
  <si>
    <t xml:space="preserve">长期应收款 </t>
  </si>
  <si>
    <t xml:space="preserve">长期股权投资 </t>
  </si>
  <si>
    <t xml:space="preserve">其他权益工具投资 </t>
  </si>
  <si>
    <t xml:space="preserve">其他非流动金融资产 </t>
  </si>
  <si>
    <t xml:space="preserve">投资性房地产 </t>
  </si>
  <si>
    <t xml:space="preserve">固定资产 </t>
  </si>
  <si>
    <t xml:space="preserve">在建工程 </t>
  </si>
  <si>
    <t xml:space="preserve">生产性生物资产 </t>
  </si>
  <si>
    <t xml:space="preserve">油气资产 </t>
  </si>
  <si>
    <t xml:space="preserve">使用权资产 </t>
  </si>
  <si>
    <t xml:space="preserve">无形资产 </t>
  </si>
  <si>
    <t xml:space="preserve">开发支出 </t>
  </si>
  <si>
    <t xml:space="preserve">商誉 </t>
  </si>
  <si>
    <t xml:space="preserve">长期待摊费用 </t>
  </si>
  <si>
    <t xml:space="preserve">递延所得税资产 </t>
  </si>
  <si>
    <t xml:space="preserve">其他非流动资产 </t>
  </si>
  <si>
    <t xml:space="preserve">非流动资产合计 </t>
  </si>
  <si>
    <t xml:space="preserve">资产总计 </t>
  </si>
  <si>
    <t xml:space="preserve">流动负债： </t>
  </si>
  <si>
    <t xml:space="preserve">短期借款 </t>
  </si>
  <si>
    <t xml:space="preserve">交易性金融负债 </t>
  </si>
  <si>
    <t xml:space="preserve">衍生金融负债 </t>
  </si>
  <si>
    <t xml:space="preserve">应付票据 </t>
  </si>
  <si>
    <t xml:space="preserve">应付账款 </t>
  </si>
  <si>
    <t xml:space="preserve">预收款项 </t>
  </si>
  <si>
    <t xml:space="preserve">合同负债 </t>
  </si>
  <si>
    <t xml:space="preserve">应付职工薪酬 </t>
  </si>
  <si>
    <t xml:space="preserve">应交税费 </t>
  </si>
  <si>
    <t xml:space="preserve">其他应付款 </t>
  </si>
  <si>
    <t xml:space="preserve">其中：应付利息 </t>
  </si>
  <si>
    <t xml:space="preserve">应付股利 </t>
  </si>
  <si>
    <t xml:space="preserve">持有待售负债 </t>
  </si>
  <si>
    <t xml:space="preserve">一年内到期的非流动负债 </t>
  </si>
  <si>
    <t xml:space="preserve">其他流动负债 </t>
  </si>
  <si>
    <t xml:space="preserve">流动负债合计 </t>
  </si>
  <si>
    <t xml:space="preserve">非流动负债： </t>
  </si>
  <si>
    <t xml:space="preserve">长期借款 </t>
  </si>
  <si>
    <t xml:space="preserve">应付债券 </t>
  </si>
  <si>
    <t xml:space="preserve">其中：优先股 </t>
  </si>
  <si>
    <t xml:space="preserve">永续债 </t>
  </si>
  <si>
    <t xml:space="preserve">租赁负债 </t>
  </si>
  <si>
    <t xml:space="preserve">长期应付款 </t>
  </si>
  <si>
    <t xml:space="preserve">长期应付职工薪酬 </t>
  </si>
  <si>
    <t xml:space="preserve">预计负债 </t>
  </si>
  <si>
    <t xml:space="preserve">递延收益 </t>
  </si>
  <si>
    <t xml:space="preserve">递延所得税负债 </t>
  </si>
  <si>
    <t xml:space="preserve">其他非流动负债 </t>
  </si>
  <si>
    <t xml:space="preserve">非流动负债合计 </t>
  </si>
  <si>
    <t xml:space="preserve">负债合计 </t>
  </si>
  <si>
    <t xml:space="preserve">所有者权益（或股东权益）： </t>
  </si>
  <si>
    <t xml:space="preserve">实收资本（或股本） </t>
  </si>
  <si>
    <t xml:space="preserve">其他权益工具 </t>
  </si>
  <si>
    <t xml:space="preserve">资本公积 </t>
  </si>
  <si>
    <t xml:space="preserve">减：库存股 </t>
  </si>
  <si>
    <t xml:space="preserve">其他综合收益 </t>
  </si>
  <si>
    <t xml:space="preserve">专项储备 </t>
  </si>
  <si>
    <t xml:space="preserve">盈余公积 </t>
  </si>
  <si>
    <t xml:space="preserve">未分配利润 </t>
  </si>
  <si>
    <t xml:space="preserve">归属于母公司所有者权益
（或股东权益）合计 </t>
  </si>
  <si>
    <t xml:space="preserve">少数股东权益 </t>
  </si>
  <si>
    <t xml:space="preserve">所有者权益（或股东权
益）合计 </t>
  </si>
  <si>
    <t xml:space="preserve">负债和所有者权益（或
股东权益）总计 </t>
  </si>
  <si>
    <t>合并报表</t>
    <phoneticPr fontId="1" type="noConversion"/>
  </si>
  <si>
    <t>母公司</t>
    <phoneticPr fontId="1" type="noConversion"/>
  </si>
  <si>
    <t>一、营业收入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</si>
  <si>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</si>
  <si>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</si>
  <si>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</si>
  <si>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</si>
  <si>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</si>
  <si>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</si>
  <si>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</si>
  <si>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加：其他收益</t>
  </si>
  <si>
    <t>其中：对联营企业和合营企业的投资收益</t>
  </si>
  <si>
    <t>-108,479,165.0
8</t>
  </si>
  <si>
    <t>加：营业外收入</t>
  </si>
  <si>
    <t>减：营业外支出</t>
  </si>
  <si>
    <t>减：所得税费用</t>
  </si>
  <si>
    <t>（一）按经营持续性分类：</t>
  </si>
  <si>
    <t>（二）按所有权归属分类：</t>
  </si>
  <si>
    <t>五、其他综合收益的税后净额</t>
  </si>
  <si>
    <t>归属于母公司股东的其他综合收益的税后净额</t>
  </si>
  <si>
    <t>（一）不能重分类进损益的其他综合收益</t>
  </si>
  <si>
    <t>（二）将重分类进损益的其他综合收益</t>
  </si>
  <si>
    <t>外币财务报表折算差额</t>
  </si>
  <si>
    <t>归属于少数股东的其他综合收益的税后净额</t>
  </si>
  <si>
    <t>六、综合收益总额</t>
  </si>
  <si>
    <t>归属于母公司股东的综合收益总额</t>
  </si>
  <si>
    <t>归属于少数股东的综合收益总额</t>
  </si>
  <si>
    <t>七、每股收益</t>
  </si>
  <si>
    <t>（一）基本每股收益</t>
  </si>
  <si>
    <t>（二）稀释每股收益</t>
  </si>
  <si>
    <t>投资收益(损失以“-”号填列）</t>
  </si>
  <si>
    <t>以摊余成本计量的金融资产终止确认收益（损失以
“-”号填列）</t>
  </si>
  <si>
    <t>净敞口套期收益(损失以“-”号填列）</t>
  </si>
  <si>
    <t>公允价值变动收益(损失以“-”号填列）</t>
  </si>
  <si>
    <t>信用减值损失(损失以“-”号填列）</t>
  </si>
  <si>
    <t>资产减值损失(损失以“-”号填列）</t>
  </si>
  <si>
    <t>二、营业利润(亏损以“-”号填列）</t>
  </si>
  <si>
    <t>三、利润总额(亏损总额以“-”号填列）</t>
  </si>
  <si>
    <t>四、净利润(净亏损以“-”号填列）</t>
  </si>
  <si>
    <t>其中：持续经营净利润（净亏损以“-”号填列）</t>
  </si>
  <si>
    <t>终止经营净利润（净亏损以“-”号填列）</t>
  </si>
  <si>
    <t>其中：归属于母公司股东的净利润（净亏损以“-”号
填列）</t>
  </si>
  <si>
    <t>少数股东损益（净亏损以“-”号填列）</t>
  </si>
  <si>
    <t>利润表</t>
    <phoneticPr fontId="1" type="noConversion"/>
  </si>
  <si>
    <t>资产负债表</t>
    <phoneticPr fontId="1" type="noConversion"/>
  </si>
  <si>
    <t>一、营业总收入</t>
  </si>
  <si>
    <t>其中：营业收入</t>
  </si>
  <si>
    <t>已赚保费</t>
  </si>
  <si>
    <t>手续费及佣金收入</t>
  </si>
  <si>
    <t>二、营业总成本</t>
  </si>
  <si>
    <t>其中：营业成本</t>
  </si>
  <si>
    <t>利息支出</t>
  </si>
  <si>
    <t>手续费及佣金支出</t>
  </si>
  <si>
    <t>退保金</t>
  </si>
  <si>
    <t>赔付支出净额</t>
  </si>
  <si>
    <t>提取保险责任合同准备金
净额</t>
  </si>
  <si>
    <t>保单红利支出</t>
  </si>
  <si>
    <t>分保费用</t>
  </si>
  <si>
    <t>以摊余成本计量的金融资产终止确认收益</t>
  </si>
  <si>
    <t>（一）按经营持续性分类</t>
  </si>
  <si>
    <t>（二）按所有权归属分类</t>
  </si>
  <si>
    <t>1.归属于母公司所有者的净利润</t>
  </si>
  <si>
    <t>2.少数股东损益</t>
  </si>
  <si>
    <t>六、其他综合收益的税后净额</t>
  </si>
  <si>
    <t>归属母公司所有者的其他综合收益的税后净额</t>
  </si>
  <si>
    <t>1.重新计量设定受益计划
变动额</t>
  </si>
  <si>
    <t>2.权益法下不能转损益的其他综合收益</t>
  </si>
  <si>
    <t>3.其他权益工具投资公允
价值变动</t>
  </si>
  <si>
    <t>4.企业自身信用风险公允
价值变动</t>
  </si>
  <si>
    <t>5.其他</t>
  </si>
  <si>
    <t>1.权益法下可转损益的其
他综合收益</t>
  </si>
  <si>
    <t>2.其他债权投资公允价值
变动</t>
  </si>
  <si>
    <t>3.可供出售金融资产公允价值变动损益</t>
  </si>
  <si>
    <t>4.金融资产重分类计入其他综合收益的金额</t>
  </si>
  <si>
    <t>5.持有至到期投资重分类为可供出售金融资产损益</t>
  </si>
  <si>
    <t>6.其他债权投资信用减值
准备</t>
  </si>
  <si>
    <t>7.现金流量套期储备</t>
  </si>
  <si>
    <t>8.外币财务报表折算差额</t>
  </si>
  <si>
    <t>9.其他</t>
  </si>
  <si>
    <t>10.非投资性房地产转换为采用公允价值计量的投资性房地产时
（转换日）公允价值大于账面价值的差额</t>
  </si>
  <si>
    <t>七、综合收益总额</t>
  </si>
  <si>
    <t>归属于母公司所有者的综合收益
总额</t>
  </si>
  <si>
    <t>八、每股收益：</t>
  </si>
  <si>
    <t>投资收益（损失以“－”号填
列）</t>
  </si>
  <si>
    <t>汇兑收益（损失以“-”号填列）</t>
  </si>
  <si>
    <t>净敞口套期收益（损失以“－”
号填列）</t>
  </si>
  <si>
    <t>公允价值变动收益（损失以
“－”号填列）</t>
  </si>
  <si>
    <t>信用减值损失（损失以“-”号
填列）</t>
  </si>
  <si>
    <t>资产减值损失（损失以“-”号
填列）</t>
  </si>
  <si>
    <t>资产处置收益（损失以“-”号
填列）</t>
  </si>
  <si>
    <t>三、营业利润（亏损以“－”号填列）</t>
  </si>
  <si>
    <t>四、利润总额（亏损总额以“－”号填列）</t>
  </si>
  <si>
    <t>五、净利润（净亏损以“－”号填列）</t>
  </si>
  <si>
    <t>1.持续经营净利润（净亏损以“－”号填列）</t>
  </si>
  <si>
    <t>2.终止经营净利润（净亏损以“－”号填列）</t>
  </si>
  <si>
    <t>利润表</t>
    <phoneticPr fontId="1" type="noConversion"/>
  </si>
  <si>
    <t>资产负债表</t>
    <phoneticPr fontId="1" type="noConversion"/>
  </si>
  <si>
    <t>一、经营活动产生的现金流量：</t>
  </si>
  <si>
    <t>销售商品、提供劳务收到的现金</t>
  </si>
  <si>
    <t>收到的税费返还</t>
  </si>
  <si>
    <t>收到其他与经营活动有关的现金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</si>
  <si>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</si>
  <si>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</si>
  <si>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</si>
  <si>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</si>
  <si>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</si>
  <si>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</si>
  <si>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</si>
  <si>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二、投资活动产生的现金流量：</t>
  </si>
  <si>
    <t>收回投资收到的现金</t>
  </si>
  <si>
    <t>取得投资收益收到的现金</t>
  </si>
  <si>
    <t>处置固定资产、无形资产和其他长期资产收回
的现金净额</t>
  </si>
  <si>
    <t>处置子公司及其他营业单位收到的现金净额</t>
  </si>
  <si>
    <t>收到其他与投资活动有关的现金</t>
  </si>
  <si>
    <t>投资活动现金流入小计</t>
  </si>
  <si>
    <t>购置固定资产、无形资产和其他长期资产支付
的现金</t>
  </si>
  <si>
    <t>投资支付的现金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</si>
  <si>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</si>
  <si>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</si>
  <si>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</si>
  <si>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</si>
  <si>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三、筹资活动产生的现金流量：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</si>
  <si>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</si>
  <si>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</si>
  <si>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</si>
  <si>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</si>
  <si>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</si>
  <si>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</si>
  <si>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</si>
  <si>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</si>
  <si>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其中：子公司支付少数股东的股利、利润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</si>
  <si>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</si>
  <si>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</si>
  <si>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</si>
  <si>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</si>
  <si>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</si>
  <si>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加：期初现金及现金等价物余额</t>
  </si>
  <si>
    <t>六、期末现金及现金等价物余额</t>
  </si>
  <si>
    <t>现金流量表</t>
    <phoneticPr fontId="1" type="noConversion"/>
  </si>
  <si>
    <t>客户存款和同业存放款项净增加
额</t>
  </si>
  <si>
    <t>向中央银行借款净增加额</t>
  </si>
  <si>
    <t>向其他金融机构拆入资金净增加
额</t>
  </si>
  <si>
    <t>收到原保险合同保费取得的现金</t>
  </si>
  <si>
    <t>收到再保业务现金净额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</si>
  <si>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</si>
  <si>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</si>
  <si>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</si>
  <si>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</si>
  <si>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</si>
  <si>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客户贷款及垫款净增加额</t>
  </si>
  <si>
    <t>存放中央银行和同业款项净增加
额</t>
  </si>
  <si>
    <t>支付原保险合同赔付款项的现金</t>
  </si>
  <si>
    <t>拆出资金净增加额</t>
  </si>
  <si>
    <t>支付利息、手续费及佣金的现金</t>
  </si>
  <si>
    <t>支付保单红利的现金</t>
  </si>
  <si>
    <t>支付给职工以及为职工支付的现
金</t>
  </si>
  <si>
    <t>处置固定资产、无形资产和其他长期资产收回的现金净额</t>
  </si>
  <si>
    <t>购建固定资产、无形资产和其他长期资产支付的现金</t>
  </si>
  <si>
    <t>质押贷款净增加额</t>
  </si>
  <si>
    <t>其中：子公司支付给少数股东的股利、利润</t>
  </si>
  <si>
    <t xml:space="preserve">其中：营业成本 </t>
  </si>
  <si>
    <t xml:space="preserve">利息支出 </t>
  </si>
  <si>
    <t xml:space="preserve">赔付支出净额 </t>
  </si>
  <si>
    <t xml:space="preserve">其中：利息费用 </t>
  </si>
  <si>
    <t xml:space="preserve">投资收益（损失以“－”号填列） </t>
  </si>
  <si>
    <t xml:space="preserve">汇兑收益（损失以“－”号填列） </t>
  </si>
  <si>
    <t xml:space="preserve">减：营业外支出 </t>
  </si>
  <si>
    <t xml:space="preserve">五、净利润（净亏损以“－”号填列） </t>
  </si>
  <si>
    <t xml:space="preserve">（一）按经营持续性分类 </t>
  </si>
  <si>
    <t xml:space="preserve">1.持续经营净利润（净亏损以“－”号填列） </t>
  </si>
  <si>
    <t xml:space="preserve">2.终止经营净利润（净亏损以“－”号填列） </t>
  </si>
  <si>
    <t xml:space="preserve">（二）按所有权归属分类 </t>
  </si>
  <si>
    <t xml:space="preserve">1.归属于母公司股东的净利润（净亏损以 “-”号填列） </t>
  </si>
  <si>
    <t xml:space="preserve">（一）归属母公司所有者的其他综合收益的税后净额 </t>
  </si>
  <si>
    <t xml:space="preserve">1.不能重分类进损益的其他综合收益 </t>
  </si>
  <si>
    <t xml:space="preserve">（1）重新计量设定受益计划变动额 </t>
  </si>
  <si>
    <t xml:space="preserve">（2）权益法下不能转损益的其他综合收益 </t>
  </si>
  <si>
    <t xml:space="preserve">（3）其他权益工具投资公允价值变动 </t>
  </si>
  <si>
    <t xml:space="preserve">（1）权益法下可转损益的其他综合收益 </t>
  </si>
  <si>
    <t xml:space="preserve">（2）其他债权投资公允价值变动 </t>
  </si>
  <si>
    <t xml:space="preserve">（3）金融资产重分类计入其他综合收益的金额 </t>
  </si>
  <si>
    <t xml:space="preserve">（4）其他债权投资信用减值准备 </t>
  </si>
  <si>
    <t xml:space="preserve">（5）现金流量套期储备 </t>
  </si>
  <si>
    <t xml:space="preserve">（6）外币财务报表折算差额 </t>
  </si>
  <si>
    <t xml:space="preserve">（7）其他 </t>
  </si>
  <si>
    <t xml:space="preserve">七、综合收益总额 </t>
  </si>
  <si>
    <t xml:space="preserve">（一）归属于母公司所有者的综合收益总额 </t>
  </si>
  <si>
    <t xml:space="preserve">（一）基本每股收益(元/股) </t>
  </si>
  <si>
    <t xml:space="preserve">（二）稀释每股收益(元/股) </t>
  </si>
  <si>
    <t xml:space="preserve">一、营业总收入 </t>
  </si>
  <si>
    <t xml:space="preserve">其中：营业收入 </t>
  </si>
  <si>
    <t xml:space="preserve">利息收入 </t>
  </si>
  <si>
    <t xml:space="preserve">已赚保费 </t>
  </si>
  <si>
    <t xml:space="preserve">手续费及佣金收入 </t>
  </si>
  <si>
    <t xml:space="preserve">二、营业总成本 </t>
  </si>
  <si>
    <t xml:space="preserve">手续费及佣金支出 </t>
  </si>
  <si>
    <t xml:space="preserve">退保金 </t>
  </si>
  <si>
    <t xml:space="preserve">提取保险责任准备金净额 </t>
  </si>
  <si>
    <t xml:space="preserve">保单红利支出 </t>
  </si>
  <si>
    <t xml:space="preserve">分保费用 </t>
  </si>
  <si>
    <t xml:space="preserve">税金及附加 </t>
  </si>
  <si>
    <t xml:space="preserve">销售费用 </t>
  </si>
  <si>
    <t xml:space="preserve">管理费用 </t>
  </si>
  <si>
    <t xml:space="preserve">研发费用 </t>
  </si>
  <si>
    <t xml:space="preserve">财务费用 </t>
  </si>
  <si>
    <t xml:space="preserve">加：其他收益 </t>
  </si>
  <si>
    <t xml:space="preserve">其中：对联营企业和合营企业的投资收益 </t>
  </si>
  <si>
    <t xml:space="preserve">以摊余成本计量的金融资产终止确
认收益（损失以“-”号填列） </t>
  </si>
  <si>
    <t xml:space="preserve">净敞口套期收益（损失以“-”号填列） </t>
  </si>
  <si>
    <t xml:space="preserve">公允价值变动收益（损失以“－”号填列） </t>
  </si>
  <si>
    <t xml:space="preserve">信用减值损失（损失以“-”号填列） </t>
  </si>
  <si>
    <t xml:space="preserve">资产减值损失（损失以“-”号填列） </t>
  </si>
  <si>
    <t xml:space="preserve">资产处置收益（损失以“－”号填列） </t>
  </si>
  <si>
    <t xml:space="preserve">三、营业利润（亏损以“－”号填列） </t>
  </si>
  <si>
    <t xml:space="preserve">加：营业外收入 </t>
  </si>
  <si>
    <t xml:space="preserve">四、利润总额（亏损总额以“－”号填列） </t>
  </si>
  <si>
    <t xml:space="preserve">减：所得税费用 </t>
  </si>
  <si>
    <t xml:space="preserve">2.少数股东损益（净亏损以“-”号填列） </t>
  </si>
  <si>
    <t xml:space="preserve">六、其他综合收益的税后净额 </t>
  </si>
  <si>
    <t xml:space="preserve">（4）企业自身信用风险公允价值变动 </t>
  </si>
  <si>
    <t xml:space="preserve">2.将重分类进损益的其他综合收益 </t>
  </si>
  <si>
    <t xml:space="preserve">（二）归属于少数股东的综合收益总额 </t>
  </si>
  <si>
    <t xml:space="preserve">八、每股收益： </t>
  </si>
  <si>
    <t xml:space="preserve">一、经营活动产生的现金流量： </t>
  </si>
  <si>
    <t xml:space="preserve">销售商品、提供劳务收到的现金 </t>
  </si>
  <si>
    <t xml:space="preserve">客户存款和同业存放款项净增加额 </t>
  </si>
  <si>
    <t xml:space="preserve">向中央银行借款净增加额 </t>
  </si>
  <si>
    <t xml:space="preserve">向其他金融机构拆入资金净增加额 </t>
  </si>
  <si>
    <t xml:space="preserve">收到原保险合同保费取得的现金 </t>
  </si>
  <si>
    <t xml:space="preserve">收到再保业务现金净额 </t>
  </si>
  <si>
    <t xml:space="preserve">保户储金及投资款净增加额 </t>
  </si>
  <si>
    <t xml:space="preserve">收取利息、手续费及佣金的现金 </t>
  </si>
  <si>
    <t xml:space="preserve">拆入资金净增加额 </t>
  </si>
  <si>
    <t xml:space="preserve">回购业务资金净增加额 </t>
  </si>
  <si>
    <t xml:space="preserve">代理买卖证券收到的现金净额 </t>
  </si>
  <si>
    <t xml:space="preserve">收到的税费返还 </t>
  </si>
  <si>
    <t xml:space="preserve">收到其他与经营活动有关的现金 </t>
  </si>
  <si>
    <t xml:space="preserve">经营活动现金流入小计 </t>
  </si>
  <si>
    <t xml:space="preserve">购买商品、接受劳务支付的现金 </t>
  </si>
  <si>
    <t xml:space="preserve">客户贷款及垫款净增加额 </t>
  </si>
  <si>
    <t xml:space="preserve">存放中央银行和同业款项净增加额 </t>
  </si>
  <si>
    <t xml:space="preserve">支付原保险合同赔付款项的现金 </t>
  </si>
  <si>
    <t xml:space="preserve">拆出资金净增加额 </t>
  </si>
  <si>
    <t xml:space="preserve">支付利息、手续费及佣金的现金 </t>
  </si>
  <si>
    <t xml:space="preserve">支付保单红利的现金 </t>
  </si>
  <si>
    <t xml:space="preserve">支付给职工及为职工支付的现金 </t>
  </si>
  <si>
    <t xml:space="preserve">支付的各项税费 </t>
  </si>
  <si>
    <t xml:space="preserve">支付其他与经营活动有关的现金 </t>
  </si>
  <si>
    <t xml:space="preserve">经营活动现金流出小计 </t>
  </si>
  <si>
    <t xml:space="preserve">经营活动产生的现金流量净额 </t>
  </si>
  <si>
    <t xml:space="preserve">二、投资活动产生的现金流量： </t>
  </si>
  <si>
    <t xml:space="preserve">收回投资收到的现金 </t>
  </si>
  <si>
    <t xml:space="preserve">取得投资收益收到的现金 </t>
  </si>
  <si>
    <t xml:space="preserve">取得子公司及其他营业单位收到的现金净额 </t>
  </si>
  <si>
    <t xml:space="preserve">收到其他与投资活动有关的现金 </t>
  </si>
  <si>
    <t xml:space="preserve">投资活动现金流入小计 </t>
  </si>
  <si>
    <t>购建固定资产、无形资产和其他长期资产</t>
  </si>
  <si>
    <t xml:space="preserve">支付的现金 </t>
  </si>
  <si>
    <t xml:space="preserve">投资支付的现金 </t>
  </si>
  <si>
    <t xml:space="preserve">质押贷款净增加额 </t>
  </si>
  <si>
    <t xml:space="preserve">支付其他与投资活动有关的现金 </t>
  </si>
  <si>
    <t xml:space="preserve">投资活动现金流出小计 </t>
  </si>
  <si>
    <t xml:space="preserve">投资活动产生的现金流量净额 </t>
  </si>
  <si>
    <t xml:space="preserve">三、筹资活动产生的现金流量： </t>
  </si>
  <si>
    <t xml:space="preserve">吸收投资收到的现金 </t>
  </si>
  <si>
    <t xml:space="preserve">取得借款收到的现金 </t>
  </si>
  <si>
    <t xml:space="preserve">发行债券收到的现金 </t>
  </si>
  <si>
    <t xml:space="preserve">筹资活动现金流入小计 </t>
  </si>
  <si>
    <t xml:space="preserve">偿还债务支付的现金 </t>
  </si>
  <si>
    <t xml:space="preserve">分配股利、利润或偿付利息支付的现金 </t>
  </si>
  <si>
    <t xml:space="preserve">其中：子公司支付给少数股东的股利、利润 </t>
  </si>
  <si>
    <t xml:space="preserve">支付其他与筹资活动有关的现金 </t>
  </si>
  <si>
    <t xml:space="preserve">筹资活动现金流出小计 </t>
  </si>
  <si>
    <t xml:space="preserve">筹资活动产生的现金流量净额 </t>
  </si>
  <si>
    <t xml:space="preserve">四、汇率变动对现金及现金等价物的影响 </t>
  </si>
  <si>
    <t xml:space="preserve">五、现金及现金等价物净增加额 </t>
  </si>
  <si>
    <t xml:space="preserve">加：期初现金及现金等价物余额 </t>
  </si>
  <si>
    <t xml:space="preserve">六、期末现金及现金等价物余额 </t>
  </si>
  <si>
    <t xml:space="preserve">其中：子公司吸收少数股东投资收到的现金 </t>
    <phoneticPr fontId="1" type="noConversion"/>
  </si>
  <si>
    <t xml:space="preserve">处置子公司及其他营业单位支付的现金净额 </t>
    <phoneticPr fontId="1" type="noConversion"/>
  </si>
  <si>
    <t xml:space="preserve">取得子公司及其他营业单位支付的现金净额 </t>
    <phoneticPr fontId="1" type="noConversion"/>
  </si>
  <si>
    <t xml:space="preserve">处置子公司及其他营业单位收到的现金净额 </t>
    <phoneticPr fontId="1" type="noConversion"/>
  </si>
  <si>
    <t xml:space="preserve">处置固定资产、无形资产和其他长期资产收回的现金净额 </t>
    <phoneticPr fontId="1" type="noConversion"/>
  </si>
  <si>
    <t xml:space="preserve">（二）归属于少数股东的其他综合收益的税后
净额 </t>
    <phoneticPr fontId="1" type="noConversion"/>
  </si>
  <si>
    <t xml:space="preserve">收到其他与筹资活动有关的现金 </t>
    <phoneticPr fontId="1" type="noConversion"/>
  </si>
  <si>
    <t>所有者权益：</t>
    <phoneticPr fontId="1" type="noConversion"/>
  </si>
  <si>
    <t>合同资产</t>
    <phoneticPr fontId="1" type="noConversion"/>
  </si>
  <si>
    <t>扩张效应2：</t>
    <phoneticPr fontId="1" type="noConversion"/>
  </si>
  <si>
    <t>其中：营业成本</t>
    <phoneticPr fontId="1" type="noConversion"/>
  </si>
  <si>
    <t>资产处置收益(损失以“-”号填列）</t>
    <phoneticPr fontId="1" type="noConversion"/>
  </si>
  <si>
    <t>加：其他收益</t>
    <phoneticPr fontId="1" type="noConversion"/>
  </si>
  <si>
    <t>利息收入</t>
    <phoneticPr fontId="1" type="noConversion"/>
  </si>
  <si>
    <t>以公允价值计量且其变动计入当期损益的金融资产</t>
    <phoneticPr fontId="1" type="noConversion"/>
  </si>
  <si>
    <t>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</si>
</sst>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0.00_ "/>
    <numFmt numFmtId="178" formatCode="0.00_ ;[Red]\-0.00\ "/>
    <numFmt numFmtId="179" formatCode="[$-F800]dddd\,\ mmmm\ dd\,\ yyyy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3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31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vertical="center" wrapText="1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176" fontId="8" fillId="0" borderId="0" xfId="0" applyNumberFormat="1" applyFont="1">
      <alignment vertical="center"/>
    </xf>
    <xf numFmtId="0" fontId="8" fillId="0" borderId="0" xfId="0" applyFont="1">
      <alignment vertical="center"/>
    </xf>
    <xf numFmtId="177" fontId="8" fillId="0" borderId="0" xfId="0" applyNumberFormat="1" applyFont="1">
      <alignment vertical="center"/>
    </xf>
    <xf numFmtId="0" fontId="9" fillId="0" borderId="0" xfId="0" applyFont="1" applyAlignment="1">
      <alignment vertical="center" wrapText="1"/>
    </xf>
    <xf numFmtId="176" fontId="10" fillId="0" borderId="0" xfId="0" applyNumberFormat="1" applyFont="1">
      <alignment vertical="center"/>
    </xf>
    <xf numFmtId="0" fontId="10" fillId="0" borderId="0" xfId="0" applyFont="1">
      <alignment vertical="center"/>
    </xf>
    <xf numFmtId="178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0" fillId="0" borderId="0" xfId="0" applyFont="1" applyAlignment="1">
      <alignment vertical="center" wrapText="1"/>
    </xf>
    <xf numFmtId="176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11" fillId="0" borderId="0" xfId="0" applyFont="1" applyAlignment="1">
      <alignment vertical="center" wrapText="1"/>
    </xf>
    <xf numFmtId="176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176" fontId="13" fillId="0" borderId="0" xfId="0" applyNumberFormat="1" applyFont="1">
      <alignment vertical="center"/>
    </xf>
    <xf numFmtId="0" fontId="13" fillId="0" borderId="0" xfId="0" applyFont="1">
      <alignment vertical="center"/>
    </xf>
    <xf numFmtId="176" fontId="12" fillId="0" borderId="0" xfId="0" applyNumberFormat="1" applyFont="1">
      <alignment vertical="center"/>
    </xf>
    <xf numFmtId="0" fontId="14" fillId="0" borderId="0" xfId="0" applyFont="1" applyAlignment="1">
      <alignment vertical="center" wrapText="1"/>
    </xf>
    <xf numFmtId="177" fontId="14" fillId="0" borderId="0" xfId="0" applyNumberFormat="1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 applyAlignment="1">
      <alignment vertical="center" wrapText="1"/>
    </xf>
    <xf numFmtId="17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168E-A758-4C8C-BBCE-83E61C74A50B}">
  <dimension ref="A1:E66"/>
  <sheetViews>
    <sheetView workbookViewId="0">
      <selection activeCell="G35" sqref="G35"/>
    </sheetView>
  </sheetViews>
  <sheetFormatPr defaultRowHeight="14.25" x14ac:dyDescent="0.2"/>
  <cols>
    <col min="1" max="1" width="20.25" style="3" customWidth="1"/>
    <col min="2" max="2" width="20.25" customWidth="1"/>
    <col min="3" max="3" width="17.5" customWidth="1"/>
    <col min="4" max="4" width="18.625" customWidth="1"/>
    <col min="5" max="5" width="17.5" customWidth="1"/>
  </cols>
  <sheetData>
    <row r="1" spans="1:5" x14ac:dyDescent="0.2">
      <c r="B1" s="5" t="s">
        <v>91</v>
      </c>
      <c r="C1" s="5" t="s">
        <v>90</v>
      </c>
      <c r="D1" s="5" t="s">
        <v>91</v>
      </c>
      <c r="E1" s="5" t="s">
        <v>90</v>
      </c>
    </row>
    <row r="2" spans="1:5" x14ac:dyDescent="0.2">
      <c r="A2" s="3" t="s">
        <v>101</v>
      </c>
      <c r="B2" t="s">
        <v>1</v>
      </c>
      <c r="C2" t="s">
        <v>1</v>
      </c>
      <c r="D2" t="s">
        <v>2</v>
      </c>
      <c r="E2" t="s">
        <v>2</v>
      </c>
    </row>
    <row r="3" spans="1:5" s="8" customFormat="1" x14ac:dyDescent="0.2">
      <c r="A3" s="6" t="s">
        <v>3</v>
      </c>
    </row>
    <row r="4" spans="1:5" x14ac:dyDescent="0.2">
      <c r="A4" s="3" t="s">
        <v>4</v>
      </c>
      <c r="B4" s="2">
        <v>166194595726.42001</v>
      </c>
      <c r="C4" s="2">
        <v>73411485591.419998</v>
      </c>
      <c r="D4" s="2">
        <v>188417446836.14001</v>
      </c>
      <c r="E4" s="2">
        <v>77677228103.710007</v>
      </c>
    </row>
    <row r="5" spans="1:5" x14ac:dyDescent="0.2">
      <c r="A5" s="3" t="s">
        <v>5</v>
      </c>
      <c r="B5" s="2">
        <v>11735265424.66</v>
      </c>
      <c r="C5" s="2">
        <v>11504468493.15</v>
      </c>
      <c r="D5" s="2">
        <v>11900806302.82</v>
      </c>
      <c r="E5" s="2">
        <v>11502044931.51</v>
      </c>
    </row>
    <row r="6" spans="1:5" x14ac:dyDescent="0.2">
      <c r="A6" s="3" t="s">
        <v>7</v>
      </c>
      <c r="B6" s="2">
        <v>332257520.77999997</v>
      </c>
      <c r="C6" s="2"/>
      <c r="D6" s="2">
        <v>10782930.4</v>
      </c>
      <c r="E6" s="2"/>
    </row>
    <row r="7" spans="1:5" x14ac:dyDescent="0.2">
      <c r="A7" s="3" t="s">
        <v>8</v>
      </c>
      <c r="B7" s="2">
        <v>28970047.829999998</v>
      </c>
      <c r="C7" s="2"/>
      <c r="D7" s="2">
        <v>2558430.7200000002</v>
      </c>
      <c r="E7" s="2"/>
    </row>
    <row r="8" spans="1:5" x14ac:dyDescent="0.2">
      <c r="A8" s="3" t="s">
        <v>9</v>
      </c>
      <c r="B8" s="2">
        <v>1988075737.6700001</v>
      </c>
      <c r="C8" s="2"/>
      <c r="D8" s="2">
        <v>1586180764.0999999</v>
      </c>
      <c r="E8" s="2"/>
    </row>
    <row r="9" spans="1:5" x14ac:dyDescent="0.2">
      <c r="A9" s="3" t="s">
        <v>11</v>
      </c>
      <c r="B9" s="2">
        <v>97795831444.259995</v>
      </c>
      <c r="C9" s="2"/>
      <c r="D9" s="2">
        <v>75950895073.339996</v>
      </c>
      <c r="E9" s="2"/>
    </row>
    <row r="10" spans="1:5" s="13" customFormat="1" x14ac:dyDescent="0.2">
      <c r="A10" s="17" t="s">
        <v>12</v>
      </c>
      <c r="B10" s="12">
        <v>235465007349.79999</v>
      </c>
      <c r="C10" s="12">
        <v>326665812727.88</v>
      </c>
      <c r="D10" s="12">
        <v>244324142938.75</v>
      </c>
      <c r="E10" s="12">
        <v>334757818390.25</v>
      </c>
    </row>
    <row r="11" spans="1:5" x14ac:dyDescent="0.2">
      <c r="A11" s="3" t="s">
        <v>15</v>
      </c>
      <c r="B11" s="2">
        <v>897019035609.52002</v>
      </c>
      <c r="C11" s="2"/>
      <c r="D11" s="2">
        <v>750302627438.80005</v>
      </c>
      <c r="E11" s="2"/>
    </row>
    <row r="12" spans="1:5" x14ac:dyDescent="0.2">
      <c r="A12" s="3" t="s">
        <v>16</v>
      </c>
      <c r="B12" s="2">
        <v>3444938025.7399998</v>
      </c>
      <c r="C12" s="2"/>
      <c r="D12" s="2">
        <v>1364126797.8399999</v>
      </c>
      <c r="E12" s="2"/>
    </row>
    <row r="13" spans="1:5" x14ac:dyDescent="0.2">
      <c r="A13" s="3" t="s">
        <v>17</v>
      </c>
      <c r="B13" s="2">
        <v>4252754905.02</v>
      </c>
      <c r="C13" s="2"/>
      <c r="D13" s="2">
        <v>6624631369.4499998</v>
      </c>
      <c r="E13" s="2"/>
    </row>
    <row r="14" spans="1:5" x14ac:dyDescent="0.2">
      <c r="A14" s="3" t="s">
        <v>19</v>
      </c>
      <c r="B14" s="2">
        <v>20732622761.279999</v>
      </c>
      <c r="C14" s="2">
        <v>36874628.149999999</v>
      </c>
      <c r="D14" s="2">
        <v>14587657410.01</v>
      </c>
      <c r="E14" s="2" t="s">
        <v>94</v>
      </c>
    </row>
    <row r="15" spans="1:5" s="8" customFormat="1" x14ac:dyDescent="0.2">
      <c r="A15" s="6" t="s">
        <v>20</v>
      </c>
      <c r="B15" s="7">
        <v>1438989354552.98</v>
      </c>
      <c r="C15" s="7">
        <v>411618641440.59998</v>
      </c>
      <c r="D15" s="7">
        <v>1295071856292.3701</v>
      </c>
      <c r="E15" s="7">
        <v>423937091425.46997</v>
      </c>
    </row>
    <row r="16" spans="1:5" s="8" customFormat="1" x14ac:dyDescent="0.2">
      <c r="A16" s="6" t="s">
        <v>21</v>
      </c>
      <c r="B16" s="7"/>
      <c r="C16" s="7"/>
      <c r="D16" s="7"/>
      <c r="E16" s="7"/>
    </row>
    <row r="17" spans="1:5" x14ac:dyDescent="0.2">
      <c r="A17" s="3" t="s">
        <v>28</v>
      </c>
      <c r="B17" s="2">
        <v>2249953722.9000001</v>
      </c>
      <c r="C17" s="2"/>
      <c r="D17" s="2">
        <v>1636583744.0899999</v>
      </c>
      <c r="E17" s="2"/>
    </row>
    <row r="18" spans="1:5" x14ac:dyDescent="0.2">
      <c r="A18" s="3" t="s">
        <v>29</v>
      </c>
      <c r="B18" s="2">
        <v>673982298.04999995</v>
      </c>
      <c r="C18" s="2">
        <v>257838906.25</v>
      </c>
      <c r="D18" s="2">
        <v>1052331100.2</v>
      </c>
      <c r="E18" s="2">
        <v>257838906.25</v>
      </c>
    </row>
    <row r="19" spans="1:5" s="13" customFormat="1" x14ac:dyDescent="0.2">
      <c r="A19" s="17" t="s">
        <v>27</v>
      </c>
      <c r="B19" s="12">
        <v>130475768323.53</v>
      </c>
      <c r="C19" s="12">
        <v>32310671842.490002</v>
      </c>
      <c r="D19" s="12">
        <v>129527655772.47</v>
      </c>
      <c r="E19" s="12">
        <v>28528085729.220001</v>
      </c>
    </row>
    <row r="20" spans="1:5" x14ac:dyDescent="0.2">
      <c r="A20" s="3" t="s">
        <v>30</v>
      </c>
      <c r="B20" s="2">
        <v>73564678069.110001</v>
      </c>
      <c r="C20" s="2">
        <v>1348828.93</v>
      </c>
      <c r="D20" s="2">
        <v>54055784751.5</v>
      </c>
      <c r="E20" s="2">
        <v>1809691.23</v>
      </c>
    </row>
    <row r="21" spans="1:5" x14ac:dyDescent="0.2">
      <c r="A21" s="3" t="s">
        <v>31</v>
      </c>
      <c r="B21" s="2">
        <v>12399838267.280001</v>
      </c>
      <c r="C21" s="2">
        <v>33989801.789999999</v>
      </c>
      <c r="D21" s="2">
        <v>11533798650.309999</v>
      </c>
      <c r="E21" s="2">
        <v>37025636.759999998</v>
      </c>
    </row>
    <row r="22" spans="1:5" x14ac:dyDescent="0.2">
      <c r="A22" s="3" t="s">
        <v>32</v>
      </c>
      <c r="B22" s="2">
        <v>4179839536.9200001</v>
      </c>
      <c r="C22" s="2">
        <v>215547838.03</v>
      </c>
      <c r="D22" s="2">
        <v>1913007479.1800001</v>
      </c>
      <c r="E22" s="2">
        <v>104583982.59</v>
      </c>
    </row>
    <row r="23" spans="1:5" x14ac:dyDescent="0.2">
      <c r="A23" s="3" t="s">
        <v>35</v>
      </c>
      <c r="B23" s="2">
        <v>22135359592.400002</v>
      </c>
      <c r="C23" s="2"/>
      <c r="D23" s="2" t="s">
        <v>94</v>
      </c>
      <c r="E23" s="2"/>
    </row>
    <row r="24" spans="1:5" x14ac:dyDescent="0.2">
      <c r="A24" s="3" t="s">
        <v>36</v>
      </c>
      <c r="B24" s="2">
        <v>5269647193.3000002</v>
      </c>
      <c r="C24" s="2">
        <v>3018641176.9099998</v>
      </c>
      <c r="D24" s="2">
        <v>4952584999.04</v>
      </c>
      <c r="E24" s="2">
        <v>3032935495.0900002</v>
      </c>
    </row>
    <row r="25" spans="1:5" x14ac:dyDescent="0.2">
      <c r="A25" s="3" t="s">
        <v>38</v>
      </c>
      <c r="B25" s="2">
        <v>220920784.68000001</v>
      </c>
      <c r="C25" s="2"/>
      <c r="D25" s="2">
        <v>217109245.25999999</v>
      </c>
      <c r="E25" s="2"/>
    </row>
    <row r="26" spans="1:5" x14ac:dyDescent="0.2">
      <c r="A26" s="3" t="s">
        <v>39</v>
      </c>
      <c r="B26" s="2">
        <v>7235202389.0699997</v>
      </c>
      <c r="C26" s="2"/>
      <c r="D26" s="2">
        <v>5044308633.8500004</v>
      </c>
      <c r="E26" s="2"/>
    </row>
    <row r="27" spans="1:5" x14ac:dyDescent="0.2">
      <c r="A27" s="3" t="s">
        <v>40</v>
      </c>
      <c r="B27" s="2">
        <v>23427586089.919998</v>
      </c>
      <c r="C27" s="2"/>
      <c r="D27" s="2">
        <v>15749204673.5</v>
      </c>
      <c r="E27" s="2"/>
    </row>
    <row r="28" spans="1:5" x14ac:dyDescent="0.2">
      <c r="A28" s="3" t="s">
        <v>41</v>
      </c>
      <c r="B28" s="2">
        <v>9107319581.0900002</v>
      </c>
      <c r="C28" s="2">
        <v>267039418.16</v>
      </c>
      <c r="D28" s="2">
        <v>7825131133.04</v>
      </c>
      <c r="E28" s="2">
        <v>482840668.16000003</v>
      </c>
    </row>
    <row r="29" spans="1:5" s="8" customFormat="1" x14ac:dyDescent="0.2">
      <c r="A29" s="6" t="s">
        <v>42</v>
      </c>
      <c r="B29" s="7">
        <v>290940095848.25</v>
      </c>
      <c r="C29" s="7">
        <v>36105077812.559998</v>
      </c>
      <c r="D29" s="7">
        <v>233507500182.44</v>
      </c>
      <c r="E29" s="7">
        <v>32445120109.299999</v>
      </c>
    </row>
    <row r="30" spans="1:5" s="8" customFormat="1" x14ac:dyDescent="0.2">
      <c r="A30" s="6" t="s">
        <v>43</v>
      </c>
      <c r="B30" s="7">
        <v>1729929450401.23</v>
      </c>
      <c r="C30" s="7">
        <v>447723719253.15997</v>
      </c>
      <c r="D30" s="7">
        <v>1528579356474.8101</v>
      </c>
      <c r="E30" s="7">
        <v>456382211534.77002</v>
      </c>
    </row>
    <row r="31" spans="1:5" s="8" customFormat="1" x14ac:dyDescent="0.2">
      <c r="A31" s="6" t="s">
        <v>102</v>
      </c>
      <c r="B31" s="7">
        <f>B30/C30</f>
        <v>3.8638324842089999</v>
      </c>
      <c r="C31" s="7"/>
      <c r="D31" s="7">
        <f t="shared" ref="D31" si="0">D30/E30</f>
        <v>3.3493403507869925</v>
      </c>
      <c r="E31" s="7"/>
    </row>
    <row r="32" spans="1:5" s="8" customFormat="1" x14ac:dyDescent="0.2">
      <c r="A32" s="6" t="s">
        <v>44</v>
      </c>
      <c r="B32" s="7"/>
      <c r="C32" s="7"/>
      <c r="D32" s="7"/>
      <c r="E32" s="7"/>
    </row>
    <row r="33" spans="1:5" s="13" customFormat="1" x14ac:dyDescent="0.2">
      <c r="A33" s="11" t="s">
        <v>45</v>
      </c>
      <c r="B33" s="12">
        <v>15365231785.08</v>
      </c>
      <c r="C33" s="12">
        <v>13652804601.950001</v>
      </c>
      <c r="D33" s="12">
        <v>10111677982.379999</v>
      </c>
      <c r="E33" s="12">
        <v>6655680000</v>
      </c>
    </row>
    <row r="34" spans="1:5" x14ac:dyDescent="0.2">
      <c r="A34" s="3" t="s">
        <v>48</v>
      </c>
      <c r="B34" s="2" t="s">
        <v>94</v>
      </c>
      <c r="C34" s="2"/>
      <c r="D34" s="2">
        <v>631226970.86000001</v>
      </c>
      <c r="E34" s="2"/>
    </row>
    <row r="35" spans="1:5" x14ac:dyDescent="0.2">
      <c r="A35" s="3" t="s">
        <v>49</v>
      </c>
      <c r="B35" s="2">
        <v>941279690.67999995</v>
      </c>
      <c r="C35" s="2">
        <v>580492627.14999998</v>
      </c>
      <c r="D35" s="2">
        <v>1651453937.28</v>
      </c>
      <c r="E35" s="2">
        <v>760888568.83000004</v>
      </c>
    </row>
    <row r="36" spans="1:5" x14ac:dyDescent="0.2">
      <c r="A36" s="3" t="s">
        <v>50</v>
      </c>
      <c r="B36" s="2">
        <v>267280865500.04999</v>
      </c>
      <c r="C36" s="2">
        <v>105547377.56999999</v>
      </c>
      <c r="D36" s="2">
        <v>227945928165.35001</v>
      </c>
      <c r="E36" s="2">
        <v>1572656341.9300001</v>
      </c>
    </row>
    <row r="37" spans="1:5" x14ac:dyDescent="0.2">
      <c r="A37" s="3" t="s">
        <v>51</v>
      </c>
      <c r="B37" s="2">
        <v>770781495.15999997</v>
      </c>
      <c r="C37" s="2"/>
      <c r="D37" s="2">
        <v>253965141.13</v>
      </c>
      <c r="E37" s="2"/>
    </row>
    <row r="38" spans="1:5" x14ac:dyDescent="0.2">
      <c r="A38" s="3" t="s">
        <v>52</v>
      </c>
      <c r="B38" s="2">
        <v>577047227178.72998</v>
      </c>
      <c r="C38" s="2">
        <v>3402202949.7399998</v>
      </c>
      <c r="D38" s="2">
        <v>504711414422.65997</v>
      </c>
      <c r="E38" s="2">
        <v>3386091698.1100001</v>
      </c>
    </row>
    <row r="39" spans="1:5" x14ac:dyDescent="0.2">
      <c r="A39" s="3" t="s">
        <v>53</v>
      </c>
      <c r="B39" s="2">
        <v>6896261420.2399998</v>
      </c>
      <c r="C39" s="2">
        <v>3335276502.1300001</v>
      </c>
      <c r="D39" s="2">
        <v>5770851836.9499998</v>
      </c>
      <c r="E39" s="2">
        <v>2741317136.9299998</v>
      </c>
    </row>
    <row r="40" spans="1:5" x14ac:dyDescent="0.2">
      <c r="A40" s="3" t="s">
        <v>54</v>
      </c>
      <c r="B40" s="2">
        <v>25109731106.59</v>
      </c>
      <c r="C40" s="2">
        <v>248501545.84</v>
      </c>
      <c r="D40" s="2">
        <v>18730860802.200001</v>
      </c>
      <c r="E40" s="2">
        <v>14326198.109999999</v>
      </c>
    </row>
    <row r="41" spans="1:5" s="29" customFormat="1" x14ac:dyDescent="0.2">
      <c r="A41" s="27" t="s">
        <v>55</v>
      </c>
      <c r="B41" s="28">
        <v>250698460720.95999</v>
      </c>
      <c r="C41" s="28">
        <v>155956601501.28</v>
      </c>
      <c r="D41" s="28">
        <v>226075622240.17999</v>
      </c>
      <c r="E41" s="28">
        <v>197053426687.85001</v>
      </c>
    </row>
    <row r="42" spans="1:5" s="13" customFormat="1" ht="28.5" x14ac:dyDescent="0.2">
      <c r="A42" s="11" t="s">
        <v>59</v>
      </c>
      <c r="B42" s="12">
        <v>80646217975.529999</v>
      </c>
      <c r="C42" s="12">
        <v>71885696874.309998</v>
      </c>
      <c r="D42" s="12">
        <v>70438245498.199997</v>
      </c>
      <c r="E42" s="12">
        <v>47044540756.709999</v>
      </c>
    </row>
    <row r="43" spans="1:5" x14ac:dyDescent="0.2">
      <c r="A43" s="3" t="s">
        <v>60</v>
      </c>
      <c r="B43" s="2">
        <v>47854227137.669998</v>
      </c>
      <c r="C43" s="2">
        <v>510212214.47000003</v>
      </c>
      <c r="D43" s="2">
        <v>55592689788.419998</v>
      </c>
      <c r="E43" s="2">
        <v>14192230386.15</v>
      </c>
    </row>
    <row r="44" spans="1:5" s="8" customFormat="1" x14ac:dyDescent="0.2">
      <c r="A44" s="6" t="s">
        <v>61</v>
      </c>
      <c r="B44" s="7">
        <v>1272610284010.6899</v>
      </c>
      <c r="C44" s="7">
        <v>249677336194.44</v>
      </c>
      <c r="D44" s="7">
        <v>1121913936785.6101</v>
      </c>
      <c r="E44" s="7">
        <v>273421157774.62</v>
      </c>
    </row>
    <row r="45" spans="1:5" s="8" customFormat="1" x14ac:dyDescent="0.2">
      <c r="A45" s="6" t="s">
        <v>62</v>
      </c>
      <c r="B45" s="7"/>
      <c r="C45" s="7"/>
      <c r="D45" s="7"/>
      <c r="E45" s="7"/>
    </row>
    <row r="46" spans="1:5" s="13" customFormat="1" x14ac:dyDescent="0.2">
      <c r="A46" s="11" t="s">
        <v>63</v>
      </c>
      <c r="B46" s="12">
        <v>114319778454.74001</v>
      </c>
      <c r="C46" s="12">
        <v>71110260782.589996</v>
      </c>
      <c r="D46" s="12">
        <v>120929055439.39999</v>
      </c>
      <c r="E46" s="12">
        <v>79460145576.490005</v>
      </c>
    </row>
    <row r="47" spans="1:5" s="13" customFormat="1" x14ac:dyDescent="0.2">
      <c r="A47" s="11" t="s">
        <v>64</v>
      </c>
      <c r="B47" s="12">
        <v>49645512945.07</v>
      </c>
      <c r="C47" s="12">
        <v>15941160997.440001</v>
      </c>
      <c r="D47" s="12">
        <v>47095145785.830002</v>
      </c>
      <c r="E47" s="12">
        <v>23388237865.389999</v>
      </c>
    </row>
    <row r="48" spans="1:5" x14ac:dyDescent="0.2">
      <c r="A48" s="3" t="s">
        <v>67</v>
      </c>
      <c r="B48" s="2">
        <v>21277365792.32</v>
      </c>
      <c r="C48" s="2"/>
      <c r="D48" s="2" t="s">
        <v>94</v>
      </c>
      <c r="E48" s="2"/>
    </row>
    <row r="49" spans="1:5" x14ac:dyDescent="0.2">
      <c r="A49" s="3" t="s">
        <v>70</v>
      </c>
      <c r="B49" s="2">
        <v>149629291.03999999</v>
      </c>
      <c r="C49" s="2"/>
      <c r="D49" s="2">
        <v>143527842.81</v>
      </c>
      <c r="E49" s="2"/>
    </row>
    <row r="50" spans="1:5" x14ac:dyDescent="0.2">
      <c r="A50" s="3" t="s">
        <v>73</v>
      </c>
      <c r="B50" s="2">
        <v>1065436144.05</v>
      </c>
      <c r="C50" s="2"/>
      <c r="D50" s="2">
        <v>2338048204.1900001</v>
      </c>
      <c r="E50" s="2"/>
    </row>
    <row r="51" spans="1:5" x14ac:dyDescent="0.2">
      <c r="A51" s="3" t="s">
        <v>72</v>
      </c>
      <c r="B51" s="2">
        <v>282328350.36000001</v>
      </c>
      <c r="C51" s="2"/>
      <c r="D51" s="2">
        <v>538912419.38999999</v>
      </c>
      <c r="E51" s="2"/>
    </row>
    <row r="52" spans="1:5" s="8" customFormat="1" x14ac:dyDescent="0.2">
      <c r="A52" s="6" t="s">
        <v>74</v>
      </c>
      <c r="B52" s="7">
        <v>186740050977.57999</v>
      </c>
      <c r="C52" s="7">
        <v>87051421780.029999</v>
      </c>
      <c r="D52" s="7">
        <v>171044689691.62</v>
      </c>
      <c r="E52" s="7">
        <v>102848383441.88</v>
      </c>
    </row>
    <row r="53" spans="1:5" s="8" customFormat="1" x14ac:dyDescent="0.2">
      <c r="A53" s="6" t="s">
        <v>75</v>
      </c>
      <c r="B53" s="7">
        <v>1459350334988.27</v>
      </c>
      <c r="C53" s="7">
        <v>336728757974.46997</v>
      </c>
      <c r="D53" s="7">
        <v>1292958626477.23</v>
      </c>
      <c r="E53" s="7">
        <v>376269541216.5</v>
      </c>
    </row>
    <row r="54" spans="1:5" s="8" customFormat="1" x14ac:dyDescent="0.2">
      <c r="A54" s="6" t="s">
        <v>103</v>
      </c>
      <c r="B54" s="7"/>
      <c r="C54" s="7"/>
      <c r="D54" s="7"/>
      <c r="E54" s="7"/>
    </row>
    <row r="55" spans="1:5" x14ac:dyDescent="0.2">
      <c r="A55" s="3" t="s">
        <v>77</v>
      </c>
      <c r="B55" s="2">
        <v>11302143001</v>
      </c>
      <c r="C55" s="2">
        <v>11302143001</v>
      </c>
      <c r="D55" s="2">
        <v>11039152001</v>
      </c>
      <c r="E55" s="2">
        <v>11039152001</v>
      </c>
    </row>
    <row r="56" spans="1:5" x14ac:dyDescent="0.2">
      <c r="A56" s="3" t="s">
        <v>79</v>
      </c>
      <c r="B56" s="2">
        <v>12384484513.99</v>
      </c>
      <c r="C56" s="2">
        <v>15954124449.24</v>
      </c>
      <c r="D56" s="2">
        <v>8005627653.5699997</v>
      </c>
      <c r="E56" s="2">
        <v>9573713477.3500004</v>
      </c>
    </row>
    <row r="57" spans="1:5" x14ac:dyDescent="0.2">
      <c r="A57" s="3" t="s">
        <v>81</v>
      </c>
      <c r="B57" s="2">
        <v>-1806426631.6199999</v>
      </c>
      <c r="C57" s="2"/>
      <c r="D57" s="2">
        <v>-2398744899.3400002</v>
      </c>
      <c r="E57" s="2"/>
    </row>
    <row r="58" spans="1:5" x14ac:dyDescent="0.2">
      <c r="A58" s="3" t="s">
        <v>83</v>
      </c>
      <c r="B58" s="2">
        <v>70826254100.679993</v>
      </c>
      <c r="C58" s="2">
        <v>70826254100.679993</v>
      </c>
      <c r="D58" s="2">
        <v>47393246041.440002</v>
      </c>
      <c r="E58" s="2">
        <v>47393246041.440002</v>
      </c>
    </row>
    <row r="59" spans="1:5" x14ac:dyDescent="0.2">
      <c r="A59" s="3" t="s">
        <v>85</v>
      </c>
      <c r="B59" s="2">
        <v>95352036928.770004</v>
      </c>
      <c r="C59" s="2">
        <v>12912439727.77</v>
      </c>
      <c r="D59" s="2">
        <v>91724850747.759995</v>
      </c>
      <c r="E59" s="2">
        <v>12106558798.48</v>
      </c>
    </row>
    <row r="60" spans="1:5" ht="28.5" x14ac:dyDescent="0.2">
      <c r="A60" s="3" t="s">
        <v>96</v>
      </c>
      <c r="B60" s="2">
        <v>188058491912.82001</v>
      </c>
      <c r="C60" s="2"/>
      <c r="D60" s="2">
        <v>155764131544.42999</v>
      </c>
      <c r="E60" s="2"/>
    </row>
    <row r="61" spans="1:5" x14ac:dyDescent="0.2">
      <c r="A61" s="3" t="s">
        <v>87</v>
      </c>
      <c r="B61" s="2">
        <v>82520623500.139999</v>
      </c>
      <c r="C61" s="2"/>
      <c r="D61" s="2">
        <v>79856598453.149994</v>
      </c>
      <c r="E61" s="2"/>
    </row>
    <row r="62" spans="1:5" s="8" customFormat="1" x14ac:dyDescent="0.2">
      <c r="A62" s="6" t="s">
        <v>97</v>
      </c>
      <c r="B62" s="7">
        <v>270579115412.95999</v>
      </c>
      <c r="C62" s="7">
        <v>110994961278.69</v>
      </c>
      <c r="D62" s="7">
        <v>235620729997.57999</v>
      </c>
      <c r="E62" s="7">
        <v>80112670318.270004</v>
      </c>
    </row>
    <row r="63" spans="1:5" s="8" customFormat="1" x14ac:dyDescent="0.2">
      <c r="A63" s="6" t="s">
        <v>98</v>
      </c>
      <c r="B63" s="7">
        <v>1729929450401.23</v>
      </c>
      <c r="C63" s="7">
        <v>447723719253.15997</v>
      </c>
      <c r="D63" s="7">
        <v>1528579356474.8101</v>
      </c>
      <c r="E63" s="7">
        <v>456382211534.77002</v>
      </c>
    </row>
    <row r="65" spans="1:4" x14ac:dyDescent="0.2">
      <c r="A65" s="3" t="s">
        <v>104</v>
      </c>
      <c r="B65" s="2">
        <f>C30-C4+C19</f>
        <v>406622905504.22998</v>
      </c>
      <c r="C65" s="2"/>
      <c r="D65" s="2">
        <f t="shared" ref="D65" si="1">E30-E4+E19</f>
        <v>407233069160.28003</v>
      </c>
    </row>
    <row r="66" spans="1:4" x14ac:dyDescent="0.2">
      <c r="A66" s="3" t="s">
        <v>105</v>
      </c>
      <c r="B66" s="10">
        <f>(B63-C63)/B65</f>
        <v>3.1533042378861551</v>
      </c>
      <c r="C66" s="10"/>
      <c r="D66" s="10">
        <f>(D63-E63)/D65</f>
        <v>2.6328832949419474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FF1B-0FC9-4C39-B56C-D9E29536E0FB}">
  <dimension ref="A1:E91"/>
  <sheetViews>
    <sheetView workbookViewId="0">
      <selection activeCell="D14" sqref="D14"/>
    </sheetView>
  </sheetViews>
  <sheetFormatPr defaultRowHeight="14.25" x14ac:dyDescent="0.2"/>
  <cols>
    <col min="1" max="1" width="24" customWidth="1"/>
    <col min="2" max="2" width="17.25" customWidth="1"/>
    <col min="3" max="3" width="17.375" customWidth="1"/>
    <col min="4" max="4" width="17.25" customWidth="1"/>
    <col min="5" max="5" width="18.25" customWidth="1"/>
  </cols>
  <sheetData>
    <row r="1" spans="1:5" x14ac:dyDescent="0.2">
      <c r="B1" t="s">
        <v>91</v>
      </c>
      <c r="C1" t="s">
        <v>90</v>
      </c>
      <c r="D1" t="s">
        <v>91</v>
      </c>
      <c r="E1" t="s">
        <v>90</v>
      </c>
    </row>
    <row r="2" spans="1:5" s="8" customFormat="1" x14ac:dyDescent="0.2">
      <c r="A2" s="8" t="s">
        <v>3</v>
      </c>
      <c r="B2" s="18">
        <v>44012</v>
      </c>
      <c r="C2" s="18">
        <v>44012</v>
      </c>
      <c r="D2" s="18">
        <v>43830</v>
      </c>
      <c r="E2" s="18">
        <v>43830</v>
      </c>
    </row>
    <row r="3" spans="1:5" x14ac:dyDescent="0.2">
      <c r="A3" t="s">
        <v>4</v>
      </c>
      <c r="B3" s="2">
        <v>38468278102.220001</v>
      </c>
      <c r="C3" s="2">
        <v>4771765514.6099997</v>
      </c>
      <c r="D3" s="2">
        <v>37486859124.580002</v>
      </c>
      <c r="E3" s="2">
        <v>9828196950.6100006</v>
      </c>
    </row>
    <row r="4" spans="1:5" x14ac:dyDescent="0.2">
      <c r="A4" t="s">
        <v>5</v>
      </c>
      <c r="B4" s="2" t="s">
        <v>110</v>
      </c>
      <c r="C4" s="2" t="s">
        <v>110</v>
      </c>
      <c r="D4" s="2">
        <v>118479983.39</v>
      </c>
      <c r="E4" s="2" t="s">
        <v>110</v>
      </c>
    </row>
    <row r="5" spans="1:5" x14ac:dyDescent="0.2">
      <c r="A5" t="s">
        <v>7</v>
      </c>
      <c r="B5" s="2" t="s">
        <v>110</v>
      </c>
      <c r="C5" s="2" t="s">
        <v>110</v>
      </c>
      <c r="D5" s="2" t="s">
        <v>110</v>
      </c>
      <c r="E5" s="2" t="s">
        <v>110</v>
      </c>
    </row>
    <row r="6" spans="1:5" x14ac:dyDescent="0.2">
      <c r="A6" t="s">
        <v>8</v>
      </c>
      <c r="B6" s="2">
        <v>50000000</v>
      </c>
      <c r="C6" s="2" t="s">
        <v>110</v>
      </c>
      <c r="D6" s="2" t="s">
        <v>110</v>
      </c>
      <c r="E6" s="2" t="s">
        <v>110</v>
      </c>
    </row>
    <row r="7" spans="1:5" x14ac:dyDescent="0.2">
      <c r="A7" t="s">
        <v>9</v>
      </c>
      <c r="B7" s="2">
        <v>339949086.36000001</v>
      </c>
      <c r="C7" s="2">
        <v>19748213.719999999</v>
      </c>
      <c r="D7" s="2">
        <v>286138349.80000001</v>
      </c>
      <c r="E7" s="2">
        <v>8510940.5199999996</v>
      </c>
    </row>
    <row r="8" spans="1:5" x14ac:dyDescent="0.2">
      <c r="A8" t="s">
        <v>10</v>
      </c>
      <c r="B8" s="2" t="s">
        <v>110</v>
      </c>
      <c r="C8" s="2" t="s">
        <v>110</v>
      </c>
      <c r="D8" s="2" t="s">
        <v>110</v>
      </c>
      <c r="E8" s="2" t="s">
        <v>110</v>
      </c>
    </row>
    <row r="9" spans="1:5" x14ac:dyDescent="0.2">
      <c r="A9" t="s">
        <v>11</v>
      </c>
      <c r="B9" s="2">
        <v>19908186412.130001</v>
      </c>
      <c r="C9" s="2">
        <v>4717275703.46</v>
      </c>
      <c r="D9" s="2">
        <v>31127567614.009998</v>
      </c>
      <c r="E9" s="2">
        <v>3530451496.54</v>
      </c>
    </row>
    <row r="10" spans="1:5" s="19" customFormat="1" x14ac:dyDescent="0.2">
      <c r="A10" s="19" t="s">
        <v>12</v>
      </c>
      <c r="B10" s="12">
        <v>40370095586.769997</v>
      </c>
      <c r="C10" s="12">
        <v>23781875942.099998</v>
      </c>
      <c r="D10" s="12">
        <v>37323943427.949997</v>
      </c>
      <c r="E10" s="12">
        <v>24992059459.23</v>
      </c>
    </row>
    <row r="11" spans="1:5" x14ac:dyDescent="0.2">
      <c r="A11" t="s">
        <v>13</v>
      </c>
      <c r="B11" s="2">
        <v>1062151061.78</v>
      </c>
      <c r="C11" s="2">
        <v>4418335740.0299997</v>
      </c>
      <c r="D11" s="2">
        <v>1011344939.71</v>
      </c>
      <c r="E11" s="2">
        <v>3880748355.6399999</v>
      </c>
    </row>
    <row r="12" spans="1:5" x14ac:dyDescent="0.2">
      <c r="A12" t="s">
        <v>14</v>
      </c>
      <c r="B12" s="2">
        <v>138429820.90000001</v>
      </c>
      <c r="C12" s="2">
        <v>45514331.979999997</v>
      </c>
      <c r="D12" s="2" t="s">
        <v>110</v>
      </c>
      <c r="E12" s="2">
        <v>45514331.979999997</v>
      </c>
    </row>
    <row r="13" spans="1:5" x14ac:dyDescent="0.2">
      <c r="A13" t="s">
        <v>15</v>
      </c>
      <c r="B13" s="2" t="s">
        <v>110</v>
      </c>
      <c r="C13" s="2">
        <v>10571345.34</v>
      </c>
      <c r="D13" s="2" t="s">
        <v>110</v>
      </c>
      <c r="E13" s="2">
        <v>11113814.92</v>
      </c>
    </row>
    <row r="14" spans="1:5" x14ac:dyDescent="0.2">
      <c r="A14" t="s">
        <v>16</v>
      </c>
      <c r="B14" s="2">
        <v>221475859676.48001</v>
      </c>
      <c r="C14" s="2" t="s">
        <v>110</v>
      </c>
      <c r="D14" s="2">
        <v>185344146255.39999</v>
      </c>
      <c r="E14" s="2" t="s">
        <v>110</v>
      </c>
    </row>
    <row r="15" spans="1:5" x14ac:dyDescent="0.2">
      <c r="A15" t="s">
        <v>17</v>
      </c>
      <c r="B15" s="2" t="s">
        <v>110</v>
      </c>
      <c r="C15" s="2" t="s">
        <v>110</v>
      </c>
      <c r="D15" s="2" t="s">
        <v>110</v>
      </c>
      <c r="E15" s="2" t="s">
        <v>110</v>
      </c>
    </row>
    <row r="16" spans="1:5" x14ac:dyDescent="0.2">
      <c r="A16" t="s">
        <v>18</v>
      </c>
      <c r="B16" s="2">
        <v>117224881.44</v>
      </c>
      <c r="C16" s="2" t="s">
        <v>110</v>
      </c>
      <c r="D16" s="2">
        <v>117205758.34</v>
      </c>
      <c r="E16" s="2" t="s">
        <v>110</v>
      </c>
    </row>
    <row r="17" spans="1:5" ht="12.75" customHeight="1" x14ac:dyDescent="0.2">
      <c r="A17" t="s">
        <v>19</v>
      </c>
      <c r="B17" s="2">
        <v>12628510732.129999</v>
      </c>
      <c r="C17" s="2" t="s">
        <v>110</v>
      </c>
      <c r="D17" s="2">
        <v>6478862361.3400002</v>
      </c>
      <c r="E17" s="2" t="s">
        <v>110</v>
      </c>
    </row>
    <row r="18" spans="1:5" s="8" customFormat="1" x14ac:dyDescent="0.2">
      <c r="A18" s="8" t="s">
        <v>20</v>
      </c>
      <c r="B18" s="7">
        <v>333358104477.53003</v>
      </c>
      <c r="C18" s="7">
        <v>33301236719.23</v>
      </c>
      <c r="D18" s="7">
        <v>298283202874.81</v>
      </c>
      <c r="E18" s="7">
        <v>38370332661.82</v>
      </c>
    </row>
    <row r="19" spans="1:5" x14ac:dyDescent="0.2">
      <c r="A19" t="s">
        <v>21</v>
      </c>
      <c r="B19" s="2"/>
      <c r="C19" s="2"/>
      <c r="D19" s="2"/>
      <c r="E19" s="2"/>
    </row>
    <row r="20" spans="1:5" x14ac:dyDescent="0.2">
      <c r="A20" t="s">
        <v>22</v>
      </c>
      <c r="B20" s="2" t="s">
        <v>110</v>
      </c>
      <c r="C20" s="2">
        <v>51728059542.519997</v>
      </c>
      <c r="D20" s="2" t="s">
        <v>110</v>
      </c>
      <c r="E20" s="2">
        <v>46737001942.519997</v>
      </c>
    </row>
    <row r="21" spans="1:5" x14ac:dyDescent="0.2">
      <c r="A21" t="s">
        <v>24</v>
      </c>
      <c r="B21" s="2" t="s">
        <v>110</v>
      </c>
      <c r="C21" s="2" t="s">
        <v>110</v>
      </c>
      <c r="D21" s="2" t="s">
        <v>110</v>
      </c>
      <c r="E21" s="2" t="s">
        <v>110</v>
      </c>
    </row>
    <row r="22" spans="1:5" x14ac:dyDescent="0.2">
      <c r="A22" t="s">
        <v>26</v>
      </c>
      <c r="B22" s="2">
        <v>539683299.11000001</v>
      </c>
      <c r="C22" s="2">
        <v>3565952119.1999998</v>
      </c>
      <c r="D22" s="2">
        <v>587734631.26999998</v>
      </c>
      <c r="E22" s="2">
        <v>3265952119.1999998</v>
      </c>
    </row>
    <row r="23" spans="1:5" s="19" customFormat="1" x14ac:dyDescent="0.2">
      <c r="A23" s="19" t="s">
        <v>27</v>
      </c>
      <c r="B23" s="12">
        <v>14950800543.6</v>
      </c>
      <c r="C23" s="12">
        <v>43074521424.150002</v>
      </c>
      <c r="D23" s="12">
        <v>14288375063.51</v>
      </c>
      <c r="E23" s="12">
        <v>39631902292.919998</v>
      </c>
    </row>
    <row r="24" spans="1:5" x14ac:dyDescent="0.2">
      <c r="A24" t="s">
        <v>28</v>
      </c>
      <c r="B24" s="2">
        <v>2413000727.04</v>
      </c>
      <c r="C24" s="2">
        <v>1044915253.6799999</v>
      </c>
      <c r="D24" s="2">
        <v>2606757522.9400001</v>
      </c>
      <c r="E24" s="2">
        <v>1262923728.1400001</v>
      </c>
    </row>
    <row r="25" spans="1:5" x14ac:dyDescent="0.2">
      <c r="A25" t="s">
        <v>29</v>
      </c>
      <c r="B25" s="2">
        <v>289857801.44</v>
      </c>
      <c r="C25" s="2" t="s">
        <v>110</v>
      </c>
      <c r="D25" s="2">
        <v>289857801.44</v>
      </c>
      <c r="E25" s="2" t="s">
        <v>110</v>
      </c>
    </row>
    <row r="26" spans="1:5" x14ac:dyDescent="0.2">
      <c r="A26" t="s">
        <v>30</v>
      </c>
      <c r="B26" s="2">
        <v>13119635581.809999</v>
      </c>
      <c r="C26" s="2">
        <v>178929596.72</v>
      </c>
      <c r="D26" s="2">
        <v>13299641759.76</v>
      </c>
      <c r="E26" s="2">
        <v>189599823.74000001</v>
      </c>
    </row>
    <row r="27" spans="1:5" x14ac:dyDescent="0.2">
      <c r="A27" t="s">
        <v>31</v>
      </c>
      <c r="B27" s="2">
        <v>15760105074.690001</v>
      </c>
      <c r="C27" s="2">
        <v>655428939.11000001</v>
      </c>
      <c r="D27" s="2">
        <v>15898129133.969999</v>
      </c>
      <c r="E27" s="2">
        <v>688975593.36000001</v>
      </c>
    </row>
    <row r="28" spans="1:5" x14ac:dyDescent="0.2">
      <c r="A28" t="s">
        <v>32</v>
      </c>
      <c r="B28" s="2">
        <v>5866465162.5299997</v>
      </c>
      <c r="C28" s="2">
        <v>78443615.040000007</v>
      </c>
      <c r="D28" s="2">
        <v>4676568490.9700003</v>
      </c>
      <c r="E28" s="2">
        <v>76384872.349999994</v>
      </c>
    </row>
    <row r="29" spans="1:5" x14ac:dyDescent="0.2">
      <c r="A29" t="s">
        <v>33</v>
      </c>
      <c r="B29" s="2" t="s">
        <v>110</v>
      </c>
      <c r="C29" s="2" t="s">
        <v>110</v>
      </c>
      <c r="D29" s="2" t="s">
        <v>110</v>
      </c>
      <c r="E29" s="2" t="s">
        <v>110</v>
      </c>
    </row>
    <row r="30" spans="1:5" x14ac:dyDescent="0.2">
      <c r="A30" t="s">
        <v>34</v>
      </c>
      <c r="B30" s="2" t="s">
        <v>110</v>
      </c>
      <c r="C30" s="2" t="s">
        <v>110</v>
      </c>
      <c r="D30" s="2" t="s">
        <v>110</v>
      </c>
      <c r="E30" s="2" t="s">
        <v>110</v>
      </c>
    </row>
    <row r="31" spans="1:5" x14ac:dyDescent="0.2">
      <c r="A31" t="s">
        <v>35</v>
      </c>
      <c r="B31" s="2">
        <v>51504001.810000002</v>
      </c>
      <c r="C31" s="2" t="s">
        <v>110</v>
      </c>
      <c r="D31" s="2">
        <v>55976489.380000003</v>
      </c>
      <c r="E31" s="2" t="s">
        <v>110</v>
      </c>
    </row>
    <row r="32" spans="1:5" x14ac:dyDescent="0.2">
      <c r="A32" t="s">
        <v>36</v>
      </c>
      <c r="B32" s="2">
        <v>9463881256.8999996</v>
      </c>
      <c r="C32" s="2">
        <v>52335646.049999997</v>
      </c>
      <c r="D32" s="2">
        <v>8940421533.5599995</v>
      </c>
      <c r="E32" s="2">
        <v>53476652.009999998</v>
      </c>
    </row>
    <row r="33" spans="1:5" x14ac:dyDescent="0.2">
      <c r="A33" t="s">
        <v>37</v>
      </c>
      <c r="B33" s="2" t="s">
        <v>110</v>
      </c>
      <c r="C33" s="2" t="s">
        <v>110</v>
      </c>
      <c r="D33" s="2" t="s">
        <v>110</v>
      </c>
      <c r="E33" s="2" t="s">
        <v>110</v>
      </c>
    </row>
    <row r="34" spans="1:5" x14ac:dyDescent="0.2">
      <c r="A34" t="s">
        <v>38</v>
      </c>
      <c r="B34" s="2">
        <v>79663843.849999994</v>
      </c>
      <c r="C34" s="2" t="s">
        <v>110</v>
      </c>
      <c r="D34" s="2">
        <v>80855589.859999999</v>
      </c>
      <c r="E34" s="2" t="s">
        <v>110</v>
      </c>
    </row>
    <row r="35" spans="1:5" x14ac:dyDescent="0.2">
      <c r="A35" t="s">
        <v>39</v>
      </c>
      <c r="B35" s="2">
        <v>868177185.16999996</v>
      </c>
      <c r="C35" s="2">
        <v>116968683.72</v>
      </c>
      <c r="D35" s="2">
        <v>831956344.58000004</v>
      </c>
      <c r="E35" s="2">
        <v>125377207.31999999</v>
      </c>
    </row>
    <row r="36" spans="1:5" x14ac:dyDescent="0.2">
      <c r="A36" t="s">
        <v>40</v>
      </c>
      <c r="B36" s="2">
        <v>11922996425.309999</v>
      </c>
      <c r="C36" s="2">
        <v>120522805.84999999</v>
      </c>
      <c r="D36" s="2">
        <v>11138334014.67</v>
      </c>
      <c r="E36" s="2">
        <v>21895362.84</v>
      </c>
    </row>
    <row r="37" spans="1:5" x14ac:dyDescent="0.2">
      <c r="A37" t="s">
        <v>41</v>
      </c>
      <c r="B37" s="2">
        <v>5506997755.6499996</v>
      </c>
      <c r="C37" s="2" t="s">
        <v>110</v>
      </c>
      <c r="D37" s="2">
        <v>8642158130.4599991</v>
      </c>
      <c r="E37" s="2" t="s">
        <v>110</v>
      </c>
    </row>
    <row r="38" spans="1:5" s="8" customFormat="1" x14ac:dyDescent="0.2">
      <c r="A38" s="8" t="s">
        <v>42</v>
      </c>
      <c r="B38" s="7">
        <v>80832768658.910004</v>
      </c>
      <c r="C38" s="7">
        <v>100616077626.03999</v>
      </c>
      <c r="D38" s="7">
        <v>81336766506.369995</v>
      </c>
      <c r="E38" s="7">
        <v>92053489594.399994</v>
      </c>
    </row>
    <row r="39" spans="1:5" s="8" customFormat="1" x14ac:dyDescent="0.2">
      <c r="A39" s="8" t="s">
        <v>43</v>
      </c>
      <c r="B39" s="7">
        <v>414190873136.44</v>
      </c>
      <c r="C39" s="7">
        <v>133917314345.27</v>
      </c>
      <c r="D39" s="7">
        <v>379619969381.17999</v>
      </c>
      <c r="E39" s="7">
        <v>130423822256.22</v>
      </c>
    </row>
    <row r="40" spans="1:5" x14ac:dyDescent="0.2">
      <c r="A40" t="s">
        <v>44</v>
      </c>
      <c r="B40" s="2"/>
      <c r="C40" s="2"/>
      <c r="D40" s="2"/>
      <c r="E40" s="2"/>
    </row>
    <row r="41" spans="1:5" x14ac:dyDescent="0.2">
      <c r="A41" t="s">
        <v>45</v>
      </c>
      <c r="B41" s="2">
        <v>28108132711.830002</v>
      </c>
      <c r="C41" s="2">
        <v>18560000000</v>
      </c>
      <c r="D41" s="2">
        <v>23348658233.330002</v>
      </c>
      <c r="E41" s="2">
        <v>14830000000</v>
      </c>
    </row>
    <row r="42" spans="1:5" x14ac:dyDescent="0.2">
      <c r="A42" t="s">
        <v>46</v>
      </c>
      <c r="B42" s="2" t="s">
        <v>110</v>
      </c>
      <c r="C42" s="2" t="s">
        <v>110</v>
      </c>
      <c r="D42" s="2" t="s">
        <v>110</v>
      </c>
      <c r="E42" s="2" t="s">
        <v>110</v>
      </c>
    </row>
    <row r="43" spans="1:5" x14ac:dyDescent="0.2">
      <c r="A43" t="s">
        <v>48</v>
      </c>
      <c r="B43" s="2" t="s">
        <v>110</v>
      </c>
      <c r="C43" s="2" t="s">
        <v>110</v>
      </c>
      <c r="D43" s="2" t="s">
        <v>110</v>
      </c>
      <c r="E43" s="2" t="s">
        <v>110</v>
      </c>
    </row>
    <row r="44" spans="1:5" x14ac:dyDescent="0.2">
      <c r="A44" t="s">
        <v>49</v>
      </c>
      <c r="B44" s="2">
        <v>309627804.13999999</v>
      </c>
      <c r="C44" s="2" t="s">
        <v>110</v>
      </c>
      <c r="D44" s="2">
        <v>171693768.41</v>
      </c>
      <c r="E44" s="2" t="s">
        <v>110</v>
      </c>
    </row>
    <row r="45" spans="1:5" x14ac:dyDescent="0.2">
      <c r="A45" t="s">
        <v>50</v>
      </c>
      <c r="B45" s="2">
        <v>14033798898.16</v>
      </c>
      <c r="C45" s="2">
        <v>119729895.31999999</v>
      </c>
      <c r="D45" s="2">
        <v>17032203919.74</v>
      </c>
      <c r="E45" s="2">
        <v>119068843.38</v>
      </c>
    </row>
    <row r="46" spans="1:5" x14ac:dyDescent="0.2">
      <c r="A46" t="s">
        <v>51</v>
      </c>
      <c r="B46" s="2">
        <v>451321588.44</v>
      </c>
      <c r="C46" s="2">
        <v>40784438.310000002</v>
      </c>
      <c r="D46" s="2">
        <v>62412381262.68</v>
      </c>
      <c r="E46" s="2">
        <v>11328137.83</v>
      </c>
    </row>
    <row r="47" spans="1:5" x14ac:dyDescent="0.2">
      <c r="A47" t="s">
        <v>52</v>
      </c>
      <c r="B47" s="2">
        <v>81552965295.050003</v>
      </c>
      <c r="C47" s="2" t="s">
        <v>110</v>
      </c>
      <c r="D47" s="2">
        <v>7612530629.1000004</v>
      </c>
      <c r="E47" s="2" t="s">
        <v>110</v>
      </c>
    </row>
    <row r="48" spans="1:5" x14ac:dyDescent="0.2">
      <c r="A48" t="s">
        <v>53</v>
      </c>
      <c r="B48" s="2">
        <v>1188731816.6900001</v>
      </c>
      <c r="C48" s="2">
        <v>118565918.09999999</v>
      </c>
      <c r="D48" s="2">
        <v>1217049898.1099999</v>
      </c>
      <c r="E48" s="2">
        <v>123541383.29000001</v>
      </c>
    </row>
    <row r="49" spans="1:5" x14ac:dyDescent="0.2">
      <c r="A49" t="s">
        <v>54</v>
      </c>
      <c r="B49" s="2">
        <v>3296489358.0599999</v>
      </c>
      <c r="C49" s="2">
        <v>8871705.6400000006</v>
      </c>
      <c r="D49" s="2">
        <v>8324463498.8400002</v>
      </c>
      <c r="E49" s="2">
        <v>4541572.5</v>
      </c>
    </row>
    <row r="50" spans="1:5" s="46" customFormat="1" x14ac:dyDescent="0.2">
      <c r="A50" s="46" t="s">
        <v>55</v>
      </c>
      <c r="B50" s="28">
        <v>67445095717.290001</v>
      </c>
      <c r="C50" s="28">
        <v>8955918296.5499992</v>
      </c>
      <c r="D50" s="28">
        <v>68580454102.220001</v>
      </c>
      <c r="E50" s="28">
        <v>4095203673.5599999</v>
      </c>
    </row>
    <row r="51" spans="1:5" x14ac:dyDescent="0.2">
      <c r="A51" t="s">
        <v>56</v>
      </c>
      <c r="B51" s="2">
        <v>1807138770.4100001</v>
      </c>
      <c r="C51" s="2">
        <v>1564182077.5899999</v>
      </c>
      <c r="D51" s="2">
        <v>1936963774.1700001</v>
      </c>
      <c r="E51" s="2">
        <v>1753461431.9400001</v>
      </c>
    </row>
    <row r="52" spans="1:5" x14ac:dyDescent="0.2">
      <c r="A52" t="s">
        <v>57</v>
      </c>
      <c r="B52" s="2">
        <v>1180692466.1099999</v>
      </c>
      <c r="C52" s="2">
        <v>1178203342.1099999</v>
      </c>
      <c r="D52" s="2">
        <v>23780807.23</v>
      </c>
      <c r="E52" s="2">
        <v>18849500</v>
      </c>
    </row>
    <row r="53" spans="1:5" x14ac:dyDescent="0.2">
      <c r="A53" t="s">
        <v>106</v>
      </c>
      <c r="B53" s="2" t="s">
        <v>110</v>
      </c>
      <c r="C53" s="2"/>
      <c r="D53" s="2" t="s">
        <v>110</v>
      </c>
      <c r="E53" s="2"/>
    </row>
    <row r="54" spans="1:5" x14ac:dyDescent="0.2">
      <c r="A54" t="s">
        <v>107</v>
      </c>
      <c r="B54" s="2" t="s">
        <v>110</v>
      </c>
      <c r="C54" s="2"/>
      <c r="D54" s="2" t="s">
        <v>110</v>
      </c>
      <c r="E54" s="2"/>
    </row>
    <row r="55" spans="1:5" x14ac:dyDescent="0.2">
      <c r="A55" t="s">
        <v>58</v>
      </c>
      <c r="B55" s="2" t="s">
        <v>110</v>
      </c>
      <c r="C55" s="2" t="s">
        <v>110</v>
      </c>
      <c r="D55" s="2" t="s">
        <v>110</v>
      </c>
      <c r="E55" s="2" t="s">
        <v>110</v>
      </c>
    </row>
    <row r="56" spans="1:5" x14ac:dyDescent="0.2">
      <c r="A56" t="s">
        <v>59</v>
      </c>
      <c r="B56" s="2">
        <v>7909419858.29</v>
      </c>
      <c r="C56" s="2">
        <v>1800000000</v>
      </c>
      <c r="D56" s="2">
        <v>11771168404.84</v>
      </c>
      <c r="E56" s="2">
        <v>1800000000</v>
      </c>
    </row>
    <row r="57" spans="1:5" x14ac:dyDescent="0.2">
      <c r="A57" t="s">
        <v>60</v>
      </c>
      <c r="B57" s="2">
        <v>6075718976.3199997</v>
      </c>
      <c r="C57" s="2" t="s">
        <v>110</v>
      </c>
      <c r="D57" s="2" t="s">
        <v>110</v>
      </c>
      <c r="E57" s="2" t="s">
        <v>110</v>
      </c>
    </row>
    <row r="58" spans="1:5" s="8" customFormat="1" x14ac:dyDescent="0.2">
      <c r="A58" s="8" t="s">
        <v>61</v>
      </c>
      <c r="B58" s="7">
        <v>210371302024.26999</v>
      </c>
      <c r="C58" s="7">
        <v>29603870253.919998</v>
      </c>
      <c r="D58" s="7">
        <v>200470603717.26999</v>
      </c>
      <c r="E58" s="7">
        <v>20983683610.560001</v>
      </c>
    </row>
    <row r="59" spans="1:5" x14ac:dyDescent="0.2">
      <c r="A59" t="s">
        <v>62</v>
      </c>
      <c r="B59" s="2"/>
      <c r="C59" s="2"/>
      <c r="D59" s="2"/>
      <c r="E59" s="2"/>
    </row>
    <row r="60" spans="1:5" x14ac:dyDescent="0.2">
      <c r="A60" t="s">
        <v>63</v>
      </c>
      <c r="B60" s="2" t="s">
        <v>110</v>
      </c>
      <c r="C60" s="2">
        <v>57930847286.529999</v>
      </c>
      <c r="D60" s="2" t="s">
        <v>110</v>
      </c>
      <c r="E60" s="2">
        <v>59376067286.529999</v>
      </c>
    </row>
    <row r="61" spans="1:5" x14ac:dyDescent="0.2">
      <c r="A61" t="s">
        <v>64</v>
      </c>
      <c r="B61" s="2">
        <v>94732569136.100006</v>
      </c>
      <c r="C61" s="2">
        <v>12977395555.950001</v>
      </c>
      <c r="D61" s="2">
        <v>69637641851.149994</v>
      </c>
      <c r="E61" s="2">
        <v>12973933812.67</v>
      </c>
    </row>
    <row r="62" spans="1:5" x14ac:dyDescent="0.2">
      <c r="A62" t="s">
        <v>65</v>
      </c>
      <c r="B62" s="2">
        <v>12977695919.9</v>
      </c>
      <c r="C62" s="2" t="s">
        <v>110</v>
      </c>
      <c r="D62" s="2">
        <v>12973933812.67</v>
      </c>
      <c r="E62" s="2" t="s">
        <v>110</v>
      </c>
    </row>
    <row r="63" spans="1:5" x14ac:dyDescent="0.2">
      <c r="A63" t="s">
        <v>66</v>
      </c>
      <c r="B63" s="2" t="s">
        <v>110</v>
      </c>
      <c r="C63" s="2" t="s">
        <v>110</v>
      </c>
      <c r="D63" s="2" t="s">
        <v>110</v>
      </c>
      <c r="E63" s="2" t="s">
        <v>110</v>
      </c>
    </row>
    <row r="64" spans="1:5" x14ac:dyDescent="0.2">
      <c r="A64" t="s">
        <v>67</v>
      </c>
      <c r="B64" s="2">
        <v>46193264.329999998</v>
      </c>
      <c r="C64" s="2" t="s">
        <v>110</v>
      </c>
      <c r="D64" s="2">
        <v>52702308.039999999</v>
      </c>
      <c r="E64" s="2" t="s">
        <v>110</v>
      </c>
    </row>
    <row r="65" spans="1:5" x14ac:dyDescent="0.2">
      <c r="A65" t="s">
        <v>68</v>
      </c>
      <c r="B65" s="2">
        <v>117506212.05</v>
      </c>
      <c r="C65" s="2" t="s">
        <v>110</v>
      </c>
      <c r="D65" s="2">
        <v>120779848.94</v>
      </c>
      <c r="E65" s="2" t="s">
        <v>110</v>
      </c>
    </row>
    <row r="66" spans="1:5" x14ac:dyDescent="0.2">
      <c r="A66" t="s">
        <v>69</v>
      </c>
      <c r="B66" s="2" t="s">
        <v>110</v>
      </c>
      <c r="C66" s="2" t="s">
        <v>110</v>
      </c>
      <c r="D66" s="2" t="s">
        <v>110</v>
      </c>
      <c r="E66" s="2" t="s">
        <v>110</v>
      </c>
    </row>
    <row r="67" spans="1:5" x14ac:dyDescent="0.2">
      <c r="A67" t="s">
        <v>70</v>
      </c>
      <c r="B67" s="2" t="s">
        <v>110</v>
      </c>
      <c r="C67" s="2" t="s">
        <v>110</v>
      </c>
      <c r="D67" s="2" t="s">
        <v>110</v>
      </c>
      <c r="E67" s="2" t="s">
        <v>110</v>
      </c>
    </row>
    <row r="68" spans="1:5" x14ac:dyDescent="0.2">
      <c r="A68" t="s">
        <v>71</v>
      </c>
      <c r="B68" s="2">
        <v>1230533597.0699999</v>
      </c>
      <c r="C68" s="2">
        <v>1184844.72</v>
      </c>
      <c r="D68" s="2">
        <v>1277290047.1300001</v>
      </c>
      <c r="E68" s="2">
        <v>1270496.1599999999</v>
      </c>
    </row>
    <row r="69" spans="1:5" x14ac:dyDescent="0.2">
      <c r="A69" t="s">
        <v>72</v>
      </c>
      <c r="B69" s="2">
        <v>94129943.109999999</v>
      </c>
      <c r="C69" s="2" t="s">
        <v>110</v>
      </c>
      <c r="D69" s="2">
        <v>93662370.030000001</v>
      </c>
      <c r="E69" s="2" t="s">
        <v>110</v>
      </c>
    </row>
    <row r="70" spans="1:5" x14ac:dyDescent="0.2">
      <c r="A70" t="s">
        <v>73</v>
      </c>
      <c r="B70" s="2" t="s">
        <v>110</v>
      </c>
      <c r="C70" s="2" t="s">
        <v>110</v>
      </c>
      <c r="D70" s="2" t="s">
        <v>110</v>
      </c>
      <c r="E70" s="2" t="s">
        <v>110</v>
      </c>
    </row>
    <row r="71" spans="1:5" s="8" customFormat="1" x14ac:dyDescent="0.2">
      <c r="A71" s="8" t="s">
        <v>74</v>
      </c>
      <c r="B71" s="7">
        <v>109198628072.56</v>
      </c>
      <c r="C71" s="7">
        <v>70909427687.199997</v>
      </c>
      <c r="D71" s="7">
        <v>84156010237.960007</v>
      </c>
      <c r="E71" s="7">
        <v>72351271595.360001</v>
      </c>
    </row>
    <row r="72" spans="1:5" s="8" customFormat="1" x14ac:dyDescent="0.2">
      <c r="A72" s="8" t="s">
        <v>75</v>
      </c>
      <c r="B72" s="7">
        <v>319569930096.83002</v>
      </c>
      <c r="C72" s="7">
        <v>100513297941.12</v>
      </c>
      <c r="D72" s="7">
        <v>284626613955.22998</v>
      </c>
      <c r="E72" s="7">
        <v>93334955205.919998</v>
      </c>
    </row>
    <row r="73" spans="1:5" x14ac:dyDescent="0.2">
      <c r="A73" t="s">
        <v>76</v>
      </c>
      <c r="B73" s="2"/>
      <c r="C73" s="2"/>
      <c r="D73" s="2"/>
      <c r="E73" s="2"/>
    </row>
    <row r="74" spans="1:5" x14ac:dyDescent="0.2">
      <c r="A74" t="s">
        <v>77</v>
      </c>
      <c r="B74" s="2">
        <v>8201793915</v>
      </c>
      <c r="C74" s="2">
        <v>8201793915</v>
      </c>
      <c r="D74" s="2">
        <v>8201793915</v>
      </c>
      <c r="E74" s="2">
        <v>8201793915</v>
      </c>
    </row>
    <row r="75" spans="1:5" x14ac:dyDescent="0.2">
      <c r="A75" t="s">
        <v>78</v>
      </c>
      <c r="B75" s="2" t="s">
        <v>110</v>
      </c>
      <c r="C75" s="2" t="s">
        <v>110</v>
      </c>
      <c r="D75" s="2" t="s">
        <v>110</v>
      </c>
      <c r="E75" s="2" t="s">
        <v>110</v>
      </c>
    </row>
    <row r="76" spans="1:5" x14ac:dyDescent="0.2">
      <c r="A76" t="s">
        <v>65</v>
      </c>
      <c r="B76" s="2" t="s">
        <v>110</v>
      </c>
      <c r="C76" s="2" t="s">
        <v>110</v>
      </c>
      <c r="D76" s="2" t="s">
        <v>110</v>
      </c>
      <c r="E76" s="2" t="s">
        <v>110</v>
      </c>
    </row>
    <row r="77" spans="1:5" x14ac:dyDescent="0.2">
      <c r="A77" t="s">
        <v>66</v>
      </c>
      <c r="B77" s="2" t="s">
        <v>110</v>
      </c>
      <c r="C77" s="2" t="s">
        <v>110</v>
      </c>
      <c r="D77" s="2" t="s">
        <v>110</v>
      </c>
      <c r="E77" s="2" t="s">
        <v>110</v>
      </c>
    </row>
    <row r="78" spans="1:5" x14ac:dyDescent="0.2">
      <c r="A78" t="s">
        <v>79</v>
      </c>
      <c r="B78" s="2">
        <v>5192295032.4399996</v>
      </c>
      <c r="C78" s="2">
        <v>8603384827.4400005</v>
      </c>
      <c r="D78" s="2">
        <v>5181553742.7600002</v>
      </c>
      <c r="E78" s="2">
        <v>8597561446.2000008</v>
      </c>
    </row>
    <row r="79" spans="1:5" x14ac:dyDescent="0.2">
      <c r="A79" t="s">
        <v>80</v>
      </c>
      <c r="B79" s="2">
        <v>900127746.70000005</v>
      </c>
      <c r="C79" s="2">
        <v>900127746.70000005</v>
      </c>
      <c r="D79" s="2" t="s">
        <v>110</v>
      </c>
      <c r="E79" s="2" t="s">
        <v>94</v>
      </c>
    </row>
    <row r="80" spans="1:5" x14ac:dyDescent="0.2">
      <c r="A80" t="s">
        <v>81</v>
      </c>
      <c r="B80" s="2">
        <v>-1565430176.9100001</v>
      </c>
      <c r="C80" s="2">
        <v>-478494720.50999999</v>
      </c>
      <c r="D80" s="2">
        <v>-1206925492.55</v>
      </c>
      <c r="E80" s="2">
        <v>-260486246.05000001</v>
      </c>
    </row>
    <row r="81" spans="1:5" x14ac:dyDescent="0.2">
      <c r="A81" t="s">
        <v>82</v>
      </c>
      <c r="B81" s="2" t="s">
        <v>110</v>
      </c>
      <c r="C81" s="2" t="s">
        <v>110</v>
      </c>
      <c r="D81" s="2" t="s">
        <v>110</v>
      </c>
      <c r="E81" s="2" t="s">
        <v>110</v>
      </c>
    </row>
    <row r="82" spans="1:5" x14ac:dyDescent="0.2">
      <c r="A82" t="s">
        <v>83</v>
      </c>
      <c r="B82" s="2">
        <v>4292981786.04</v>
      </c>
      <c r="C82" s="2">
        <v>3472393660.9099998</v>
      </c>
      <c r="D82" s="2">
        <v>4292981786.04</v>
      </c>
      <c r="E82" s="2">
        <v>3472393660.9099998</v>
      </c>
    </row>
    <row r="83" spans="1:5" x14ac:dyDescent="0.2">
      <c r="A83" t="s">
        <v>85</v>
      </c>
      <c r="B83" s="2">
        <v>51755589182.650002</v>
      </c>
      <c r="C83" s="2">
        <v>14505066468.01</v>
      </c>
      <c r="D83" s="2">
        <v>52167503536.849998</v>
      </c>
      <c r="E83" s="2">
        <v>17077604274.24</v>
      </c>
    </row>
    <row r="84" spans="1:5" x14ac:dyDescent="0.2">
      <c r="A84" t="s">
        <v>86</v>
      </c>
      <c r="B84" s="2">
        <v>66977101992.519997</v>
      </c>
      <c r="C84" s="2"/>
      <c r="D84" s="2">
        <v>68636907488.099998</v>
      </c>
      <c r="E84" s="2"/>
    </row>
    <row r="85" spans="1:5" x14ac:dyDescent="0.2">
      <c r="A85" t="s">
        <v>87</v>
      </c>
      <c r="B85" s="2">
        <v>27643841047.09</v>
      </c>
      <c r="C85" s="2"/>
      <c r="D85" s="2">
        <v>26356447937.849998</v>
      </c>
      <c r="E85" s="2"/>
    </row>
    <row r="86" spans="1:5" x14ac:dyDescent="0.2">
      <c r="A86" t="s">
        <v>88</v>
      </c>
      <c r="B86" s="2">
        <v>94620943039.610001</v>
      </c>
      <c r="C86" s="2">
        <v>33404016404.150002</v>
      </c>
      <c r="D86" s="2">
        <v>94993355425.949997</v>
      </c>
      <c r="E86" s="2">
        <v>37088867050.300003</v>
      </c>
    </row>
    <row r="87" spans="1:5" s="8" customFormat="1" x14ac:dyDescent="0.2">
      <c r="A87" s="8" t="s">
        <v>89</v>
      </c>
      <c r="B87" s="7">
        <v>414190873136.44</v>
      </c>
      <c r="C87" s="7">
        <v>133917314345.27</v>
      </c>
      <c r="D87" s="7">
        <v>379619969381.17999</v>
      </c>
      <c r="E87" s="7">
        <v>130423822256.22</v>
      </c>
    </row>
    <row r="89" spans="1:5" x14ac:dyDescent="0.2">
      <c r="A89" s="3" t="s">
        <v>104</v>
      </c>
      <c r="B89" s="2">
        <f>C39-C3+C23+C20</f>
        <v>223948129797.32999</v>
      </c>
      <c r="C89" s="2"/>
      <c r="D89" s="2">
        <f>E39-E3+E23+E20</f>
        <v>206964529541.04999</v>
      </c>
    </row>
    <row r="90" spans="1:5" x14ac:dyDescent="0.2">
      <c r="A90" s="3" t="s">
        <v>105</v>
      </c>
      <c r="B90" s="10">
        <f>(B87-C87)/B89</f>
        <v>1.2515110487630048</v>
      </c>
      <c r="C90" s="10"/>
      <c r="D90" s="10">
        <f t="shared" ref="D90" si="0">(D87-E87)/D89</f>
        <v>1.2040524416312297</v>
      </c>
    </row>
    <row r="91" spans="1:5" x14ac:dyDescent="0.2">
      <c r="A91" t="s">
        <v>484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4B1D-0871-4950-8EB4-37D39CBAC2B1}">
  <dimension ref="A1:E222"/>
  <sheetViews>
    <sheetView workbookViewId="0">
      <selection activeCell="A51" sqref="A51:XFD51"/>
    </sheetView>
  </sheetViews>
  <sheetFormatPr defaultRowHeight="14.25" x14ac:dyDescent="0.2"/>
  <cols>
    <col min="1" max="1" width="39.875" style="3" customWidth="1"/>
    <col min="2" max="2" width="17.5" customWidth="1"/>
    <col min="3" max="3" width="17" customWidth="1"/>
    <col min="4" max="4" width="18.375" customWidth="1"/>
    <col min="5" max="5" width="17.25" customWidth="1"/>
  </cols>
  <sheetData>
    <row r="1" spans="1:5" s="8" customFormat="1" x14ac:dyDescent="0.2">
      <c r="A1" s="6" t="s">
        <v>241</v>
      </c>
      <c r="B1" s="31" t="s">
        <v>197</v>
      </c>
      <c r="C1" s="31" t="s">
        <v>198</v>
      </c>
      <c r="D1" s="31" t="s">
        <v>197</v>
      </c>
      <c r="E1" s="31" t="s">
        <v>198</v>
      </c>
    </row>
    <row r="2" spans="1:5" x14ac:dyDescent="0.2">
      <c r="A2" s="3" t="s">
        <v>111</v>
      </c>
      <c r="B2" t="s">
        <v>112</v>
      </c>
      <c r="C2" t="s">
        <v>112</v>
      </c>
      <c r="D2" t="s">
        <v>113</v>
      </c>
      <c r="E2" t="s">
        <v>113</v>
      </c>
    </row>
    <row r="3" spans="1:5" x14ac:dyDescent="0.2">
      <c r="A3" s="3" t="s">
        <v>114</v>
      </c>
      <c r="B3" t="s">
        <v>115</v>
      </c>
      <c r="C3" t="s">
        <v>115</v>
      </c>
      <c r="D3" t="s">
        <v>115</v>
      </c>
      <c r="E3" t="s">
        <v>115</v>
      </c>
    </row>
    <row r="4" spans="1:5" x14ac:dyDescent="0.2">
      <c r="A4" s="3" t="s">
        <v>116</v>
      </c>
      <c r="B4" s="2">
        <v>64994819835</v>
      </c>
      <c r="C4" s="2">
        <v>6996290948</v>
      </c>
      <c r="D4" s="2">
        <v>63941228944</v>
      </c>
      <c r="E4" s="2">
        <v>5565640973</v>
      </c>
    </row>
    <row r="5" spans="1:5" x14ac:dyDescent="0.2">
      <c r="A5" s="3" t="s">
        <v>117</v>
      </c>
      <c r="B5" s="2">
        <v>226260000</v>
      </c>
      <c r="C5" s="2" t="s">
        <v>115</v>
      </c>
      <c r="D5" s="2">
        <v>274860000</v>
      </c>
      <c r="E5" s="2" t="s">
        <v>115</v>
      </c>
    </row>
    <row r="6" spans="1:5" x14ac:dyDescent="0.2">
      <c r="A6" s="3" t="s">
        <v>118</v>
      </c>
      <c r="B6" s="2" t="s">
        <v>115</v>
      </c>
      <c r="C6" s="2" t="s">
        <v>115</v>
      </c>
      <c r="D6" s="2" t="s">
        <v>115</v>
      </c>
      <c r="E6" s="2" t="s">
        <v>115</v>
      </c>
    </row>
    <row r="7" spans="1:5" x14ac:dyDescent="0.2">
      <c r="A7" s="3" t="s">
        <v>119</v>
      </c>
      <c r="B7" s="2">
        <v>25671569</v>
      </c>
      <c r="C7" s="2" t="s">
        <v>115</v>
      </c>
      <c r="D7" s="2">
        <v>39883034</v>
      </c>
      <c r="E7" s="2" t="s">
        <v>115</v>
      </c>
    </row>
    <row r="8" spans="1:5" x14ac:dyDescent="0.2">
      <c r="A8" s="3" t="s">
        <v>120</v>
      </c>
      <c r="B8" s="2">
        <v>470504031</v>
      </c>
      <c r="C8" s="2" t="s">
        <v>115</v>
      </c>
      <c r="D8" s="2">
        <v>466730398</v>
      </c>
      <c r="E8" s="2" t="s">
        <v>115</v>
      </c>
    </row>
    <row r="9" spans="1:5" x14ac:dyDescent="0.2">
      <c r="A9" s="3" t="s">
        <v>121</v>
      </c>
      <c r="B9" s="2" t="s">
        <v>115</v>
      </c>
      <c r="C9" s="2" t="s">
        <v>115</v>
      </c>
      <c r="D9" s="2" t="s">
        <v>115</v>
      </c>
      <c r="E9" s="2" t="s">
        <v>115</v>
      </c>
    </row>
    <row r="10" spans="1:5" x14ac:dyDescent="0.2">
      <c r="A10" s="3" t="s">
        <v>122</v>
      </c>
      <c r="B10" s="2">
        <v>12093627411</v>
      </c>
      <c r="C10" s="2">
        <v>113984254</v>
      </c>
      <c r="D10" s="2">
        <v>1275952104</v>
      </c>
      <c r="E10" s="2">
        <v>71624640</v>
      </c>
    </row>
    <row r="11" spans="1:5" x14ac:dyDescent="0.2">
      <c r="A11" s="11" t="s">
        <v>123</v>
      </c>
      <c r="B11" s="12">
        <v>46280556653</v>
      </c>
      <c r="C11" s="12">
        <v>79699632629</v>
      </c>
      <c r="D11" s="12">
        <v>46504553851</v>
      </c>
      <c r="E11" s="12">
        <v>79607843735</v>
      </c>
    </row>
    <row r="12" spans="1:5" x14ac:dyDescent="0.2">
      <c r="A12" s="3" t="s">
        <v>124</v>
      </c>
      <c r="B12" s="2" t="s">
        <v>115</v>
      </c>
      <c r="C12" s="2" t="s">
        <v>115</v>
      </c>
      <c r="D12" s="2" t="s">
        <v>115</v>
      </c>
      <c r="E12" s="2" t="s">
        <v>115</v>
      </c>
    </row>
    <row r="13" spans="1:5" x14ac:dyDescent="0.2">
      <c r="A13" s="3" t="s">
        <v>125</v>
      </c>
      <c r="B13" s="2" t="s">
        <v>115</v>
      </c>
      <c r="C13" s="2" t="s">
        <v>115</v>
      </c>
      <c r="D13" s="2" t="s">
        <v>115</v>
      </c>
      <c r="E13" s="2" t="s">
        <v>115</v>
      </c>
    </row>
    <row r="14" spans="1:5" s="41" customFormat="1" x14ac:dyDescent="0.2">
      <c r="A14" s="39" t="s">
        <v>126</v>
      </c>
      <c r="B14" s="40">
        <v>252342809608</v>
      </c>
      <c r="C14" s="40">
        <v>13195655</v>
      </c>
      <c r="D14" s="40">
        <v>231258796872</v>
      </c>
      <c r="E14" s="40">
        <v>13279942</v>
      </c>
    </row>
    <row r="15" spans="1:5" x14ac:dyDescent="0.2">
      <c r="A15" s="3" t="s">
        <v>127</v>
      </c>
      <c r="B15" s="2" t="s">
        <v>115</v>
      </c>
      <c r="C15" s="2" t="s">
        <v>115</v>
      </c>
      <c r="D15" s="2" t="s">
        <v>115</v>
      </c>
      <c r="E15" s="2" t="s">
        <v>115</v>
      </c>
    </row>
    <row r="16" spans="1:5" x14ac:dyDescent="0.2">
      <c r="A16" s="3" t="s">
        <v>128</v>
      </c>
      <c r="B16" s="2" t="s">
        <v>115</v>
      </c>
      <c r="C16" s="2" t="s">
        <v>115</v>
      </c>
      <c r="D16" s="2" t="s">
        <v>115</v>
      </c>
      <c r="E16" s="2" t="s">
        <v>115</v>
      </c>
    </row>
    <row r="17" spans="1:5" x14ac:dyDescent="0.2">
      <c r="A17" s="3" t="s">
        <v>129</v>
      </c>
      <c r="B17" s="2" t="s">
        <v>115</v>
      </c>
      <c r="C17" s="2" t="s">
        <v>115</v>
      </c>
      <c r="D17" s="2" t="s">
        <v>115</v>
      </c>
      <c r="E17" s="2" t="s">
        <v>115</v>
      </c>
    </row>
    <row r="18" spans="1:5" x14ac:dyDescent="0.2">
      <c r="A18" s="3" t="s">
        <v>130</v>
      </c>
      <c r="B18" s="2">
        <v>25880119779</v>
      </c>
      <c r="C18" s="2">
        <v>60932480</v>
      </c>
      <c r="D18" s="2">
        <v>23990061487</v>
      </c>
      <c r="E18" s="2">
        <v>68469207</v>
      </c>
    </row>
    <row r="19" spans="1:5" s="8" customFormat="1" x14ac:dyDescent="0.2">
      <c r="A19" s="6" t="s">
        <v>131</v>
      </c>
      <c r="B19" s="7">
        <v>402314368886</v>
      </c>
      <c r="C19" s="7">
        <v>86884035966</v>
      </c>
      <c r="D19" s="7">
        <v>367752066690</v>
      </c>
      <c r="E19" s="7">
        <v>85326858497</v>
      </c>
    </row>
    <row r="20" spans="1:5" x14ac:dyDescent="0.2">
      <c r="A20" s="3" t="s">
        <v>132</v>
      </c>
      <c r="B20" s="2" t="s">
        <v>115</v>
      </c>
      <c r="C20" s="2" t="s">
        <v>115</v>
      </c>
      <c r="D20" s="2" t="s">
        <v>115</v>
      </c>
      <c r="E20" s="2" t="s">
        <v>115</v>
      </c>
    </row>
    <row r="21" spans="1:5" x14ac:dyDescent="0.2">
      <c r="A21" s="3" t="s">
        <v>133</v>
      </c>
      <c r="B21" s="2" t="s">
        <v>115</v>
      </c>
      <c r="C21" s="2" t="s">
        <v>115</v>
      </c>
      <c r="D21" s="2" t="s">
        <v>115</v>
      </c>
      <c r="E21" s="2" t="s">
        <v>115</v>
      </c>
    </row>
    <row r="22" spans="1:5" x14ac:dyDescent="0.2">
      <c r="A22" s="3" t="s">
        <v>134</v>
      </c>
      <c r="B22" s="2" t="s">
        <v>115</v>
      </c>
      <c r="C22" s="2" t="s">
        <v>115</v>
      </c>
      <c r="D22" s="2" t="s">
        <v>115</v>
      </c>
      <c r="E22" s="2" t="s">
        <v>115</v>
      </c>
    </row>
    <row r="23" spans="1:5" x14ac:dyDescent="0.2">
      <c r="A23" s="3" t="s">
        <v>135</v>
      </c>
      <c r="B23" s="2" t="s">
        <v>115</v>
      </c>
      <c r="C23" s="2" t="s">
        <v>115</v>
      </c>
      <c r="D23" s="2" t="s">
        <v>115</v>
      </c>
      <c r="E23" s="2" t="s">
        <v>115</v>
      </c>
    </row>
    <row r="24" spans="1:5" x14ac:dyDescent="0.2">
      <c r="A24" s="11" t="s">
        <v>136</v>
      </c>
      <c r="B24" s="12">
        <v>21565996728</v>
      </c>
      <c r="C24" s="12">
        <v>6391199150</v>
      </c>
      <c r="D24" s="12">
        <v>18888638008</v>
      </c>
      <c r="E24" s="12">
        <v>6169631261</v>
      </c>
    </row>
    <row r="25" spans="1:5" x14ac:dyDescent="0.2">
      <c r="A25" s="3" t="s">
        <v>137</v>
      </c>
      <c r="B25" s="2" t="s">
        <v>115</v>
      </c>
      <c r="C25" s="2" t="s">
        <v>115</v>
      </c>
      <c r="D25" s="2" t="s">
        <v>115</v>
      </c>
      <c r="E25" s="2" t="s">
        <v>115</v>
      </c>
    </row>
    <row r="26" spans="1:5" x14ac:dyDescent="0.2">
      <c r="A26" s="3" t="s">
        <v>138</v>
      </c>
      <c r="B26" s="2">
        <v>516435082</v>
      </c>
      <c r="C26" s="2">
        <v>277000000</v>
      </c>
      <c r="D26" s="2">
        <v>305139262</v>
      </c>
      <c r="E26" s="2">
        <v>130000000</v>
      </c>
    </row>
    <row r="27" spans="1:5" x14ac:dyDescent="0.2">
      <c r="A27" s="3" t="s">
        <v>139</v>
      </c>
      <c r="B27" s="2">
        <v>73843000000</v>
      </c>
      <c r="C27" s="2" t="s">
        <v>115</v>
      </c>
      <c r="D27" s="2">
        <v>68221000000</v>
      </c>
      <c r="E27" s="2" t="s">
        <v>115</v>
      </c>
    </row>
    <row r="28" spans="1:5" x14ac:dyDescent="0.2">
      <c r="A28" s="3" t="s">
        <v>140</v>
      </c>
      <c r="B28" s="2">
        <v>2064221641</v>
      </c>
      <c r="C28" s="2">
        <v>279281283</v>
      </c>
      <c r="D28" s="2">
        <v>1989248687</v>
      </c>
      <c r="E28" s="2">
        <v>287906548</v>
      </c>
    </row>
    <row r="29" spans="1:5" x14ac:dyDescent="0.2">
      <c r="A29" s="3" t="s">
        <v>141</v>
      </c>
      <c r="B29" s="2">
        <v>444535441</v>
      </c>
      <c r="C29" s="2" t="s">
        <v>115</v>
      </c>
      <c r="D29" s="2" t="s">
        <v>115</v>
      </c>
      <c r="E29" s="2" t="s">
        <v>115</v>
      </c>
    </row>
    <row r="30" spans="1:5" x14ac:dyDescent="0.2">
      <c r="A30" s="3" t="s">
        <v>142</v>
      </c>
      <c r="B30" s="2" t="s">
        <v>115</v>
      </c>
      <c r="C30" s="2" t="s">
        <v>115</v>
      </c>
      <c r="D30" s="2" t="s">
        <v>115</v>
      </c>
      <c r="E30" s="2" t="s">
        <v>115</v>
      </c>
    </row>
    <row r="31" spans="1:5" x14ac:dyDescent="0.2">
      <c r="A31" s="3" t="s">
        <v>143</v>
      </c>
      <c r="B31" s="2" t="s">
        <v>115</v>
      </c>
      <c r="C31" s="2" t="s">
        <v>115</v>
      </c>
      <c r="D31" s="2" t="s">
        <v>115</v>
      </c>
      <c r="E31" s="2" t="s">
        <v>115</v>
      </c>
    </row>
    <row r="32" spans="1:5" x14ac:dyDescent="0.2">
      <c r="A32" s="3" t="s">
        <v>144</v>
      </c>
      <c r="B32" s="2">
        <v>859410429</v>
      </c>
      <c r="C32" s="2" t="s">
        <v>115</v>
      </c>
      <c r="D32" s="2">
        <v>188641781</v>
      </c>
      <c r="E32" s="2" t="s">
        <v>115</v>
      </c>
    </row>
    <row r="33" spans="1:5" x14ac:dyDescent="0.2">
      <c r="A33" s="3" t="s">
        <v>145</v>
      </c>
      <c r="B33" s="2">
        <v>910964693</v>
      </c>
      <c r="C33" s="2">
        <v>11951697</v>
      </c>
      <c r="D33" s="2">
        <v>514436444</v>
      </c>
      <c r="E33" s="2">
        <v>16549349</v>
      </c>
    </row>
    <row r="34" spans="1:5" x14ac:dyDescent="0.2">
      <c r="A34" s="3" t="s">
        <v>146</v>
      </c>
      <c r="B34" s="2" t="s">
        <v>115</v>
      </c>
      <c r="C34" s="2" t="s">
        <v>115</v>
      </c>
      <c r="D34" s="2" t="s">
        <v>115</v>
      </c>
      <c r="E34" s="2" t="s">
        <v>115</v>
      </c>
    </row>
    <row r="35" spans="1:5" x14ac:dyDescent="0.2">
      <c r="A35" s="3" t="s">
        <v>147</v>
      </c>
      <c r="B35" s="2" t="s">
        <v>115</v>
      </c>
      <c r="C35" s="2" t="s">
        <v>115</v>
      </c>
      <c r="D35" s="2" t="s">
        <v>115</v>
      </c>
      <c r="E35" s="2" t="s">
        <v>115</v>
      </c>
    </row>
    <row r="36" spans="1:5" x14ac:dyDescent="0.2">
      <c r="A36" s="3" t="s">
        <v>148</v>
      </c>
      <c r="B36" s="2">
        <v>69608108</v>
      </c>
      <c r="C36" s="2">
        <v>393244</v>
      </c>
      <c r="D36" s="2">
        <v>88706384</v>
      </c>
      <c r="E36" s="2">
        <v>464207</v>
      </c>
    </row>
    <row r="37" spans="1:5" x14ac:dyDescent="0.2">
      <c r="A37" s="3" t="s">
        <v>149</v>
      </c>
      <c r="B37" s="2">
        <v>3675681229</v>
      </c>
      <c r="C37" s="2">
        <v>619210751</v>
      </c>
      <c r="D37" s="2">
        <v>3794955664</v>
      </c>
      <c r="E37" s="2">
        <v>586180270</v>
      </c>
    </row>
    <row r="38" spans="1:5" x14ac:dyDescent="0.2">
      <c r="A38" s="3" t="s">
        <v>150</v>
      </c>
      <c r="B38" s="2">
        <v>367247647</v>
      </c>
      <c r="C38" s="2" t="s">
        <v>115</v>
      </c>
      <c r="D38" s="2">
        <v>367247647</v>
      </c>
      <c r="E38" s="2" t="s">
        <v>115</v>
      </c>
    </row>
    <row r="39" spans="1:5" s="8" customFormat="1" x14ac:dyDescent="0.2">
      <c r="A39" s="6" t="s">
        <v>151</v>
      </c>
      <c r="B39" s="7">
        <v>104317100998</v>
      </c>
      <c r="C39" s="7">
        <v>7579036125</v>
      </c>
      <c r="D39" s="7">
        <v>94358013877</v>
      </c>
      <c r="E39" s="7">
        <v>7190731635</v>
      </c>
    </row>
    <row r="40" spans="1:5" s="8" customFormat="1" x14ac:dyDescent="0.2">
      <c r="A40" s="6" t="s">
        <v>152</v>
      </c>
      <c r="B40" s="7">
        <v>506631469884</v>
      </c>
      <c r="C40" s="7">
        <v>94463072091</v>
      </c>
      <c r="D40" s="7">
        <v>462110080567</v>
      </c>
      <c r="E40" s="7">
        <v>92517590132</v>
      </c>
    </row>
    <row r="41" spans="1:5" x14ac:dyDescent="0.2">
      <c r="A41" s="3" t="s">
        <v>153</v>
      </c>
      <c r="B41" s="2" t="s">
        <v>115</v>
      </c>
      <c r="C41" s="2" t="s">
        <v>115</v>
      </c>
      <c r="D41" s="2" t="s">
        <v>115</v>
      </c>
      <c r="E41" s="2" t="s">
        <v>115</v>
      </c>
    </row>
    <row r="42" spans="1:5" x14ac:dyDescent="0.2">
      <c r="A42" s="11" t="s">
        <v>154</v>
      </c>
      <c r="B42" s="12">
        <v>720000000</v>
      </c>
      <c r="C42" s="12" t="s">
        <v>115</v>
      </c>
      <c r="D42" s="12">
        <v>670000000</v>
      </c>
      <c r="E42" s="2" t="s">
        <v>115</v>
      </c>
    </row>
    <row r="43" spans="1:5" x14ac:dyDescent="0.2">
      <c r="A43" s="3" t="s">
        <v>155</v>
      </c>
      <c r="B43" s="2" t="s">
        <v>115</v>
      </c>
      <c r="C43" s="2" t="s">
        <v>115</v>
      </c>
      <c r="D43" s="2" t="s">
        <v>115</v>
      </c>
      <c r="E43" s="2" t="s">
        <v>115</v>
      </c>
    </row>
    <row r="44" spans="1:5" x14ac:dyDescent="0.2">
      <c r="A44" s="3" t="s">
        <v>156</v>
      </c>
      <c r="B44" s="2" t="s">
        <v>115</v>
      </c>
      <c r="C44" s="2" t="s">
        <v>115</v>
      </c>
      <c r="D44" s="2" t="s">
        <v>115</v>
      </c>
      <c r="E44" s="2" t="s">
        <v>115</v>
      </c>
    </row>
    <row r="45" spans="1:5" x14ac:dyDescent="0.2">
      <c r="A45" s="3" t="s">
        <v>157</v>
      </c>
      <c r="B45" s="2">
        <v>3128168339</v>
      </c>
      <c r="C45" s="2" t="s">
        <v>115</v>
      </c>
      <c r="D45" s="2">
        <v>4267825122</v>
      </c>
      <c r="E45" s="2" t="s">
        <v>115</v>
      </c>
    </row>
    <row r="46" spans="1:5" x14ac:dyDescent="0.2">
      <c r="A46" s="3" t="s">
        <v>158</v>
      </c>
      <c r="B46" s="2">
        <v>28821494361</v>
      </c>
      <c r="C46" s="2">
        <v>10109129</v>
      </c>
      <c r="D46" s="2">
        <v>34775481057</v>
      </c>
      <c r="E46" s="2">
        <v>8003169</v>
      </c>
    </row>
    <row r="47" spans="1:5" x14ac:dyDescent="0.2">
      <c r="A47" s="3" t="s">
        <v>159</v>
      </c>
      <c r="B47" s="2">
        <v>312453902</v>
      </c>
      <c r="C47" s="2">
        <v>10000</v>
      </c>
      <c r="D47" s="2">
        <v>561426406</v>
      </c>
      <c r="E47" s="2">
        <v>10000</v>
      </c>
    </row>
    <row r="48" spans="1:5" s="19" customFormat="1" x14ac:dyDescent="0.2">
      <c r="A48" s="11" t="s">
        <v>160</v>
      </c>
      <c r="B48" s="12">
        <v>228766824094</v>
      </c>
      <c r="C48" s="12" t="s">
        <v>115</v>
      </c>
      <c r="D48" s="12">
        <v>197667554333</v>
      </c>
      <c r="E48" s="12" t="s">
        <v>115</v>
      </c>
    </row>
    <row r="49" spans="1:5" x14ac:dyDescent="0.2">
      <c r="A49" s="3" t="s">
        <v>161</v>
      </c>
      <c r="B49" s="2">
        <v>343282528</v>
      </c>
      <c r="C49" s="2">
        <v>71377</v>
      </c>
      <c r="D49" s="2">
        <v>1792640303</v>
      </c>
      <c r="E49" s="2">
        <v>309296534</v>
      </c>
    </row>
    <row r="50" spans="1:5" x14ac:dyDescent="0.2">
      <c r="A50" s="3" t="s">
        <v>162</v>
      </c>
      <c r="B50" s="2">
        <v>11165616587</v>
      </c>
      <c r="C50" s="2">
        <v>8134212</v>
      </c>
      <c r="D50" s="2">
        <v>9551036223</v>
      </c>
      <c r="E50" s="2">
        <v>113111066</v>
      </c>
    </row>
    <row r="51" spans="1:5" s="29" customFormat="1" x14ac:dyDescent="0.2">
      <c r="A51" s="27" t="s">
        <v>163</v>
      </c>
      <c r="B51" s="28">
        <v>59675056461</v>
      </c>
      <c r="C51" s="28">
        <v>62480298409</v>
      </c>
      <c r="D51" s="28">
        <v>67300479313</v>
      </c>
      <c r="E51" s="28">
        <v>58484051359</v>
      </c>
    </row>
    <row r="52" spans="1:5" x14ac:dyDescent="0.2">
      <c r="A52" s="3" t="s">
        <v>164</v>
      </c>
      <c r="B52" s="2">
        <v>1067557699</v>
      </c>
      <c r="C52" s="2">
        <v>748591764</v>
      </c>
      <c r="D52" s="2">
        <v>1198250661</v>
      </c>
      <c r="E52" s="2">
        <v>823364529</v>
      </c>
    </row>
    <row r="53" spans="1:5" x14ac:dyDescent="0.2">
      <c r="A53" s="3" t="s">
        <v>165</v>
      </c>
      <c r="B53" s="2">
        <v>3835704116</v>
      </c>
      <c r="C53" s="2">
        <v>3835704116</v>
      </c>
      <c r="D53" s="2" t="s">
        <v>115</v>
      </c>
      <c r="E53" s="2" t="s">
        <v>115</v>
      </c>
    </row>
    <row r="54" spans="1:5" x14ac:dyDescent="0.2">
      <c r="A54" s="3" t="s">
        <v>166</v>
      </c>
      <c r="B54" s="2" t="s">
        <v>115</v>
      </c>
      <c r="C54" s="2" t="s">
        <v>115</v>
      </c>
      <c r="D54" s="2" t="s">
        <v>115</v>
      </c>
      <c r="E54" s="2" t="s">
        <v>115</v>
      </c>
    </row>
    <row r="55" spans="1:5" x14ac:dyDescent="0.2">
      <c r="A55" s="3" t="s">
        <v>167</v>
      </c>
      <c r="B55" s="2">
        <v>28605517025</v>
      </c>
      <c r="C55" s="2">
        <v>11909541414</v>
      </c>
      <c r="D55" s="2">
        <v>23739585569</v>
      </c>
      <c r="E55" s="2">
        <v>13031326707</v>
      </c>
    </row>
    <row r="56" spans="1:5" x14ac:dyDescent="0.2">
      <c r="A56" s="3" t="s">
        <v>168</v>
      </c>
      <c r="B56" s="2">
        <v>27954885767</v>
      </c>
      <c r="C56" s="2">
        <v>8389006241</v>
      </c>
      <c r="D56" s="2">
        <v>11902533368</v>
      </c>
      <c r="E56" s="2">
        <v>4242177683</v>
      </c>
    </row>
    <row r="57" spans="1:5" s="8" customFormat="1" x14ac:dyDescent="0.2">
      <c r="A57" s="6" t="s">
        <v>169</v>
      </c>
      <c r="B57" s="7">
        <v>389493299064</v>
      </c>
      <c r="C57" s="7">
        <v>82797170782</v>
      </c>
      <c r="D57" s="7">
        <v>352228561694</v>
      </c>
      <c r="E57" s="7">
        <v>76187976518</v>
      </c>
    </row>
    <row r="58" spans="1:5" x14ac:dyDescent="0.2">
      <c r="A58" s="3" t="s">
        <v>170</v>
      </c>
      <c r="B58" s="2" t="s">
        <v>115</v>
      </c>
      <c r="C58" s="2" t="s">
        <v>115</v>
      </c>
      <c r="D58" s="2" t="s">
        <v>115</v>
      </c>
      <c r="E58" s="2" t="s">
        <v>115</v>
      </c>
    </row>
    <row r="59" spans="1:5" s="19" customFormat="1" x14ac:dyDescent="0.2">
      <c r="A59" s="11" t="s">
        <v>171</v>
      </c>
      <c r="B59" s="12">
        <v>30228221904</v>
      </c>
      <c r="C59" s="12" t="s">
        <v>115</v>
      </c>
      <c r="D59" s="12">
        <v>24368777554</v>
      </c>
      <c r="E59" s="12" t="s">
        <v>115</v>
      </c>
    </row>
    <row r="60" spans="1:5" s="19" customFormat="1" x14ac:dyDescent="0.2">
      <c r="A60" s="11" t="s">
        <v>172</v>
      </c>
      <c r="B60" s="12">
        <v>19112667542</v>
      </c>
      <c r="C60" s="12">
        <v>5648033496</v>
      </c>
      <c r="D60" s="12">
        <v>19104549033</v>
      </c>
      <c r="E60" s="12">
        <v>6388518134</v>
      </c>
    </row>
    <row r="61" spans="1:5" x14ac:dyDescent="0.2">
      <c r="A61" s="3" t="s">
        <v>173</v>
      </c>
      <c r="B61" s="2" t="s">
        <v>115</v>
      </c>
      <c r="C61" s="2" t="s">
        <v>115</v>
      </c>
      <c r="D61" s="2" t="s">
        <v>115</v>
      </c>
      <c r="E61" s="2" t="s">
        <v>115</v>
      </c>
    </row>
    <row r="62" spans="1:5" x14ac:dyDescent="0.2">
      <c r="A62" s="3" t="s">
        <v>174</v>
      </c>
      <c r="B62" s="2" t="s">
        <v>115</v>
      </c>
      <c r="C62" s="2" t="s">
        <v>115</v>
      </c>
      <c r="D62" s="2" t="s">
        <v>115</v>
      </c>
      <c r="E62" s="2" t="s">
        <v>115</v>
      </c>
    </row>
    <row r="63" spans="1:5" x14ac:dyDescent="0.2">
      <c r="A63" s="3" t="s">
        <v>175</v>
      </c>
      <c r="B63" s="2">
        <v>715032113</v>
      </c>
      <c r="C63" s="2" t="s">
        <v>115</v>
      </c>
      <c r="D63" s="2">
        <v>58281659</v>
      </c>
      <c r="E63" s="2" t="s">
        <v>115</v>
      </c>
    </row>
    <row r="64" spans="1:5" x14ac:dyDescent="0.2">
      <c r="A64" s="3" t="s">
        <v>176</v>
      </c>
      <c r="B64" s="2" t="s">
        <v>115</v>
      </c>
      <c r="C64" s="2" t="s">
        <v>115</v>
      </c>
      <c r="D64" s="2" t="s">
        <v>115</v>
      </c>
      <c r="E64" s="2" t="s">
        <v>115</v>
      </c>
    </row>
    <row r="65" spans="1:5" x14ac:dyDescent="0.2">
      <c r="A65" s="3" t="s">
        <v>177</v>
      </c>
      <c r="B65" s="2" t="s">
        <v>115</v>
      </c>
      <c r="C65" s="2" t="s">
        <v>115</v>
      </c>
      <c r="D65" s="2" t="s">
        <v>115</v>
      </c>
      <c r="E65" s="2" t="s">
        <v>115</v>
      </c>
    </row>
    <row r="66" spans="1:5" x14ac:dyDescent="0.2">
      <c r="A66" s="3" t="s">
        <v>178</v>
      </c>
      <c r="B66" s="2" t="s">
        <v>115</v>
      </c>
      <c r="C66" s="2" t="s">
        <v>115</v>
      </c>
      <c r="D66" s="2" t="s">
        <v>115</v>
      </c>
      <c r="E66" s="2" t="s">
        <v>115</v>
      </c>
    </row>
    <row r="67" spans="1:5" x14ac:dyDescent="0.2">
      <c r="A67" s="3" t="s">
        <v>179</v>
      </c>
      <c r="B67" s="2" t="s">
        <v>115</v>
      </c>
      <c r="C67" s="2" t="s">
        <v>115</v>
      </c>
      <c r="D67" s="2" t="s">
        <v>115</v>
      </c>
      <c r="E67" s="2" t="s">
        <v>115</v>
      </c>
    </row>
    <row r="68" spans="1:5" x14ac:dyDescent="0.2">
      <c r="A68" s="3" t="s">
        <v>180</v>
      </c>
      <c r="B68" s="2">
        <v>4543615490</v>
      </c>
      <c r="C68" s="2">
        <v>2700000</v>
      </c>
      <c r="D68" s="2">
        <v>4414600435</v>
      </c>
      <c r="E68" s="2">
        <v>2700000</v>
      </c>
    </row>
    <row r="69" spans="1:5" x14ac:dyDescent="0.2">
      <c r="A69" s="3" t="s">
        <v>181</v>
      </c>
      <c r="B69" s="2" t="s">
        <v>115</v>
      </c>
      <c r="C69" s="2" t="s">
        <v>115</v>
      </c>
      <c r="D69" s="2" t="s">
        <v>115</v>
      </c>
      <c r="E69" s="2" t="s">
        <v>115</v>
      </c>
    </row>
    <row r="70" spans="1:5" s="8" customFormat="1" x14ac:dyDescent="0.2">
      <c r="A70" s="6" t="s">
        <v>182</v>
      </c>
      <c r="B70" s="7">
        <v>54599537049</v>
      </c>
      <c r="C70" s="7">
        <v>5650733496</v>
      </c>
      <c r="D70" s="7">
        <v>47946208681</v>
      </c>
      <c r="E70" s="7">
        <v>6391218134</v>
      </c>
    </row>
    <row r="71" spans="1:5" s="8" customFormat="1" x14ac:dyDescent="0.2">
      <c r="A71" s="6" t="s">
        <v>183</v>
      </c>
      <c r="B71" s="7">
        <v>444092836113</v>
      </c>
      <c r="C71" s="7">
        <v>88447904278</v>
      </c>
      <c r="D71" s="7">
        <v>400174770375</v>
      </c>
      <c r="E71" s="7">
        <v>82579194652</v>
      </c>
    </row>
    <row r="72" spans="1:5" x14ac:dyDescent="0.2">
      <c r="A72" s="3" t="s">
        <v>184</v>
      </c>
      <c r="B72" s="2" t="s">
        <v>115</v>
      </c>
      <c r="C72" s="2" t="s">
        <v>115</v>
      </c>
      <c r="D72" s="2" t="s">
        <v>115</v>
      </c>
      <c r="E72" s="2" t="s">
        <v>115</v>
      </c>
    </row>
    <row r="73" spans="1:5" x14ac:dyDescent="0.2">
      <c r="A73" s="3" t="s">
        <v>185</v>
      </c>
      <c r="B73" s="2">
        <v>2256724186</v>
      </c>
      <c r="C73" s="2">
        <v>2256724186</v>
      </c>
      <c r="D73" s="2">
        <v>2256724186</v>
      </c>
      <c r="E73" s="2">
        <v>2256724186</v>
      </c>
    </row>
    <row r="74" spans="1:5" x14ac:dyDescent="0.2">
      <c r="A74" s="3" t="s">
        <v>186</v>
      </c>
      <c r="B74" s="2" t="s">
        <v>115</v>
      </c>
      <c r="C74" s="2" t="s">
        <v>115</v>
      </c>
      <c r="D74" s="2" t="s">
        <v>115</v>
      </c>
      <c r="E74" s="2" t="s">
        <v>115</v>
      </c>
    </row>
    <row r="75" spans="1:5" x14ac:dyDescent="0.2">
      <c r="A75" s="3" t="s">
        <v>173</v>
      </c>
      <c r="B75" s="2" t="s">
        <v>115</v>
      </c>
      <c r="C75" s="2" t="s">
        <v>115</v>
      </c>
      <c r="D75" s="2" t="s">
        <v>115</v>
      </c>
      <c r="E75" s="2" t="s">
        <v>115</v>
      </c>
    </row>
    <row r="76" spans="1:5" x14ac:dyDescent="0.2">
      <c r="A76" s="3" t="s">
        <v>174</v>
      </c>
      <c r="B76" s="2" t="s">
        <v>115</v>
      </c>
      <c r="C76" s="2" t="s">
        <v>115</v>
      </c>
      <c r="D76" s="2" t="s">
        <v>115</v>
      </c>
      <c r="E76" s="2" t="s">
        <v>115</v>
      </c>
    </row>
    <row r="77" spans="1:5" x14ac:dyDescent="0.2">
      <c r="A77" s="3" t="s">
        <v>187</v>
      </c>
      <c r="B77" s="2">
        <v>2760679872</v>
      </c>
      <c r="C77" s="2">
        <v>764296389</v>
      </c>
      <c r="D77" s="2">
        <v>2678346728</v>
      </c>
      <c r="E77" s="2">
        <v>681963245</v>
      </c>
    </row>
    <row r="78" spans="1:5" x14ac:dyDescent="0.2">
      <c r="A78" s="3" t="s">
        <v>188</v>
      </c>
      <c r="B78" s="2">
        <v>299919263</v>
      </c>
      <c r="C78" s="2">
        <v>299919263</v>
      </c>
      <c r="D78" s="2">
        <v>299919263</v>
      </c>
      <c r="E78" s="2">
        <v>299919263</v>
      </c>
    </row>
    <row r="79" spans="1:5" x14ac:dyDescent="0.2">
      <c r="A79" s="3" t="s">
        <v>189</v>
      </c>
      <c r="B79" s="2">
        <v>-96054797</v>
      </c>
      <c r="C79" s="2" t="s">
        <v>115</v>
      </c>
      <c r="D79" s="2">
        <v>116389114</v>
      </c>
      <c r="E79" s="2" t="s">
        <v>115</v>
      </c>
    </row>
    <row r="80" spans="1:5" x14ac:dyDescent="0.2">
      <c r="A80" s="3" t="s">
        <v>190</v>
      </c>
      <c r="B80" s="2" t="s">
        <v>115</v>
      </c>
      <c r="C80" s="2" t="s">
        <v>115</v>
      </c>
      <c r="D80" s="2" t="s">
        <v>115</v>
      </c>
      <c r="E80" s="2" t="s">
        <v>115</v>
      </c>
    </row>
    <row r="81" spans="1:5" x14ac:dyDescent="0.2">
      <c r="A81" s="3" t="s">
        <v>191</v>
      </c>
      <c r="B81" s="2">
        <v>1047590934</v>
      </c>
      <c r="C81" s="2">
        <v>1047590934</v>
      </c>
      <c r="D81" s="2">
        <v>1047590934</v>
      </c>
      <c r="E81" s="2">
        <v>1047590934</v>
      </c>
    </row>
    <row r="82" spans="1:5" x14ac:dyDescent="0.2">
      <c r="A82" s="3" t="s">
        <v>192</v>
      </c>
      <c r="B82" s="2">
        <v>31996540418</v>
      </c>
      <c r="C82" s="2">
        <v>2246475567</v>
      </c>
      <c r="D82" s="2">
        <v>32628277970</v>
      </c>
      <c r="E82" s="2">
        <v>6252036378</v>
      </c>
    </row>
    <row r="83" spans="1:5" ht="28.5" x14ac:dyDescent="0.2">
      <c r="A83" s="3" t="s">
        <v>193</v>
      </c>
      <c r="B83" s="2">
        <v>37665561350</v>
      </c>
      <c r="C83" s="2"/>
      <c r="D83" s="2">
        <v>38427409669</v>
      </c>
      <c r="E83" s="2"/>
    </row>
    <row r="84" spans="1:5" x14ac:dyDescent="0.2">
      <c r="A84" s="3" t="s">
        <v>194</v>
      </c>
      <c r="B84" s="2">
        <v>24873072421</v>
      </c>
      <c r="C84" s="2"/>
      <c r="D84" s="2">
        <v>23507900523</v>
      </c>
      <c r="E84" s="2"/>
    </row>
    <row r="85" spans="1:5" ht="28.5" x14ac:dyDescent="0.2">
      <c r="A85" s="3" t="s">
        <v>195</v>
      </c>
      <c r="B85" s="2">
        <v>62538633771</v>
      </c>
      <c r="C85" s="2">
        <v>6015167813</v>
      </c>
      <c r="D85" s="2">
        <v>61935310192</v>
      </c>
      <c r="E85" s="2">
        <v>9938395480</v>
      </c>
    </row>
    <row r="86" spans="1:5" s="8" customFormat="1" ht="28.5" x14ac:dyDescent="0.2">
      <c r="A86" s="6" t="s">
        <v>196</v>
      </c>
      <c r="B86" s="7">
        <v>506631469884</v>
      </c>
      <c r="C86" s="7">
        <v>94463072091</v>
      </c>
      <c r="D86" s="7">
        <v>462110080567</v>
      </c>
      <c r="E86" s="7">
        <v>92517590132</v>
      </c>
    </row>
    <row r="87" spans="1:5" x14ac:dyDescent="0.2">
      <c r="A87" s="3" t="s">
        <v>115</v>
      </c>
    </row>
    <row r="88" spans="1:5" s="25" customFormat="1" x14ac:dyDescent="0.2">
      <c r="A88" s="23" t="s">
        <v>104</v>
      </c>
      <c r="B88" s="24">
        <f>C40-C4+C24</f>
        <v>93857980293</v>
      </c>
      <c r="C88" s="24"/>
      <c r="D88" s="24">
        <f t="shared" ref="D88" si="0">E40-E4+E24</f>
        <v>93121580420</v>
      </c>
    </row>
    <row r="89" spans="1:5" s="25" customFormat="1" x14ac:dyDescent="0.2">
      <c r="A89" s="23" t="s">
        <v>105</v>
      </c>
      <c r="B89" s="26">
        <f>(B86-C86)/B88</f>
        <v>4.3914049344160011</v>
      </c>
      <c r="C89" s="26"/>
      <c r="D89" s="26">
        <f t="shared" ref="D89" si="1">(D86-E86)/D88</f>
        <v>3.9689241609522932</v>
      </c>
    </row>
    <row r="91" spans="1:5" s="8" customFormat="1" x14ac:dyDescent="0.2">
      <c r="A91" s="6" t="s">
        <v>240</v>
      </c>
      <c r="B91" s="31" t="s">
        <v>91</v>
      </c>
      <c r="C91" s="31" t="s">
        <v>90</v>
      </c>
      <c r="D91" s="31" t="s">
        <v>91</v>
      </c>
      <c r="E91" s="31" t="s">
        <v>90</v>
      </c>
    </row>
    <row r="92" spans="1:5" x14ac:dyDescent="0.2">
      <c r="A92" s="3" t="s">
        <v>111</v>
      </c>
      <c r="B92" t="s">
        <v>112</v>
      </c>
      <c r="C92" t="s">
        <v>112</v>
      </c>
      <c r="D92" t="s">
        <v>113</v>
      </c>
      <c r="E92" t="s">
        <v>113</v>
      </c>
    </row>
    <row r="93" spans="1:5" x14ac:dyDescent="0.2">
      <c r="A93" s="3" t="s">
        <v>386</v>
      </c>
      <c r="B93" s="2">
        <v>37736121962</v>
      </c>
      <c r="C93" s="2">
        <v>17063562971</v>
      </c>
      <c r="D93" s="2"/>
      <c r="E93" s="2"/>
    </row>
    <row r="94" spans="1:5" x14ac:dyDescent="0.2">
      <c r="A94" s="3" t="s">
        <v>387</v>
      </c>
      <c r="B94" s="2">
        <v>37736121962</v>
      </c>
      <c r="C94" s="2">
        <v>17063562971</v>
      </c>
      <c r="D94" s="2"/>
      <c r="E94" s="2"/>
    </row>
    <row r="95" spans="1:5" x14ac:dyDescent="0.2">
      <c r="A95" s="3" t="s">
        <v>388</v>
      </c>
      <c r="B95" s="2" t="s">
        <v>115</v>
      </c>
      <c r="C95" s="2" t="s">
        <v>115</v>
      </c>
      <c r="D95" s="2"/>
      <c r="E95" s="2"/>
    </row>
    <row r="96" spans="1:5" x14ac:dyDescent="0.2">
      <c r="A96" s="3" t="s">
        <v>389</v>
      </c>
      <c r="B96" s="2" t="s">
        <v>115</v>
      </c>
      <c r="C96" s="2" t="s">
        <v>115</v>
      </c>
      <c r="D96" s="2"/>
      <c r="E96" s="2"/>
    </row>
    <row r="97" spans="1:5" x14ac:dyDescent="0.2">
      <c r="A97" s="3" t="s">
        <v>390</v>
      </c>
      <c r="B97" s="2" t="s">
        <v>115</v>
      </c>
      <c r="C97" s="2" t="s">
        <v>115</v>
      </c>
      <c r="D97" s="2"/>
      <c r="E97" s="2"/>
    </row>
    <row r="98" spans="1:5" x14ac:dyDescent="0.2">
      <c r="A98" s="3" t="s">
        <v>391</v>
      </c>
      <c r="B98" s="2">
        <v>33912316765</v>
      </c>
      <c r="C98" s="2">
        <v>14379757747</v>
      </c>
      <c r="D98" s="2"/>
      <c r="E98" s="2"/>
    </row>
    <row r="99" spans="1:5" s="41" customFormat="1" x14ac:dyDescent="0.2">
      <c r="A99" s="39" t="s">
        <v>357</v>
      </c>
      <c r="B99" s="40">
        <v>27903929411</v>
      </c>
      <c r="C99" s="40">
        <v>10669833501</v>
      </c>
      <c r="D99" s="40"/>
      <c r="E99" s="40"/>
    </row>
    <row r="100" spans="1:5" x14ac:dyDescent="0.2">
      <c r="A100" s="3" t="s">
        <v>358</v>
      </c>
      <c r="B100" s="2" t="s">
        <v>115</v>
      </c>
      <c r="C100" s="2" t="s">
        <v>115</v>
      </c>
      <c r="D100" s="2"/>
      <c r="E100" s="2"/>
    </row>
    <row r="101" spans="1:5" x14ac:dyDescent="0.2">
      <c r="A101" s="3" t="s">
        <v>392</v>
      </c>
      <c r="B101" s="2" t="s">
        <v>115</v>
      </c>
      <c r="C101" s="2" t="s">
        <v>115</v>
      </c>
      <c r="D101" s="2"/>
      <c r="E101" s="2"/>
    </row>
    <row r="102" spans="1:5" x14ac:dyDescent="0.2">
      <c r="A102" s="3" t="s">
        <v>393</v>
      </c>
      <c r="B102" s="2" t="s">
        <v>115</v>
      </c>
      <c r="C102" s="2" t="s">
        <v>115</v>
      </c>
      <c r="D102" s="2"/>
      <c r="E102" s="2"/>
    </row>
    <row r="103" spans="1:5" x14ac:dyDescent="0.2">
      <c r="A103" s="3" t="s">
        <v>359</v>
      </c>
      <c r="B103" s="2" t="s">
        <v>115</v>
      </c>
      <c r="C103" s="2" t="s">
        <v>115</v>
      </c>
      <c r="D103" s="2"/>
      <c r="E103" s="2"/>
    </row>
    <row r="104" spans="1:5" x14ac:dyDescent="0.2">
      <c r="A104" s="3" t="s">
        <v>394</v>
      </c>
      <c r="B104" s="2" t="s">
        <v>115</v>
      </c>
      <c r="C104" s="2" t="s">
        <v>115</v>
      </c>
      <c r="D104" s="2"/>
      <c r="E104" s="2"/>
    </row>
    <row r="105" spans="1:5" x14ac:dyDescent="0.2">
      <c r="A105" s="3" t="s">
        <v>395</v>
      </c>
      <c r="B105" s="2" t="s">
        <v>115</v>
      </c>
      <c r="C105" s="2" t="s">
        <v>115</v>
      </c>
      <c r="D105" s="2"/>
      <c r="E105" s="2"/>
    </row>
    <row r="106" spans="1:5" x14ac:dyDescent="0.2">
      <c r="A106" s="3" t="s">
        <v>396</v>
      </c>
      <c r="B106" s="2" t="s">
        <v>115</v>
      </c>
      <c r="C106" s="2" t="s">
        <v>115</v>
      </c>
      <c r="D106" s="2"/>
      <c r="E106" s="2"/>
    </row>
    <row r="107" spans="1:5" x14ac:dyDescent="0.2">
      <c r="A107" s="3" t="s">
        <v>397</v>
      </c>
      <c r="B107" s="2">
        <v>1660377601</v>
      </c>
      <c r="C107" s="2">
        <v>1247364674</v>
      </c>
      <c r="D107" s="2"/>
      <c r="E107" s="2"/>
    </row>
    <row r="108" spans="1:5" x14ac:dyDescent="0.2">
      <c r="A108" s="3" t="s">
        <v>398</v>
      </c>
      <c r="B108" s="2">
        <v>1907726051</v>
      </c>
      <c r="C108" s="2">
        <v>956560887</v>
      </c>
      <c r="D108" s="2"/>
      <c r="E108" s="2"/>
    </row>
    <row r="109" spans="1:5" x14ac:dyDescent="0.2">
      <c r="A109" s="3" t="s">
        <v>399</v>
      </c>
      <c r="B109" s="2">
        <v>1877531496</v>
      </c>
      <c r="C109" s="2">
        <v>1200355608</v>
      </c>
      <c r="D109" s="2"/>
      <c r="E109" s="2"/>
    </row>
    <row r="110" spans="1:5" x14ac:dyDescent="0.2">
      <c r="A110" s="3" t="s">
        <v>400</v>
      </c>
      <c r="B110" s="2" t="s">
        <v>115</v>
      </c>
      <c r="C110" s="2" t="s">
        <v>115</v>
      </c>
      <c r="D110" s="2"/>
      <c r="E110" s="2"/>
    </row>
    <row r="111" spans="1:5" x14ac:dyDescent="0.2">
      <c r="A111" s="3" t="s">
        <v>401</v>
      </c>
      <c r="B111" s="2">
        <v>562752206</v>
      </c>
      <c r="C111" s="2">
        <v>305643077</v>
      </c>
      <c r="D111" s="2"/>
      <c r="E111" s="2"/>
    </row>
    <row r="112" spans="1:5" x14ac:dyDescent="0.2">
      <c r="A112" s="3" t="s">
        <v>360</v>
      </c>
      <c r="B112" s="2">
        <v>645242021</v>
      </c>
      <c r="C112" s="2">
        <v>382814402</v>
      </c>
      <c r="D112" s="2"/>
      <c r="E112" s="2"/>
    </row>
    <row r="113" spans="1:5" x14ac:dyDescent="0.2">
      <c r="A113" s="3" t="s">
        <v>388</v>
      </c>
      <c r="B113" s="2">
        <v>249083735</v>
      </c>
      <c r="C113" s="2">
        <v>170085562</v>
      </c>
      <c r="D113" s="2"/>
      <c r="E113" s="2"/>
    </row>
    <row r="114" spans="1:5" x14ac:dyDescent="0.2">
      <c r="A114" s="3" t="s">
        <v>402</v>
      </c>
      <c r="B114" s="2">
        <v>82241986</v>
      </c>
      <c r="C114" s="2">
        <v>5808724</v>
      </c>
      <c r="D114" s="2"/>
      <c r="E114" s="2"/>
    </row>
    <row r="115" spans="1:5" s="13" customFormat="1" x14ac:dyDescent="0.2">
      <c r="A115" s="17" t="s">
        <v>361</v>
      </c>
      <c r="B115" s="12">
        <v>1167155931</v>
      </c>
      <c r="C115" s="12">
        <v>557067325</v>
      </c>
      <c r="D115" s="12"/>
      <c r="E115" s="12"/>
    </row>
    <row r="116" spans="1:5" s="22" customFormat="1" x14ac:dyDescent="0.2">
      <c r="A116" s="20" t="s">
        <v>403</v>
      </c>
      <c r="B116" s="21">
        <v>1215340617</v>
      </c>
      <c r="C116" s="21">
        <v>496255544</v>
      </c>
      <c r="D116" s="21"/>
      <c r="E116" s="21"/>
    </row>
    <row r="117" spans="1:5" ht="28.5" x14ac:dyDescent="0.2">
      <c r="A117" s="3" t="s">
        <v>404</v>
      </c>
      <c r="B117" s="2" t="s">
        <v>115</v>
      </c>
      <c r="C117" s="2" t="s">
        <v>115</v>
      </c>
      <c r="D117" s="2"/>
      <c r="E117" s="2"/>
    </row>
    <row r="118" spans="1:5" x14ac:dyDescent="0.2">
      <c r="A118" s="3" t="s">
        <v>362</v>
      </c>
      <c r="B118" s="2" t="s">
        <v>115</v>
      </c>
      <c r="C118" s="2" t="s">
        <v>115</v>
      </c>
      <c r="D118" s="2"/>
      <c r="E118" s="2"/>
    </row>
    <row r="119" spans="1:5" x14ac:dyDescent="0.2">
      <c r="A119" s="3" t="s">
        <v>405</v>
      </c>
      <c r="B119" s="2" t="s">
        <v>115</v>
      </c>
      <c r="C119" s="2" t="s">
        <v>115</v>
      </c>
      <c r="D119" s="2"/>
      <c r="E119" s="2"/>
    </row>
    <row r="120" spans="1:5" x14ac:dyDescent="0.2">
      <c r="A120" s="3" t="s">
        <v>406</v>
      </c>
      <c r="B120" s="2">
        <v>544857167</v>
      </c>
      <c r="C120" s="2">
        <v>611886917</v>
      </c>
      <c r="D120" s="2"/>
      <c r="E120" s="2"/>
    </row>
    <row r="121" spans="1:5" x14ac:dyDescent="0.2">
      <c r="A121" s="3" t="s">
        <v>407</v>
      </c>
      <c r="B121" s="2">
        <v>9546523</v>
      </c>
      <c r="C121" s="2">
        <v>-52306372</v>
      </c>
      <c r="D121" s="2"/>
      <c r="E121" s="2"/>
    </row>
    <row r="122" spans="1:5" x14ac:dyDescent="0.2">
      <c r="A122" s="3" t="s">
        <v>408</v>
      </c>
      <c r="B122" s="2">
        <v>-698955385</v>
      </c>
      <c r="C122" s="2">
        <v>-26467015</v>
      </c>
      <c r="D122" s="2"/>
      <c r="E122" s="2"/>
    </row>
    <row r="123" spans="1:5" x14ac:dyDescent="0.2">
      <c r="A123" s="3" t="s">
        <v>409</v>
      </c>
      <c r="B123" s="2">
        <v>-74625</v>
      </c>
      <c r="C123" s="2">
        <v>-43192</v>
      </c>
      <c r="D123" s="2"/>
      <c r="E123" s="2"/>
    </row>
    <row r="124" spans="1:5" s="13" customFormat="1" x14ac:dyDescent="0.2">
      <c r="A124" s="11" t="s">
        <v>410</v>
      </c>
      <c r="B124" s="12">
        <v>4928576794</v>
      </c>
      <c r="C124" s="12">
        <v>3779751611</v>
      </c>
      <c r="D124" s="12"/>
      <c r="E124" s="12"/>
    </row>
    <row r="125" spans="1:5" x14ac:dyDescent="0.2">
      <c r="A125" s="3" t="s">
        <v>411</v>
      </c>
      <c r="B125" s="2">
        <v>127977579</v>
      </c>
      <c r="C125" s="2">
        <v>66070670</v>
      </c>
      <c r="D125" s="2"/>
      <c r="E125" s="2"/>
    </row>
    <row r="126" spans="1:5" x14ac:dyDescent="0.2">
      <c r="A126" s="3" t="s">
        <v>363</v>
      </c>
      <c r="B126" s="2">
        <v>18922355</v>
      </c>
      <c r="C126" s="2">
        <v>24216251</v>
      </c>
      <c r="D126" s="2"/>
      <c r="E126" s="2"/>
    </row>
    <row r="127" spans="1:5" x14ac:dyDescent="0.2">
      <c r="A127" s="3" t="s">
        <v>412</v>
      </c>
      <c r="B127" s="2">
        <v>5037632018</v>
      </c>
      <c r="C127" s="2">
        <v>3821606030</v>
      </c>
      <c r="D127" s="2"/>
      <c r="E127" s="2"/>
    </row>
    <row r="128" spans="1:5" x14ac:dyDescent="0.2">
      <c r="A128" s="3" t="s">
        <v>413</v>
      </c>
      <c r="B128" s="2">
        <v>1188727997</v>
      </c>
      <c r="C128" s="2">
        <v>905095953</v>
      </c>
      <c r="D128" s="2"/>
      <c r="E128" s="2"/>
    </row>
    <row r="129" spans="1:5" s="13" customFormat="1" x14ac:dyDescent="0.2">
      <c r="A129" s="11" t="s">
        <v>364</v>
      </c>
      <c r="B129" s="12">
        <v>3848904021</v>
      </c>
      <c r="C129" s="12">
        <v>2916510077</v>
      </c>
      <c r="D129" s="12"/>
      <c r="E129" s="12"/>
    </row>
    <row r="130" spans="1:5" x14ac:dyDescent="0.2">
      <c r="A130" s="3" t="s">
        <v>365</v>
      </c>
      <c r="B130" s="2"/>
      <c r="C130" s="2"/>
      <c r="D130" s="2"/>
      <c r="E130" s="2"/>
    </row>
    <row r="131" spans="1:5" x14ac:dyDescent="0.2">
      <c r="A131" s="3" t="s">
        <v>366</v>
      </c>
      <c r="B131" s="2">
        <v>3848904021</v>
      </c>
      <c r="C131" s="2">
        <v>2916510077</v>
      </c>
      <c r="D131" s="2"/>
      <c r="E131" s="2"/>
    </row>
    <row r="132" spans="1:5" x14ac:dyDescent="0.2">
      <c r="A132" s="3" t="s">
        <v>367</v>
      </c>
      <c r="B132" s="2" t="s">
        <v>115</v>
      </c>
      <c r="C132" s="2" t="s">
        <v>115</v>
      </c>
      <c r="D132" s="2"/>
      <c r="E132" s="2"/>
    </row>
    <row r="133" spans="1:5" x14ac:dyDescent="0.2">
      <c r="A133" s="3" t="s">
        <v>368</v>
      </c>
      <c r="B133" s="2"/>
      <c r="C133" s="2"/>
      <c r="D133" s="2"/>
      <c r="E133" s="2"/>
    </row>
    <row r="134" spans="1:5" ht="28.5" x14ac:dyDescent="0.2">
      <c r="A134" s="3" t="s">
        <v>369</v>
      </c>
      <c r="B134" s="2">
        <v>3203966564</v>
      </c>
      <c r="C134" s="2">
        <v>2592460805</v>
      </c>
      <c r="D134" s="2"/>
      <c r="E134" s="2"/>
    </row>
    <row r="135" spans="1:5" x14ac:dyDescent="0.2">
      <c r="A135" s="3" t="s">
        <v>414</v>
      </c>
      <c r="B135" s="2">
        <v>644937457</v>
      </c>
      <c r="C135" s="2">
        <v>324049272</v>
      </c>
      <c r="D135" s="2"/>
      <c r="E135" s="2"/>
    </row>
    <row r="136" spans="1:5" x14ac:dyDescent="0.2">
      <c r="A136" s="3" t="s">
        <v>415</v>
      </c>
      <c r="B136" s="2">
        <v>-212443911</v>
      </c>
      <c r="C136" s="2">
        <v>-3502464</v>
      </c>
      <c r="D136" s="2"/>
      <c r="E136" s="2"/>
    </row>
    <row r="137" spans="1:5" ht="28.5" x14ac:dyDescent="0.2">
      <c r="A137" s="3" t="s">
        <v>370</v>
      </c>
      <c r="B137" s="2">
        <v>-212443911</v>
      </c>
      <c r="C137" s="2">
        <v>-3502464</v>
      </c>
      <c r="D137" s="2"/>
      <c r="E137" s="2"/>
    </row>
    <row r="138" spans="1:5" x14ac:dyDescent="0.2">
      <c r="A138" s="3" t="s">
        <v>371</v>
      </c>
      <c r="B138" s="2" t="s">
        <v>115</v>
      </c>
      <c r="C138" s="2" t="s">
        <v>115</v>
      </c>
      <c r="D138" s="2"/>
      <c r="E138" s="2"/>
    </row>
    <row r="139" spans="1:5" x14ac:dyDescent="0.2">
      <c r="A139" s="3" t="s">
        <v>372</v>
      </c>
      <c r="B139" s="2" t="s">
        <v>115</v>
      </c>
      <c r="C139" s="2" t="s">
        <v>115</v>
      </c>
      <c r="D139" s="2"/>
      <c r="E139" s="2"/>
    </row>
    <row r="140" spans="1:5" x14ac:dyDescent="0.2">
      <c r="A140" s="3" t="s">
        <v>373</v>
      </c>
      <c r="B140" s="2" t="s">
        <v>115</v>
      </c>
      <c r="C140" s="2" t="s">
        <v>115</v>
      </c>
      <c r="D140" s="2"/>
      <c r="E140" s="2"/>
    </row>
    <row r="141" spans="1:5" x14ac:dyDescent="0.2">
      <c r="A141" s="3" t="s">
        <v>374</v>
      </c>
      <c r="B141" s="2" t="s">
        <v>115</v>
      </c>
      <c r="C141" s="2" t="s">
        <v>115</v>
      </c>
      <c r="D141" s="2"/>
      <c r="E141" s="2"/>
    </row>
    <row r="142" spans="1:5" x14ac:dyDescent="0.2">
      <c r="A142" s="3" t="s">
        <v>416</v>
      </c>
      <c r="B142" s="2" t="s">
        <v>115</v>
      </c>
      <c r="C142" s="2" t="s">
        <v>115</v>
      </c>
      <c r="D142" s="2"/>
      <c r="E142" s="2"/>
    </row>
    <row r="143" spans="1:5" x14ac:dyDescent="0.2">
      <c r="A143" s="3" t="s">
        <v>417</v>
      </c>
      <c r="B143" s="2">
        <v>-212443911</v>
      </c>
      <c r="C143" s="2">
        <v>-3502464</v>
      </c>
      <c r="D143" s="2"/>
      <c r="E143" s="2"/>
    </row>
    <row r="144" spans="1:5" x14ac:dyDescent="0.2">
      <c r="A144" s="3" t="s">
        <v>375</v>
      </c>
      <c r="B144" s="2" t="s">
        <v>115</v>
      </c>
      <c r="C144" s="2" t="s">
        <v>115</v>
      </c>
      <c r="D144" s="2"/>
      <c r="E144" s="2"/>
    </row>
    <row r="145" spans="1:5" x14ac:dyDescent="0.2">
      <c r="A145" s="3" t="s">
        <v>376</v>
      </c>
      <c r="B145" s="2" t="s">
        <v>115</v>
      </c>
      <c r="C145" s="2" t="s">
        <v>115</v>
      </c>
      <c r="D145" s="2"/>
      <c r="E145" s="2"/>
    </row>
    <row r="146" spans="1:5" x14ac:dyDescent="0.2">
      <c r="A146" s="3" t="s">
        <v>377</v>
      </c>
      <c r="B146" s="2" t="s">
        <v>115</v>
      </c>
      <c r="C146" s="2" t="s">
        <v>115</v>
      </c>
      <c r="D146" s="2"/>
      <c r="E146" s="2"/>
    </row>
    <row r="147" spans="1:5" x14ac:dyDescent="0.2">
      <c r="A147" s="3" t="s">
        <v>378</v>
      </c>
      <c r="B147" s="2" t="s">
        <v>115</v>
      </c>
      <c r="C147" s="2" t="s">
        <v>115</v>
      </c>
      <c r="D147" s="2"/>
      <c r="E147" s="2"/>
    </row>
    <row r="148" spans="1:5" x14ac:dyDescent="0.2">
      <c r="A148" s="3" t="s">
        <v>379</v>
      </c>
      <c r="B148" s="2" t="s">
        <v>115</v>
      </c>
      <c r="C148" s="2" t="s">
        <v>115</v>
      </c>
      <c r="D148" s="2"/>
      <c r="E148" s="2"/>
    </row>
    <row r="149" spans="1:5" x14ac:dyDescent="0.2">
      <c r="A149" s="3" t="s">
        <v>380</v>
      </c>
      <c r="B149" s="2">
        <v>-212443911</v>
      </c>
      <c r="C149" s="2">
        <v>-3502464</v>
      </c>
      <c r="D149" s="2"/>
      <c r="E149" s="2"/>
    </row>
    <row r="150" spans="1:5" x14ac:dyDescent="0.2">
      <c r="A150" s="3" t="s">
        <v>381</v>
      </c>
      <c r="B150" s="2" t="s">
        <v>115</v>
      </c>
      <c r="C150" s="2" t="s">
        <v>115</v>
      </c>
      <c r="D150" s="2"/>
      <c r="E150" s="2"/>
    </row>
    <row r="151" spans="1:5" ht="28.5" x14ac:dyDescent="0.2">
      <c r="A151" s="3" t="s">
        <v>480</v>
      </c>
      <c r="B151" s="2" t="s">
        <v>115</v>
      </c>
      <c r="C151" s="2" t="s">
        <v>115</v>
      </c>
      <c r="D151" s="2"/>
      <c r="E151" s="2"/>
    </row>
    <row r="152" spans="1:5" x14ac:dyDescent="0.2">
      <c r="A152" s="3" t="s">
        <v>382</v>
      </c>
      <c r="B152" s="2">
        <v>3636460110</v>
      </c>
      <c r="C152" s="2">
        <v>2913007613</v>
      </c>
      <c r="D152" s="2"/>
      <c r="E152" s="2"/>
    </row>
    <row r="153" spans="1:5" x14ac:dyDescent="0.2">
      <c r="A153" s="3" t="s">
        <v>383</v>
      </c>
      <c r="B153" s="2">
        <v>2991522653</v>
      </c>
      <c r="C153" s="2">
        <v>2588958341</v>
      </c>
      <c r="D153" s="2"/>
      <c r="E153" s="2"/>
    </row>
    <row r="154" spans="1:5" x14ac:dyDescent="0.2">
      <c r="A154" s="3" t="s">
        <v>418</v>
      </c>
      <c r="B154" s="2">
        <v>644937457</v>
      </c>
      <c r="C154" s="2">
        <v>324049272</v>
      </c>
      <c r="D154" s="2"/>
      <c r="E154" s="2"/>
    </row>
    <row r="155" spans="1:5" x14ac:dyDescent="0.2">
      <c r="A155" s="3" t="s">
        <v>419</v>
      </c>
      <c r="B155" s="2" t="s">
        <v>115</v>
      </c>
      <c r="C155" s="2" t="s">
        <v>115</v>
      </c>
      <c r="D155" s="2"/>
      <c r="E155" s="2"/>
    </row>
    <row r="156" spans="1:5" x14ac:dyDescent="0.2">
      <c r="A156" s="3" t="s">
        <v>384</v>
      </c>
      <c r="B156" s="2">
        <v>1.42</v>
      </c>
      <c r="C156" s="2">
        <v>1.1599999999999999</v>
      </c>
      <c r="D156" s="2"/>
      <c r="E156" s="2"/>
    </row>
    <row r="157" spans="1:5" x14ac:dyDescent="0.2">
      <c r="A157" s="3" t="s">
        <v>385</v>
      </c>
      <c r="B157" s="2">
        <v>1.42</v>
      </c>
      <c r="C157" s="2">
        <v>1.1599999999999999</v>
      </c>
      <c r="D157" s="2"/>
      <c r="E157" s="2"/>
    </row>
    <row r="160" spans="1:5" x14ac:dyDescent="0.2">
      <c r="A160" s="6" t="s">
        <v>335</v>
      </c>
      <c r="B160" s="31" t="s">
        <v>91</v>
      </c>
      <c r="C160" s="31" t="s">
        <v>90</v>
      </c>
      <c r="D160" s="31" t="s">
        <v>91</v>
      </c>
      <c r="E160" s="31" t="s">
        <v>90</v>
      </c>
    </row>
    <row r="161" spans="1:5" x14ac:dyDescent="0.2">
      <c r="A161" s="3" t="s">
        <v>111</v>
      </c>
      <c r="B161" t="s">
        <v>112</v>
      </c>
      <c r="C161" t="s">
        <v>112</v>
      </c>
      <c r="D161" t="s">
        <v>113</v>
      </c>
      <c r="E161" t="s">
        <v>113</v>
      </c>
    </row>
    <row r="162" spans="1:5" x14ac:dyDescent="0.2">
      <c r="A162" s="3" t="s">
        <v>420</v>
      </c>
      <c r="B162" t="s">
        <v>115</v>
      </c>
    </row>
    <row r="163" spans="1:5" x14ac:dyDescent="0.2">
      <c r="A163" s="3" t="s">
        <v>421</v>
      </c>
      <c r="B163" s="2">
        <v>64669671087</v>
      </c>
      <c r="C163" s="2">
        <v>338201903</v>
      </c>
    </row>
    <row r="164" spans="1:5" x14ac:dyDescent="0.2">
      <c r="A164" s="3" t="s">
        <v>422</v>
      </c>
      <c r="B164" s="2" t="s">
        <v>115</v>
      </c>
      <c r="C164" s="2"/>
    </row>
    <row r="165" spans="1:5" x14ac:dyDescent="0.2">
      <c r="A165" s="3" t="s">
        <v>423</v>
      </c>
      <c r="B165" s="2" t="s">
        <v>115</v>
      </c>
      <c r="C165" s="2"/>
    </row>
    <row r="166" spans="1:5" x14ac:dyDescent="0.2">
      <c r="A166" s="3" t="s">
        <v>424</v>
      </c>
      <c r="B166" s="2" t="s">
        <v>115</v>
      </c>
      <c r="C166" s="2"/>
    </row>
    <row r="167" spans="1:5" x14ac:dyDescent="0.2">
      <c r="A167" s="3" t="s">
        <v>425</v>
      </c>
      <c r="B167" s="2" t="s">
        <v>115</v>
      </c>
      <c r="C167" s="2"/>
    </row>
    <row r="168" spans="1:5" x14ac:dyDescent="0.2">
      <c r="A168" s="3" t="s">
        <v>426</v>
      </c>
      <c r="B168" s="2" t="s">
        <v>115</v>
      </c>
      <c r="C168" s="2"/>
    </row>
    <row r="169" spans="1:5" x14ac:dyDescent="0.2">
      <c r="A169" s="3" t="s">
        <v>427</v>
      </c>
      <c r="B169" s="2" t="s">
        <v>115</v>
      </c>
      <c r="C169" s="2"/>
    </row>
    <row r="170" spans="1:5" x14ac:dyDescent="0.2">
      <c r="A170" s="3" t="s">
        <v>428</v>
      </c>
      <c r="B170" s="2" t="s">
        <v>115</v>
      </c>
      <c r="C170" s="2"/>
    </row>
    <row r="171" spans="1:5" x14ac:dyDescent="0.2">
      <c r="A171" s="3" t="s">
        <v>429</v>
      </c>
      <c r="B171" s="2" t="s">
        <v>115</v>
      </c>
      <c r="C171" s="2"/>
    </row>
    <row r="172" spans="1:5" x14ac:dyDescent="0.2">
      <c r="A172" s="3" t="s">
        <v>430</v>
      </c>
      <c r="B172" s="2" t="s">
        <v>115</v>
      </c>
      <c r="C172" s="2"/>
    </row>
    <row r="173" spans="1:5" x14ac:dyDescent="0.2">
      <c r="A173" s="3" t="s">
        <v>431</v>
      </c>
      <c r="B173" s="2" t="s">
        <v>115</v>
      </c>
      <c r="C173" s="2"/>
    </row>
    <row r="174" spans="1:5" x14ac:dyDescent="0.2">
      <c r="A174" s="3" t="s">
        <v>432</v>
      </c>
      <c r="B174" s="2" t="s">
        <v>115</v>
      </c>
      <c r="C174" s="2"/>
    </row>
    <row r="175" spans="1:5" x14ac:dyDescent="0.2">
      <c r="A175" s="3" t="s">
        <v>433</v>
      </c>
      <c r="B175" s="2">
        <v>1905974294</v>
      </c>
      <c r="C175" s="2">
        <v>2738410932</v>
      </c>
    </row>
    <row r="176" spans="1:5" s="13" customFormat="1" x14ac:dyDescent="0.2">
      <c r="A176" s="11" t="s">
        <v>434</v>
      </c>
      <c r="B176" s="12">
        <v>66575645381</v>
      </c>
      <c r="C176" s="12">
        <v>3076612835</v>
      </c>
    </row>
    <row r="177" spans="1:3" x14ac:dyDescent="0.2">
      <c r="A177" s="3" t="s">
        <v>435</v>
      </c>
      <c r="B177" s="2">
        <v>58063027103</v>
      </c>
      <c r="C177" s="2">
        <v>69631421</v>
      </c>
    </row>
    <row r="178" spans="1:3" x14ac:dyDescent="0.2">
      <c r="A178" s="3" t="s">
        <v>436</v>
      </c>
      <c r="B178" s="2" t="s">
        <v>115</v>
      </c>
      <c r="C178" s="2"/>
    </row>
    <row r="179" spans="1:3" x14ac:dyDescent="0.2">
      <c r="A179" s="3" t="s">
        <v>437</v>
      </c>
      <c r="B179" s="2" t="s">
        <v>115</v>
      </c>
      <c r="C179" s="2"/>
    </row>
    <row r="180" spans="1:3" x14ac:dyDescent="0.2">
      <c r="A180" s="3" t="s">
        <v>438</v>
      </c>
      <c r="B180" s="2" t="s">
        <v>115</v>
      </c>
      <c r="C180" s="2"/>
    </row>
    <row r="181" spans="1:3" x14ac:dyDescent="0.2">
      <c r="A181" s="3" t="s">
        <v>439</v>
      </c>
      <c r="B181" s="2" t="s">
        <v>115</v>
      </c>
      <c r="C181" s="2"/>
    </row>
    <row r="182" spans="1:3" x14ac:dyDescent="0.2">
      <c r="A182" s="3" t="s">
        <v>440</v>
      </c>
      <c r="B182" s="2" t="s">
        <v>115</v>
      </c>
      <c r="C182" s="2"/>
    </row>
    <row r="183" spans="1:3" x14ac:dyDescent="0.2">
      <c r="A183" s="3" t="s">
        <v>441</v>
      </c>
      <c r="B183" s="2" t="s">
        <v>115</v>
      </c>
      <c r="C183" s="2"/>
    </row>
    <row r="184" spans="1:3" x14ac:dyDescent="0.2">
      <c r="A184" s="3" t="s">
        <v>442</v>
      </c>
      <c r="B184" s="2">
        <v>4522122051</v>
      </c>
      <c r="C184" s="2">
        <v>954841012</v>
      </c>
    </row>
    <row r="185" spans="1:3" x14ac:dyDescent="0.2">
      <c r="A185" s="3" t="s">
        <v>443</v>
      </c>
      <c r="B185" s="2">
        <v>8878406359</v>
      </c>
      <c r="C185" s="2">
        <v>50062713</v>
      </c>
    </row>
    <row r="186" spans="1:3" x14ac:dyDescent="0.2">
      <c r="A186" s="3" t="s">
        <v>444</v>
      </c>
      <c r="B186" s="2">
        <v>4011311646</v>
      </c>
      <c r="C186" s="2">
        <v>2952059957</v>
      </c>
    </row>
    <row r="187" spans="1:3" s="13" customFormat="1" x14ac:dyDescent="0.2">
      <c r="A187" s="11" t="s">
        <v>445</v>
      </c>
      <c r="B187" s="12">
        <v>75474867159</v>
      </c>
      <c r="C187" s="12">
        <v>4026595103</v>
      </c>
    </row>
    <row r="188" spans="1:3" x14ac:dyDescent="0.2">
      <c r="A188" s="3" t="s">
        <v>446</v>
      </c>
      <c r="B188" s="2">
        <v>-8899221778</v>
      </c>
      <c r="C188" s="2">
        <v>-949982268</v>
      </c>
    </row>
    <row r="189" spans="1:3" x14ac:dyDescent="0.2">
      <c r="A189" s="3" t="s">
        <v>447</v>
      </c>
      <c r="B189" s="2" t="s">
        <v>115</v>
      </c>
      <c r="C189" s="2"/>
    </row>
    <row r="190" spans="1:3" x14ac:dyDescent="0.2">
      <c r="A190" s="3" t="s">
        <v>448</v>
      </c>
      <c r="B190" s="2">
        <v>197490000</v>
      </c>
      <c r="C190" s="2">
        <v>5850000000</v>
      </c>
    </row>
    <row r="191" spans="1:3" x14ac:dyDescent="0.2">
      <c r="A191" s="3" t="s">
        <v>449</v>
      </c>
      <c r="B191" s="2">
        <v>1498011445</v>
      </c>
      <c r="C191" s="2">
        <v>730496557</v>
      </c>
    </row>
    <row r="192" spans="1:3" ht="28.5" x14ac:dyDescent="0.2">
      <c r="A192" s="3" t="s">
        <v>479</v>
      </c>
      <c r="B192" s="2">
        <v>2689209</v>
      </c>
      <c r="C192" s="2"/>
    </row>
    <row r="193" spans="1:3" x14ac:dyDescent="0.2">
      <c r="A193" s="3" t="s">
        <v>478</v>
      </c>
      <c r="B193" s="2">
        <v>211533189</v>
      </c>
      <c r="C193" s="2"/>
    </row>
    <row r="194" spans="1:3" x14ac:dyDescent="0.2">
      <c r="A194" s="3" t="s">
        <v>450</v>
      </c>
      <c r="B194" s="2">
        <v>488661827</v>
      </c>
      <c r="C194" s="2"/>
    </row>
    <row r="195" spans="1:3" x14ac:dyDescent="0.2">
      <c r="A195" s="3" t="s">
        <v>451</v>
      </c>
      <c r="B195" s="2">
        <v>47246861062</v>
      </c>
      <c r="C195" s="2">
        <v>9886835504</v>
      </c>
    </row>
    <row r="196" spans="1:3" s="13" customFormat="1" x14ac:dyDescent="0.2">
      <c r="A196" s="11" t="s">
        <v>452</v>
      </c>
      <c r="B196" s="12">
        <v>49645246732</v>
      </c>
      <c r="C196" s="12">
        <v>16467332061</v>
      </c>
    </row>
    <row r="197" spans="1:3" x14ac:dyDescent="0.2">
      <c r="A197" s="3" t="s">
        <v>453</v>
      </c>
      <c r="B197" s="2">
        <v>6884626949</v>
      </c>
      <c r="C197" s="2">
        <v>154112</v>
      </c>
    </row>
    <row r="198" spans="1:3" x14ac:dyDescent="0.2">
      <c r="A198" s="3" t="s">
        <v>454</v>
      </c>
      <c r="B198" s="2"/>
      <c r="C198" s="2"/>
    </row>
    <row r="199" spans="1:3" x14ac:dyDescent="0.2">
      <c r="A199" s="3" t="s">
        <v>455</v>
      </c>
      <c r="B199" s="2">
        <v>3908779481</v>
      </c>
      <c r="C199" s="2">
        <v>1633370064</v>
      </c>
    </row>
    <row r="200" spans="1:3" x14ac:dyDescent="0.2">
      <c r="A200" s="3" t="s">
        <v>456</v>
      </c>
      <c r="B200" s="2" t="s">
        <v>115</v>
      </c>
      <c r="C200" s="2" t="s">
        <v>115</v>
      </c>
    </row>
    <row r="201" spans="1:3" x14ac:dyDescent="0.2">
      <c r="A201" s="3" t="s">
        <v>477</v>
      </c>
      <c r="B201" s="2" t="s">
        <v>115</v>
      </c>
      <c r="C201" s="2" t="s">
        <v>115</v>
      </c>
    </row>
    <row r="202" spans="1:3" x14ac:dyDescent="0.2">
      <c r="A202" s="3" t="s">
        <v>476</v>
      </c>
      <c r="B202" s="2">
        <v>5521351</v>
      </c>
      <c r="C202" s="2" t="s">
        <v>115</v>
      </c>
    </row>
    <row r="203" spans="1:3" x14ac:dyDescent="0.2">
      <c r="A203" s="3" t="s">
        <v>457</v>
      </c>
      <c r="B203" s="2">
        <v>39198510805</v>
      </c>
      <c r="C203" s="2">
        <v>47520334585</v>
      </c>
    </row>
    <row r="204" spans="1:3" s="13" customFormat="1" x14ac:dyDescent="0.2">
      <c r="A204" s="11" t="s">
        <v>458</v>
      </c>
      <c r="B204" s="12">
        <v>49997438586</v>
      </c>
      <c r="C204" s="12">
        <v>57686887172</v>
      </c>
    </row>
    <row r="205" spans="1:3" x14ac:dyDescent="0.2">
      <c r="A205" s="3" t="s">
        <v>459</v>
      </c>
      <c r="B205" s="2">
        <v>-352191854</v>
      </c>
      <c r="C205" s="2">
        <v>-15169025958</v>
      </c>
    </row>
    <row r="206" spans="1:3" x14ac:dyDescent="0.2">
      <c r="A206" s="3" t="s">
        <v>460</v>
      </c>
      <c r="B206" s="2" t="s">
        <v>115</v>
      </c>
      <c r="C206" s="2" t="s">
        <v>115</v>
      </c>
    </row>
    <row r="207" spans="1:3" x14ac:dyDescent="0.2">
      <c r="A207" s="3" t="s">
        <v>461</v>
      </c>
      <c r="B207" s="2">
        <v>3902024748</v>
      </c>
      <c r="C207" s="2">
        <v>6084358410</v>
      </c>
    </row>
    <row r="208" spans="1:3" x14ac:dyDescent="0.2">
      <c r="A208" s="3" t="s">
        <v>475</v>
      </c>
      <c r="B208" s="2">
        <v>3902024748</v>
      </c>
      <c r="C208" s="2">
        <v>6084358410</v>
      </c>
    </row>
    <row r="209" spans="1:3" x14ac:dyDescent="0.2">
      <c r="A209" s="3" t="s">
        <v>462</v>
      </c>
      <c r="B209" s="2">
        <v>20461657040</v>
      </c>
      <c r="C209" s="2">
        <v>20905609401</v>
      </c>
    </row>
    <row r="210" spans="1:3" x14ac:dyDescent="0.2">
      <c r="A210" s="3" t="s">
        <v>463</v>
      </c>
      <c r="B210" s="2">
        <v>10265704382</v>
      </c>
      <c r="C210" s="2">
        <v>11275136790</v>
      </c>
    </row>
    <row r="211" spans="1:3" x14ac:dyDescent="0.2">
      <c r="A211" s="3" t="s">
        <v>481</v>
      </c>
      <c r="B211" s="2">
        <v>17987623882</v>
      </c>
      <c r="C211" s="2">
        <v>12248596904</v>
      </c>
    </row>
    <row r="212" spans="1:3" s="13" customFormat="1" x14ac:dyDescent="0.2">
      <c r="A212" s="11" t="s">
        <v>464</v>
      </c>
      <c r="B212" s="12">
        <v>52617010052</v>
      </c>
      <c r="C212" s="12">
        <v>50513701505</v>
      </c>
    </row>
    <row r="213" spans="1:3" x14ac:dyDescent="0.2">
      <c r="A213" s="3" t="s">
        <v>465</v>
      </c>
      <c r="B213" s="2">
        <v>18258569692</v>
      </c>
      <c r="C213" s="2">
        <v>15821109759</v>
      </c>
    </row>
    <row r="214" spans="1:3" s="38" customFormat="1" x14ac:dyDescent="0.2">
      <c r="A214" s="36" t="s">
        <v>466</v>
      </c>
      <c r="B214" s="37">
        <v>3689365571</v>
      </c>
      <c r="C214" s="37">
        <v>6079567093</v>
      </c>
    </row>
    <row r="215" spans="1:3" x14ac:dyDescent="0.2">
      <c r="A215" s="3" t="s">
        <v>467</v>
      </c>
      <c r="B215" s="2">
        <v>762108233</v>
      </c>
      <c r="C215" s="2">
        <v>126382213</v>
      </c>
    </row>
    <row r="216" spans="1:3" x14ac:dyDescent="0.2">
      <c r="A216" s="3" t="s">
        <v>468</v>
      </c>
      <c r="B216" s="2">
        <v>21181996774</v>
      </c>
      <c r="C216" s="2">
        <v>6745746704</v>
      </c>
    </row>
    <row r="217" spans="1:3" s="13" customFormat="1" x14ac:dyDescent="0.2">
      <c r="A217" s="11" t="s">
        <v>469</v>
      </c>
      <c r="B217" s="12">
        <v>43129932037</v>
      </c>
      <c r="C217" s="12">
        <v>28646423556</v>
      </c>
    </row>
    <row r="218" spans="1:3" x14ac:dyDescent="0.2">
      <c r="A218" s="3" t="s">
        <v>470</v>
      </c>
      <c r="B218" s="2">
        <v>9487078015</v>
      </c>
      <c r="C218" s="2">
        <v>21867277949</v>
      </c>
    </row>
    <row r="219" spans="1:3" x14ac:dyDescent="0.2">
      <c r="A219" s="3" t="s">
        <v>471</v>
      </c>
      <c r="B219" s="2">
        <v>48230363</v>
      </c>
      <c r="C219" s="2">
        <v>-51179516</v>
      </c>
    </row>
    <row r="220" spans="1:3" x14ac:dyDescent="0.2">
      <c r="A220" s="3" t="s">
        <v>472</v>
      </c>
      <c r="B220" s="2">
        <v>283894746</v>
      </c>
      <c r="C220" s="2">
        <v>-53989246</v>
      </c>
    </row>
    <row r="221" spans="1:3" x14ac:dyDescent="0.2">
      <c r="A221" s="3" t="s">
        <v>473</v>
      </c>
      <c r="B221" s="2">
        <v>59080983598</v>
      </c>
      <c r="C221" s="2">
        <v>40008728848</v>
      </c>
    </row>
    <row r="222" spans="1:3" x14ac:dyDescent="0.2">
      <c r="A222" s="3" t="s">
        <v>474</v>
      </c>
      <c r="B222" s="2">
        <v>59364878344</v>
      </c>
      <c r="C222" s="2">
        <v>39954739602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2AE0-95EE-46FC-B01E-7B6F3B8C2405}">
  <dimension ref="A1:G175"/>
  <sheetViews>
    <sheetView tabSelected="1" workbookViewId="0">
      <selection activeCell="I32" sqref="I32"/>
    </sheetView>
  </sheetViews>
  <sheetFormatPr defaultRowHeight="14.25" x14ac:dyDescent="0.2"/>
  <cols>
    <col min="1" max="1" width="27.125" style="3" customWidth="1"/>
    <col min="2" max="2" width="19.125" customWidth="1"/>
    <col min="3" max="3" width="18.25" customWidth="1"/>
    <col min="4" max="4" width="18.875" bestFit="1" customWidth="1"/>
    <col min="5" max="5" width="18.375" bestFit="1" customWidth="1"/>
    <col min="6" max="6" width="18.875" bestFit="1" customWidth="1"/>
    <col min="7" max="7" width="18.375" bestFit="1" customWidth="1"/>
  </cols>
  <sheetData>
    <row r="1" spans="1:7" s="8" customFormat="1" x14ac:dyDescent="0.2">
      <c r="A1" s="6" t="s">
        <v>241</v>
      </c>
      <c r="B1" s="18">
        <v>44012</v>
      </c>
      <c r="C1" s="18">
        <v>44012</v>
      </c>
      <c r="D1" s="18">
        <v>43830</v>
      </c>
      <c r="E1" s="18">
        <v>43830</v>
      </c>
      <c r="F1" s="18">
        <v>43465</v>
      </c>
      <c r="G1" s="18">
        <v>43465</v>
      </c>
    </row>
    <row r="2" spans="1:7" x14ac:dyDescent="0.2">
      <c r="B2" t="s">
        <v>92</v>
      </c>
      <c r="C2" t="s">
        <v>93</v>
      </c>
      <c r="D2" t="s">
        <v>92</v>
      </c>
      <c r="E2" t="s">
        <v>93</v>
      </c>
      <c r="F2" t="s">
        <v>92</v>
      </c>
      <c r="G2" t="s">
        <v>93</v>
      </c>
    </row>
    <row r="3" spans="1:7" x14ac:dyDescent="0.2">
      <c r="A3" s="3" t="s">
        <v>3</v>
      </c>
      <c r="D3" s="2"/>
      <c r="E3" s="2"/>
      <c r="F3" s="2"/>
      <c r="G3" s="2"/>
    </row>
    <row r="4" spans="1:7" x14ac:dyDescent="0.2">
      <c r="A4" s="3" t="s">
        <v>4</v>
      </c>
      <c r="B4" s="2">
        <v>28151717423.68</v>
      </c>
      <c r="C4" s="2">
        <v>1397814005.3499999</v>
      </c>
      <c r="D4" s="2">
        <v>25409736687.5</v>
      </c>
      <c r="E4" s="2">
        <v>1066133691.46</v>
      </c>
      <c r="F4" s="2">
        <v>20416915066.919998</v>
      </c>
      <c r="G4" s="2">
        <v>743761081.39999998</v>
      </c>
    </row>
    <row r="5" spans="1:7" x14ac:dyDescent="0.2">
      <c r="A5" s="3" t="s">
        <v>5</v>
      </c>
      <c r="B5" s="2">
        <v>3157847903.98</v>
      </c>
      <c r="C5" s="2">
        <v>156671740</v>
      </c>
      <c r="D5" s="2">
        <v>1521271332.24</v>
      </c>
      <c r="E5" s="2">
        <v>1250380533.6900001</v>
      </c>
      <c r="F5" s="2"/>
      <c r="G5" s="2"/>
    </row>
    <row r="6" spans="1:7" ht="28.5" x14ac:dyDescent="0.2">
      <c r="A6" s="3" t="s">
        <v>489</v>
      </c>
      <c r="B6" s="2"/>
      <c r="C6" s="2"/>
      <c r="D6" s="2"/>
      <c r="E6" s="2"/>
      <c r="F6" s="2">
        <v>45327129.090000004</v>
      </c>
      <c r="G6" s="2">
        <v>260090</v>
      </c>
    </row>
    <row r="7" spans="1:7" x14ac:dyDescent="0.2">
      <c r="A7" s="3" t="s">
        <v>8</v>
      </c>
      <c r="B7" s="2">
        <v>943754166.28999996</v>
      </c>
      <c r="C7" s="2"/>
      <c r="D7" s="2">
        <v>1387357126.6700001</v>
      </c>
      <c r="E7" s="2" t="s">
        <v>94</v>
      </c>
      <c r="F7" s="2">
        <v>1091542043.5</v>
      </c>
      <c r="G7" s="2" t="s">
        <v>94</v>
      </c>
    </row>
    <row r="8" spans="1:7" x14ac:dyDescent="0.2">
      <c r="A8" s="3" t="s">
        <v>9</v>
      </c>
      <c r="B8" s="2">
        <v>10916632536.610001</v>
      </c>
      <c r="C8" s="2"/>
      <c r="D8" s="2">
        <v>11732392315.459999</v>
      </c>
      <c r="E8" s="2" t="s">
        <v>94</v>
      </c>
      <c r="F8" s="2">
        <v>8564563512.3599997</v>
      </c>
      <c r="G8" s="2" t="s">
        <v>94</v>
      </c>
    </row>
    <row r="9" spans="1:7" x14ac:dyDescent="0.2">
      <c r="A9" s="3" t="s">
        <v>10</v>
      </c>
      <c r="B9" s="2">
        <v>7443689.71</v>
      </c>
      <c r="C9" s="2"/>
      <c r="D9" s="2">
        <v>42395544</v>
      </c>
      <c r="E9" s="2" t="s">
        <v>94</v>
      </c>
      <c r="F9" s="2"/>
      <c r="G9" s="2"/>
    </row>
    <row r="10" spans="1:7" x14ac:dyDescent="0.2">
      <c r="A10" s="3" t="s">
        <v>11</v>
      </c>
      <c r="B10" s="2">
        <v>7003327645.1800003</v>
      </c>
      <c r="C10" s="2">
        <v>7774951.29</v>
      </c>
      <c r="D10" s="2">
        <v>6015364971.25</v>
      </c>
      <c r="E10" s="2">
        <v>11515404.789999999</v>
      </c>
      <c r="F10" s="2">
        <v>8647816626.3899994</v>
      </c>
      <c r="G10" s="2">
        <v>16419343.76</v>
      </c>
    </row>
    <row r="11" spans="1:7" s="13" customFormat="1" x14ac:dyDescent="0.2">
      <c r="A11" s="17" t="s">
        <v>12</v>
      </c>
      <c r="B11" s="12">
        <v>36732831615.040001</v>
      </c>
      <c r="C11" s="12">
        <v>119378042597.37</v>
      </c>
      <c r="D11" s="12">
        <v>29842897867.029999</v>
      </c>
      <c r="E11" s="12">
        <v>104956602917</v>
      </c>
      <c r="F11" s="12">
        <v>28555595536.330002</v>
      </c>
      <c r="G11" s="12">
        <v>94262424917.350006</v>
      </c>
    </row>
    <row r="12" spans="1:7" x14ac:dyDescent="0.2">
      <c r="A12" s="3" t="s">
        <v>13</v>
      </c>
      <c r="B12" s="2"/>
      <c r="C12" s="2"/>
      <c r="D12" s="2" t="s">
        <v>94</v>
      </c>
      <c r="E12" s="2" t="s">
        <v>94</v>
      </c>
      <c r="F12" s="2" t="s">
        <v>94</v>
      </c>
      <c r="G12" s="2" t="s">
        <v>94</v>
      </c>
    </row>
    <row r="13" spans="1:7" x14ac:dyDescent="0.2">
      <c r="A13" s="3" t="s">
        <v>14</v>
      </c>
      <c r="B13" s="2">
        <v>47360000</v>
      </c>
      <c r="C13" s="2">
        <v>3017351545.5700002</v>
      </c>
      <c r="D13" s="2">
        <v>47360000</v>
      </c>
      <c r="E13" s="2">
        <v>3017351545.5700002</v>
      </c>
      <c r="F13" s="2">
        <v>47360000</v>
      </c>
      <c r="G13" s="2">
        <v>3017351545.5700002</v>
      </c>
    </row>
    <row r="14" spans="1:7" s="13" customFormat="1" x14ac:dyDescent="0.2">
      <c r="A14" s="17" t="s">
        <v>15</v>
      </c>
      <c r="B14" s="12">
        <v>169055824334.97</v>
      </c>
      <c r="C14" s="12"/>
      <c r="D14" s="12">
        <v>165586813570.85001</v>
      </c>
      <c r="E14" s="12" t="s">
        <v>94</v>
      </c>
      <c r="F14" s="12">
        <v>135002590942.42999</v>
      </c>
      <c r="G14" s="12" t="s">
        <v>94</v>
      </c>
    </row>
    <row r="15" spans="1:7" x14ac:dyDescent="0.2">
      <c r="A15" s="3" t="s">
        <v>483</v>
      </c>
      <c r="B15" s="42">
        <v>10687969632.950001</v>
      </c>
      <c r="C15" s="2"/>
      <c r="D15" s="2" t="s">
        <v>94</v>
      </c>
      <c r="E15" s="2" t="s">
        <v>94</v>
      </c>
      <c r="F15" s="2" t="s">
        <v>94</v>
      </c>
      <c r="G15" s="2" t="s">
        <v>94</v>
      </c>
    </row>
    <row r="16" spans="1:7" x14ac:dyDescent="0.2">
      <c r="A16" s="3" t="s">
        <v>18</v>
      </c>
      <c r="B16" s="2">
        <v>52500000</v>
      </c>
      <c r="C16" s="2">
        <v>52500000</v>
      </c>
      <c r="D16" s="2">
        <v>50000000</v>
      </c>
      <c r="E16" s="2">
        <v>50000000</v>
      </c>
      <c r="F16" s="2">
        <v>10000000</v>
      </c>
      <c r="G16" s="2">
        <v>10000000</v>
      </c>
    </row>
    <row r="17" spans="1:7" x14ac:dyDescent="0.2">
      <c r="A17" s="3" t="s">
        <v>19</v>
      </c>
      <c r="B17" s="2">
        <v>11638478286.209999</v>
      </c>
      <c r="C17" s="2">
        <v>5379045.3600000003</v>
      </c>
      <c r="D17" s="2">
        <v>10846764318.34</v>
      </c>
      <c r="E17" s="2">
        <v>181965305.74000001</v>
      </c>
      <c r="F17" s="2">
        <v>9560666956.4099998</v>
      </c>
      <c r="G17" s="2">
        <v>650151013.60000002</v>
      </c>
    </row>
    <row r="18" spans="1:7" x14ac:dyDescent="0.2">
      <c r="A18" s="3" t="s">
        <v>20</v>
      </c>
      <c r="B18" s="2">
        <v>278348327234.62</v>
      </c>
      <c r="C18" s="2">
        <v>120998182339.37</v>
      </c>
      <c r="D18" s="2">
        <v>252434993733.34</v>
      </c>
      <c r="E18" s="2">
        <v>107516597852.67999</v>
      </c>
      <c r="F18" s="2">
        <v>211895017813.42999</v>
      </c>
      <c r="G18" s="2">
        <v>95683016446.110001</v>
      </c>
    </row>
    <row r="19" spans="1:7" x14ac:dyDescent="0.2">
      <c r="A19" s="3" t="s">
        <v>21</v>
      </c>
      <c r="B19" s="2"/>
      <c r="C19" s="2"/>
      <c r="D19" s="2"/>
      <c r="E19" s="2"/>
      <c r="F19" s="2"/>
      <c r="G19" s="2"/>
    </row>
    <row r="20" spans="1:7" x14ac:dyDescent="0.2">
      <c r="A20" s="3" t="s">
        <v>23</v>
      </c>
      <c r="B20" s="2"/>
      <c r="C20" s="2"/>
      <c r="D20" s="2"/>
      <c r="E20" s="2"/>
      <c r="F20" s="2">
        <v>549100000</v>
      </c>
      <c r="G20" s="2">
        <v>377100000</v>
      </c>
    </row>
    <row r="21" spans="1:7" x14ac:dyDescent="0.2">
      <c r="A21" s="3" t="s">
        <v>26</v>
      </c>
      <c r="B21" s="2">
        <v>13374804300.49</v>
      </c>
      <c r="C21" s="2"/>
      <c r="D21" s="2">
        <v>13104703611.41</v>
      </c>
      <c r="E21" s="2">
        <v>2500000</v>
      </c>
      <c r="F21" s="2">
        <v>6508109043.1999998</v>
      </c>
      <c r="G21" s="2">
        <v>2500000</v>
      </c>
    </row>
    <row r="22" spans="1:7" s="13" customFormat="1" x14ac:dyDescent="0.2">
      <c r="A22" s="17" t="s">
        <v>27</v>
      </c>
      <c r="B22" s="12">
        <v>19524378728.27</v>
      </c>
      <c r="C22" s="12">
        <v>21925953383.119999</v>
      </c>
      <c r="D22" s="12">
        <v>13486192849</v>
      </c>
      <c r="E22" s="12">
        <v>21751221251.59</v>
      </c>
      <c r="F22" s="12">
        <v>6893425366.8299999</v>
      </c>
      <c r="G22" s="12">
        <v>19480457928.130001</v>
      </c>
    </row>
    <row r="23" spans="1:7" x14ac:dyDescent="0.2">
      <c r="A23" s="3" t="s">
        <v>100</v>
      </c>
      <c r="B23" s="2">
        <v>473898830</v>
      </c>
      <c r="C23" s="2">
        <v>368331771</v>
      </c>
      <c r="D23" s="2">
        <v>473898830</v>
      </c>
      <c r="E23" s="2">
        <v>368331771</v>
      </c>
      <c r="F23" s="2"/>
      <c r="G23" s="2"/>
    </row>
    <row r="24" spans="1:7" s="13" customFormat="1" x14ac:dyDescent="0.2">
      <c r="A24" s="3" t="s">
        <v>30</v>
      </c>
      <c r="B24" s="2">
        <v>4420195383.1099997</v>
      </c>
      <c r="C24" s="2"/>
      <c r="D24" s="2">
        <v>4419480000</v>
      </c>
      <c r="E24" s="2" t="s">
        <v>94</v>
      </c>
      <c r="F24" s="2">
        <v>4210468897.6599998</v>
      </c>
      <c r="G24" s="2" t="s">
        <v>94</v>
      </c>
    </row>
    <row r="25" spans="1:7" x14ac:dyDescent="0.2">
      <c r="A25" s="3" t="s">
        <v>31</v>
      </c>
      <c r="B25" s="2">
        <v>3177839975.8200002</v>
      </c>
      <c r="C25" s="2">
        <v>750122498.09000003</v>
      </c>
      <c r="D25" s="2">
        <v>3266882504.3499999</v>
      </c>
      <c r="E25" s="2">
        <v>764926080.86000001</v>
      </c>
      <c r="F25" s="2">
        <v>3068894608.2800002</v>
      </c>
      <c r="G25" s="2">
        <v>795952148.19000006</v>
      </c>
    </row>
    <row r="26" spans="1:7" x14ac:dyDescent="0.2">
      <c r="A26" s="3" t="s">
        <v>32</v>
      </c>
      <c r="B26" s="2">
        <v>52742741.859999999</v>
      </c>
      <c r="C26" s="2">
        <v>3755505.22</v>
      </c>
      <c r="D26" s="2">
        <v>12146322.42</v>
      </c>
      <c r="E26" s="2" t="s">
        <v>94</v>
      </c>
      <c r="F26" s="2">
        <v>46540513.07</v>
      </c>
      <c r="G26" s="2" t="s">
        <v>94</v>
      </c>
    </row>
    <row r="27" spans="1:7" x14ac:dyDescent="0.2">
      <c r="A27" s="3" t="s">
        <v>36</v>
      </c>
      <c r="B27" s="2">
        <v>649987215.21000004</v>
      </c>
      <c r="C27" s="2">
        <v>76132090.700000003</v>
      </c>
      <c r="D27" s="2">
        <v>667424271.03999996</v>
      </c>
      <c r="E27" s="2">
        <v>80069204.819999993</v>
      </c>
      <c r="F27" s="2">
        <v>599403276.76999998</v>
      </c>
      <c r="G27" s="2">
        <v>81541911.769999996</v>
      </c>
    </row>
    <row r="28" spans="1:7" x14ac:dyDescent="0.2">
      <c r="A28" s="3" t="s">
        <v>38</v>
      </c>
      <c r="B28" s="2">
        <v>4188653.58</v>
      </c>
      <c r="C28" s="2"/>
      <c r="D28" s="2">
        <v>4188653.58</v>
      </c>
      <c r="E28" s="2" t="s">
        <v>94</v>
      </c>
      <c r="F28" s="2">
        <v>4188653.58</v>
      </c>
      <c r="G28" s="2" t="s">
        <v>94</v>
      </c>
    </row>
    <row r="29" spans="1:7" x14ac:dyDescent="0.2">
      <c r="A29" s="3" t="s">
        <v>39</v>
      </c>
      <c r="B29" s="2">
        <v>579643988.01999998</v>
      </c>
      <c r="C29" s="2"/>
      <c r="D29" s="2">
        <v>565741455.35000002</v>
      </c>
      <c r="E29" s="2" t="s">
        <v>94</v>
      </c>
      <c r="F29" s="2">
        <v>346898705.56</v>
      </c>
      <c r="G29" s="2" t="s">
        <v>94</v>
      </c>
    </row>
    <row r="30" spans="1:7" x14ac:dyDescent="0.2">
      <c r="A30" s="3" t="s">
        <v>40</v>
      </c>
      <c r="B30" s="2">
        <v>2297068218.3800001</v>
      </c>
      <c r="C30" s="2"/>
      <c r="D30" s="2">
        <v>2134935595.96</v>
      </c>
      <c r="E30" s="2" t="s">
        <v>94</v>
      </c>
      <c r="F30" s="2">
        <v>1528698007.3299999</v>
      </c>
      <c r="G30" s="2" t="s">
        <v>94</v>
      </c>
    </row>
    <row r="31" spans="1:7" x14ac:dyDescent="0.2">
      <c r="A31" s="3" t="s">
        <v>41</v>
      </c>
      <c r="B31" s="2"/>
      <c r="C31" s="2"/>
      <c r="D31" s="2" t="s">
        <v>94</v>
      </c>
      <c r="E31" s="2" t="s">
        <v>94</v>
      </c>
      <c r="F31" s="2">
        <v>43342136.619999997</v>
      </c>
      <c r="G31" s="2" t="s">
        <v>94</v>
      </c>
    </row>
    <row r="32" spans="1:7" x14ac:dyDescent="0.2">
      <c r="A32" s="3" t="s">
        <v>42</v>
      </c>
      <c r="B32" s="2">
        <v>44554748034.739998</v>
      </c>
      <c r="C32" s="2">
        <v>23124295248.130001</v>
      </c>
      <c r="D32" s="2">
        <v>38135594093.110001</v>
      </c>
      <c r="E32" s="2">
        <v>22967048308.27</v>
      </c>
      <c r="F32" s="2">
        <v>23799069208.900002</v>
      </c>
      <c r="G32" s="2">
        <v>20737551988.09</v>
      </c>
    </row>
    <row r="33" spans="1:7" s="8" customFormat="1" x14ac:dyDescent="0.2">
      <c r="A33" s="6" t="s">
        <v>43</v>
      </c>
      <c r="B33" s="7">
        <v>322903075269.35999</v>
      </c>
      <c r="C33" s="7">
        <v>144122477587.5</v>
      </c>
      <c r="D33" s="7">
        <v>290570587826.45001</v>
      </c>
      <c r="E33" s="7">
        <v>130483646160.95</v>
      </c>
      <c r="F33" s="7">
        <v>235694087022.32999</v>
      </c>
      <c r="G33" s="7">
        <v>116420568434.2</v>
      </c>
    </row>
    <row r="34" spans="1:7" x14ac:dyDescent="0.2">
      <c r="A34" s="3" t="s">
        <v>44</v>
      </c>
      <c r="B34" s="2">
        <f>B33/C33</f>
        <v>2.2404768546482852</v>
      </c>
      <c r="C34" s="2"/>
      <c r="D34" s="2">
        <f t="shared" ref="D34:F34" si="0">D33/E33</f>
        <v>2.2268736073487303</v>
      </c>
      <c r="E34" s="2"/>
      <c r="F34" s="2">
        <f t="shared" si="0"/>
        <v>2.0245055508000069</v>
      </c>
      <c r="G34" s="2"/>
    </row>
    <row r="35" spans="1:7" s="13" customFormat="1" x14ac:dyDescent="0.2">
      <c r="A35" s="17" t="s">
        <v>45</v>
      </c>
      <c r="B35" s="12">
        <v>12974472823.85</v>
      </c>
      <c r="C35" s="12">
        <v>1971487118.8499999</v>
      </c>
      <c r="D35" s="12">
        <v>13082301949.629999</v>
      </c>
      <c r="E35" s="12">
        <v>3758886188.0799999</v>
      </c>
      <c r="F35" s="12">
        <v>10686892017.77</v>
      </c>
      <c r="G35" s="12">
        <v>2600000000</v>
      </c>
    </row>
    <row r="36" spans="1:7" x14ac:dyDescent="0.2">
      <c r="A36" s="3" t="s">
        <v>49</v>
      </c>
      <c r="B36" s="2">
        <v>12460534404.42</v>
      </c>
      <c r="C36" s="2">
        <v>63860285.520000003</v>
      </c>
      <c r="D36" s="2">
        <v>10999265923.35</v>
      </c>
      <c r="E36" s="2">
        <v>47610285.520000003</v>
      </c>
      <c r="F36" s="2">
        <v>9165892973.8799992</v>
      </c>
      <c r="G36" s="2" t="s">
        <v>94</v>
      </c>
    </row>
    <row r="37" spans="1:7" x14ac:dyDescent="0.2">
      <c r="A37" s="3" t="s">
        <v>50</v>
      </c>
      <c r="B37" s="2">
        <v>23328996584.959999</v>
      </c>
      <c r="C37" s="2">
        <v>1648667.02</v>
      </c>
      <c r="D37" s="2">
        <v>23791119530.009998</v>
      </c>
      <c r="E37" s="2">
        <v>1812217.42</v>
      </c>
      <c r="F37" s="2">
        <v>16004881646.030001</v>
      </c>
      <c r="G37" s="2">
        <v>2206657.41</v>
      </c>
    </row>
    <row r="38" spans="1:7" x14ac:dyDescent="0.2">
      <c r="A38" s="3" t="s">
        <v>51</v>
      </c>
      <c r="B38" s="2">
        <v>124745093846.87</v>
      </c>
      <c r="C38" s="2"/>
      <c r="D38" s="2">
        <v>123359236032.48</v>
      </c>
      <c r="E38" s="2"/>
      <c r="F38" s="2">
        <v>110120236000.92999</v>
      </c>
      <c r="G38" s="2" t="s">
        <v>94</v>
      </c>
    </row>
    <row r="39" spans="1:7" s="8" customFormat="1" x14ac:dyDescent="0.2">
      <c r="A39" s="3" t="s">
        <v>53</v>
      </c>
      <c r="B39" s="2">
        <v>563787487.14999998</v>
      </c>
      <c r="C39" s="2">
        <v>44985.31</v>
      </c>
      <c r="D39" s="2">
        <v>1240142617.05</v>
      </c>
      <c r="E39" s="2">
        <v>1369020.8</v>
      </c>
      <c r="F39" s="2">
        <v>673382757.02999997</v>
      </c>
      <c r="G39" s="2">
        <v>1369020.8</v>
      </c>
    </row>
    <row r="40" spans="1:7" x14ac:dyDescent="0.2">
      <c r="A40" s="3" t="s">
        <v>54</v>
      </c>
      <c r="B40" s="2">
        <v>4809827696.2600002</v>
      </c>
      <c r="C40" s="2">
        <v>13374269.16</v>
      </c>
      <c r="D40" s="2">
        <v>4575771268.6599998</v>
      </c>
      <c r="E40" s="2">
        <v>34505218.280000001</v>
      </c>
      <c r="F40" s="2">
        <v>2977273334.7600002</v>
      </c>
      <c r="G40" s="2">
        <v>14990542.310000001</v>
      </c>
    </row>
    <row r="41" spans="1:7" s="13" customFormat="1" x14ac:dyDescent="0.2">
      <c r="A41" s="3" t="s">
        <v>55</v>
      </c>
      <c r="B41" s="2">
        <v>42271699339.870003</v>
      </c>
      <c r="C41" s="2">
        <v>106913361173.35001</v>
      </c>
      <c r="D41" s="2">
        <v>26834129458.459999</v>
      </c>
      <c r="E41" s="2">
        <v>95505330521.339996</v>
      </c>
      <c r="F41" s="2">
        <v>17003846472.35</v>
      </c>
      <c r="G41" s="2">
        <v>78893361657.880005</v>
      </c>
    </row>
    <row r="42" spans="1:7" x14ac:dyDescent="0.2">
      <c r="A42" s="3" t="s">
        <v>56</v>
      </c>
      <c r="B42" s="2"/>
      <c r="C42" s="2"/>
      <c r="D42" s="2">
        <v>0</v>
      </c>
      <c r="E42" s="2">
        <v>0</v>
      </c>
      <c r="F42" s="2">
        <v>446215105.08999997</v>
      </c>
      <c r="G42" s="2">
        <v>211153391.41999999</v>
      </c>
    </row>
    <row r="43" spans="1:7" x14ac:dyDescent="0.2">
      <c r="A43" s="3" t="s">
        <v>57</v>
      </c>
      <c r="B43" s="2">
        <v>1054976087.65</v>
      </c>
      <c r="C43" s="2">
        <v>1054871952.6799999</v>
      </c>
      <c r="D43" s="2">
        <v>3886630.96</v>
      </c>
      <c r="E43" s="2">
        <v>211969.52</v>
      </c>
      <c r="F43" s="2">
        <v>211969.52</v>
      </c>
      <c r="G43" s="2">
        <v>211969.52</v>
      </c>
    </row>
    <row r="44" spans="1:7" x14ac:dyDescent="0.2">
      <c r="A44" s="11" t="s">
        <v>59</v>
      </c>
      <c r="B44" s="2">
        <v>10726190519.780001</v>
      </c>
      <c r="C44" s="2">
        <v>8591966881.4699993</v>
      </c>
      <c r="D44" s="12">
        <v>11132439328.17</v>
      </c>
      <c r="E44" s="12">
        <v>4824521373.5799999</v>
      </c>
      <c r="F44" s="12">
        <v>7326590600.6099997</v>
      </c>
      <c r="G44" s="12">
        <v>3911590600.6100001</v>
      </c>
    </row>
    <row r="45" spans="1:7" x14ac:dyDescent="0.2">
      <c r="A45" s="3" t="s">
        <v>60</v>
      </c>
      <c r="B45" s="2">
        <v>1502312882.49</v>
      </c>
      <c r="C45" s="2"/>
      <c r="D45" s="2">
        <v>1402261230.1199999</v>
      </c>
      <c r="E45" s="2" t="s">
        <v>94</v>
      </c>
      <c r="F45" s="2">
        <v>1157927825.51</v>
      </c>
      <c r="G45" s="2" t="s">
        <v>94</v>
      </c>
    </row>
    <row r="46" spans="1:7" x14ac:dyDescent="0.2">
      <c r="A46" s="3" t="s">
        <v>61</v>
      </c>
      <c r="B46" s="2">
        <v>233382915585.64999</v>
      </c>
      <c r="C46" s="2">
        <v>117555743380.67999</v>
      </c>
      <c r="D46" s="2">
        <v>216416667337.92999</v>
      </c>
      <c r="E46" s="2">
        <v>104174034825.02</v>
      </c>
      <c r="F46" s="2">
        <v>175116923628.87</v>
      </c>
      <c r="G46" s="2">
        <v>85423518479.009995</v>
      </c>
    </row>
    <row r="47" spans="1:7" x14ac:dyDescent="0.2">
      <c r="A47" s="3" t="s">
        <v>62</v>
      </c>
      <c r="B47" s="2"/>
      <c r="C47" s="2"/>
      <c r="D47" s="2"/>
      <c r="E47" s="2"/>
      <c r="F47" s="2"/>
      <c r="G47" s="2"/>
    </row>
    <row r="48" spans="1:7" x14ac:dyDescent="0.2">
      <c r="A48" s="11" t="s">
        <v>63</v>
      </c>
      <c r="B48" s="2">
        <v>38700427746.190002</v>
      </c>
      <c r="C48" s="2">
        <v>1552327252.4100001</v>
      </c>
      <c r="D48" s="12">
        <v>36006261820.709999</v>
      </c>
      <c r="E48" s="12">
        <v>2849970000</v>
      </c>
      <c r="F48" s="12">
        <v>30127057700</v>
      </c>
      <c r="G48" s="12">
        <v>5178600000</v>
      </c>
    </row>
    <row r="49" spans="1:7" x14ac:dyDescent="0.2">
      <c r="A49" s="11" t="s">
        <v>64</v>
      </c>
      <c r="B49" s="2">
        <v>15740933090.639999</v>
      </c>
      <c r="C49" s="2">
        <v>12214752181.48</v>
      </c>
      <c r="D49" s="12">
        <v>10356127886.190001</v>
      </c>
      <c r="E49" s="12">
        <v>9546360481.4899998</v>
      </c>
      <c r="F49" s="12">
        <v>9801078582.5300007</v>
      </c>
      <c r="G49" s="12">
        <v>12068631138.959999</v>
      </c>
    </row>
    <row r="50" spans="1:7" x14ac:dyDescent="0.2">
      <c r="A50" s="3" t="s">
        <v>95</v>
      </c>
      <c r="B50" s="2"/>
      <c r="C50" s="2"/>
      <c r="D50" s="2">
        <v>548417950.60000002</v>
      </c>
      <c r="E50" s="2">
        <v>998417950.60000002</v>
      </c>
      <c r="F50" s="2">
        <v>697249289.50999999</v>
      </c>
      <c r="G50" s="2">
        <v>997249289.50999999</v>
      </c>
    </row>
    <row r="51" spans="1:7" x14ac:dyDescent="0.2">
      <c r="A51" s="3" t="s">
        <v>68</v>
      </c>
      <c r="B51" s="2">
        <v>386387000</v>
      </c>
      <c r="C51" s="2"/>
      <c r="D51" s="2">
        <v>262831028.12</v>
      </c>
      <c r="E51" s="2">
        <v>15131028.119999999</v>
      </c>
      <c r="F51" s="2">
        <v>402038077.88</v>
      </c>
      <c r="G51" s="2">
        <v>180618077.88</v>
      </c>
    </row>
    <row r="52" spans="1:7" x14ac:dyDescent="0.2">
      <c r="A52" s="3" t="s">
        <v>71</v>
      </c>
      <c r="B52" s="2">
        <v>147060899.88</v>
      </c>
      <c r="C52" s="2">
        <v>36846299.780000001</v>
      </c>
      <c r="D52" s="2">
        <v>128379575.29000001</v>
      </c>
      <c r="E52" s="2">
        <v>37964358.530000001</v>
      </c>
      <c r="F52" s="2">
        <v>134915281.19999999</v>
      </c>
      <c r="G52" s="2">
        <v>39082417.280000001</v>
      </c>
    </row>
    <row r="53" spans="1:7" x14ac:dyDescent="0.2">
      <c r="A53" s="3" t="s">
        <v>72</v>
      </c>
      <c r="B53" s="2">
        <v>578159066.00999999</v>
      </c>
      <c r="C53" s="2"/>
      <c r="D53" s="2">
        <v>577713413.35000002</v>
      </c>
      <c r="E53" s="2" t="s">
        <v>94</v>
      </c>
      <c r="F53" s="2">
        <v>518641207.12</v>
      </c>
      <c r="G53" s="2" t="s">
        <v>94</v>
      </c>
    </row>
    <row r="54" spans="1:7" s="13" customFormat="1" x14ac:dyDescent="0.2">
      <c r="A54" s="3" t="s">
        <v>74</v>
      </c>
      <c r="B54" s="2">
        <v>55552967802.720001</v>
      </c>
      <c r="C54" s="2">
        <v>13803925733.67</v>
      </c>
      <c r="D54" s="2">
        <v>47331313723.660004</v>
      </c>
      <c r="E54" s="2">
        <v>12449425868.139999</v>
      </c>
      <c r="F54" s="2">
        <v>40983730848.730003</v>
      </c>
      <c r="G54" s="2">
        <v>17466931634.119999</v>
      </c>
    </row>
    <row r="55" spans="1:7" x14ac:dyDescent="0.2">
      <c r="A55" s="3" t="s">
        <v>75</v>
      </c>
      <c r="B55" s="2">
        <v>288935883388.37</v>
      </c>
      <c r="C55" s="2">
        <v>131359669114.35001</v>
      </c>
      <c r="D55" s="2">
        <v>263747981061.59</v>
      </c>
      <c r="E55" s="2">
        <v>116623460693.16</v>
      </c>
      <c r="F55" s="2">
        <v>216100654477.60001</v>
      </c>
      <c r="G55" s="2">
        <v>102890450113.13</v>
      </c>
    </row>
    <row r="56" spans="1:7" x14ac:dyDescent="0.2">
      <c r="A56" s="3" t="s">
        <v>482</v>
      </c>
      <c r="B56" s="2"/>
      <c r="C56" s="2"/>
      <c r="D56" s="2"/>
      <c r="E56" s="2"/>
      <c r="F56" s="2"/>
      <c r="G56" s="2"/>
    </row>
    <row r="57" spans="1:7" x14ac:dyDescent="0.2">
      <c r="A57" s="3" t="s">
        <v>77</v>
      </c>
      <c r="B57" s="2">
        <v>3766642797</v>
      </c>
      <c r="C57" s="2">
        <v>3766642797</v>
      </c>
      <c r="D57" s="2">
        <v>3756854798</v>
      </c>
      <c r="E57" s="2">
        <v>3756854798</v>
      </c>
      <c r="F57" s="2">
        <v>3709788797</v>
      </c>
      <c r="G57" s="2">
        <v>3709788797</v>
      </c>
    </row>
    <row r="58" spans="1:7" s="13" customFormat="1" x14ac:dyDescent="0.2">
      <c r="A58" s="3" t="s">
        <v>79</v>
      </c>
      <c r="B58" s="2">
        <v>3075977176.2399998</v>
      </c>
      <c r="C58" s="2">
        <v>6081212927.4200001</v>
      </c>
      <c r="D58" s="2">
        <v>2822937703.1799998</v>
      </c>
      <c r="E58" s="2">
        <v>5923491020.6599998</v>
      </c>
      <c r="F58" s="2">
        <v>2473948709.9299998</v>
      </c>
      <c r="G58" s="2">
        <v>5545937621.5699997</v>
      </c>
    </row>
    <row r="59" spans="1:7" s="13" customFormat="1" x14ac:dyDescent="0.2">
      <c r="A59" s="3" t="s">
        <v>81</v>
      </c>
      <c r="B59" s="2">
        <v>1169410047.3699999</v>
      </c>
      <c r="C59" s="2"/>
      <c r="D59" s="2">
        <v>1162050510.0999999</v>
      </c>
      <c r="E59" s="2" t="s">
        <v>94</v>
      </c>
      <c r="F59" s="2">
        <v>1161567782.9400001</v>
      </c>
      <c r="G59" s="2" t="s">
        <v>94</v>
      </c>
    </row>
    <row r="60" spans="1:7" x14ac:dyDescent="0.2">
      <c r="A60" s="3" t="s">
        <v>83</v>
      </c>
      <c r="B60" s="2">
        <v>723361348.54999995</v>
      </c>
      <c r="C60" s="2">
        <v>572707680.91999996</v>
      </c>
      <c r="D60" s="2">
        <v>723361348.54999995</v>
      </c>
      <c r="E60" s="2">
        <v>572707680.91999996</v>
      </c>
      <c r="F60" s="2">
        <v>685842754.91999996</v>
      </c>
      <c r="G60" s="2">
        <v>535189087.29000002</v>
      </c>
    </row>
    <row r="61" spans="1:7" x14ac:dyDescent="0.2">
      <c r="A61" s="3" t="s">
        <v>85</v>
      </c>
      <c r="B61" s="2">
        <v>14016793073.75</v>
      </c>
      <c r="C61" s="2">
        <v>2342245067.8099999</v>
      </c>
      <c r="D61" s="2">
        <v>12974056355.67</v>
      </c>
      <c r="E61" s="2">
        <v>3607131968.21</v>
      </c>
      <c r="F61" s="2">
        <v>9367185488.9799995</v>
      </c>
      <c r="G61" s="2">
        <v>3739202815.21</v>
      </c>
    </row>
    <row r="62" spans="1:7" x14ac:dyDescent="0.2">
      <c r="A62" s="3" t="s">
        <v>96</v>
      </c>
      <c r="B62" s="2">
        <v>22752184442.91</v>
      </c>
      <c r="C62" s="2"/>
      <c r="D62" s="2">
        <v>21439260715.5</v>
      </c>
      <c r="E62" s="2">
        <v>13860185467.790001</v>
      </c>
      <c r="F62" s="2">
        <v>17398333533.77</v>
      </c>
      <c r="G62" s="2">
        <v>13530118321.07</v>
      </c>
    </row>
    <row r="63" spans="1:7" x14ac:dyDescent="0.2">
      <c r="A63" s="3" t="s">
        <v>87</v>
      </c>
      <c r="B63" s="2">
        <v>11215007438.08</v>
      </c>
      <c r="C63" s="2"/>
      <c r="D63" s="2">
        <v>5383346049.3599997</v>
      </c>
      <c r="E63" s="2"/>
      <c r="F63" s="2">
        <v>2195099010.96</v>
      </c>
      <c r="G63" s="2"/>
    </row>
    <row r="64" spans="1:7" x14ac:dyDescent="0.2">
      <c r="A64" s="3" t="s">
        <v>97</v>
      </c>
      <c r="B64" s="2">
        <v>33967191880.990002</v>
      </c>
      <c r="C64" s="2">
        <v>12762808473.15</v>
      </c>
      <c r="D64" s="2">
        <v>26822606764.860001</v>
      </c>
      <c r="E64" s="2">
        <v>13860185467.790001</v>
      </c>
      <c r="F64" s="2">
        <v>19593432544.73</v>
      </c>
      <c r="G64" s="2">
        <v>13530118321.07</v>
      </c>
    </row>
    <row r="65" spans="1:7" x14ac:dyDescent="0.2">
      <c r="A65" s="6" t="s">
        <v>99</v>
      </c>
      <c r="B65" s="2">
        <v>322903075269.35999</v>
      </c>
      <c r="C65" s="2">
        <v>144122477587.5</v>
      </c>
      <c r="D65" s="7">
        <v>290570587826.45001</v>
      </c>
      <c r="E65" s="7">
        <v>130483646160.95</v>
      </c>
      <c r="F65" s="7">
        <v>235694087022.32999</v>
      </c>
      <c r="G65" s="7">
        <v>116420568434.2</v>
      </c>
    </row>
    <row r="67" spans="1:7" x14ac:dyDescent="0.2">
      <c r="A67" s="23" t="s">
        <v>104</v>
      </c>
      <c r="B67" s="24">
        <f>C33-C4+C22</f>
        <v>164650616965.26999</v>
      </c>
      <c r="C67" s="24"/>
      <c r="D67" s="24">
        <f>E33-E4+E22</f>
        <v>151168733721.07999</v>
      </c>
      <c r="E67" s="24"/>
      <c r="F67" s="24">
        <f>G33-G4+G22</f>
        <v>135157265280.93001</v>
      </c>
      <c r="G67" s="25"/>
    </row>
    <row r="68" spans="1:7" x14ac:dyDescent="0.2">
      <c r="A68" s="23" t="s">
        <v>105</v>
      </c>
      <c r="B68" s="26">
        <f t="shared" ref="B68" si="1">(B65-C65)/B67</f>
        <v>1.0858179639835206</v>
      </c>
      <c r="C68" s="26"/>
      <c r="D68" s="26">
        <f>(D65-E65)/D67</f>
        <v>1.058995056218933</v>
      </c>
      <c r="E68" s="26"/>
      <c r="F68" s="26">
        <f>(F65-G65)/F67</f>
        <v>0.88247951998891816</v>
      </c>
      <c r="G68" s="25"/>
    </row>
    <row r="69" spans="1:7" x14ac:dyDescent="0.2">
      <c r="A69" s="23" t="s">
        <v>484</v>
      </c>
      <c r="B69" s="26">
        <f>(B65-C65)/(C11-B11+C22)</f>
        <v>1.7096548438254608</v>
      </c>
      <c r="C69" s="26"/>
      <c r="D69" s="26">
        <f t="shared" ref="D69:F69" si="2">(D65-E65)/(E11-D11+E22)</f>
        <v>1.6526822223259341</v>
      </c>
      <c r="E69" s="26"/>
      <c r="F69" s="26">
        <f t="shared" si="2"/>
        <v>1.4001328408930185</v>
      </c>
      <c r="G69" s="25"/>
    </row>
    <row r="72" spans="1:7" s="8" customFormat="1" x14ac:dyDescent="0.2">
      <c r="A72" s="6" t="s">
        <v>240</v>
      </c>
      <c r="B72" s="48">
        <v>44012</v>
      </c>
      <c r="C72" s="48">
        <v>44012</v>
      </c>
      <c r="D72" s="18">
        <v>43830</v>
      </c>
      <c r="E72" s="18">
        <v>43830</v>
      </c>
      <c r="F72" s="18">
        <v>43465</v>
      </c>
      <c r="G72" s="18">
        <v>43465</v>
      </c>
    </row>
    <row r="73" spans="1:7" ht="14.25" customHeight="1" x14ac:dyDescent="0.2">
      <c r="B73" s="2" t="s">
        <v>92</v>
      </c>
      <c r="C73" s="2" t="s">
        <v>93</v>
      </c>
      <c r="D73" t="s">
        <v>92</v>
      </c>
      <c r="E73" t="s">
        <v>93</v>
      </c>
      <c r="F73" t="s">
        <v>92</v>
      </c>
      <c r="G73" t="s">
        <v>93</v>
      </c>
    </row>
    <row r="74" spans="1:7" ht="15" customHeight="1" x14ac:dyDescent="0.2">
      <c r="A74" s="3" t="s">
        <v>199</v>
      </c>
      <c r="B74" s="2">
        <v>29692978199.049999</v>
      </c>
      <c r="C74" s="2"/>
    </row>
    <row r="75" spans="1:7" s="13" customFormat="1" ht="14.25" customHeight="1" x14ac:dyDescent="0.2">
      <c r="A75" s="11" t="s">
        <v>243</v>
      </c>
      <c r="B75" s="12">
        <v>29692978199.049999</v>
      </c>
      <c r="C75" s="12">
        <v>52650008.880000003</v>
      </c>
      <c r="D75" s="12">
        <v>71830786061.080002</v>
      </c>
      <c r="E75" s="12">
        <v>103496790.48999999</v>
      </c>
      <c r="F75" s="12">
        <v>40110125872.489998</v>
      </c>
      <c r="G75" s="12">
        <v>1351578012.8099999</v>
      </c>
    </row>
    <row r="76" spans="1:7" ht="14.25" customHeight="1" x14ac:dyDescent="0.2">
      <c r="A76" s="3" t="s">
        <v>246</v>
      </c>
      <c r="B76" s="2">
        <v>27846553220.799999</v>
      </c>
      <c r="C76" s="2"/>
      <c r="D76" s="40"/>
      <c r="E76" s="40"/>
      <c r="F76" s="40"/>
      <c r="G76" s="40"/>
    </row>
    <row r="77" spans="1:7" s="13" customFormat="1" ht="14.25" customHeight="1" x14ac:dyDescent="0.2">
      <c r="A77" s="17" t="s">
        <v>485</v>
      </c>
      <c r="B77" s="12">
        <v>24562614521.220001</v>
      </c>
      <c r="C77" s="12"/>
      <c r="D77" s="12">
        <v>59801503631.400002</v>
      </c>
      <c r="E77" s="12"/>
      <c r="F77" s="12">
        <v>32264877717.639999</v>
      </c>
      <c r="G77" s="12"/>
    </row>
    <row r="78" spans="1:7" ht="14.25" customHeight="1" x14ac:dyDescent="0.2">
      <c r="A78" s="3" t="s">
        <v>200</v>
      </c>
      <c r="B78" s="2">
        <v>786327222.76999998</v>
      </c>
      <c r="C78" s="2">
        <v>3127029.1</v>
      </c>
      <c r="D78" s="2">
        <v>1878292023.98</v>
      </c>
      <c r="E78" s="2">
        <v>8871212.0999999996</v>
      </c>
      <c r="F78" s="2">
        <v>1453623317</v>
      </c>
      <c r="G78" s="2">
        <v>9314448.5600000005</v>
      </c>
    </row>
    <row r="79" spans="1:7" ht="14.25" customHeight="1" x14ac:dyDescent="0.2">
      <c r="A79" s="3" t="s">
        <v>201</v>
      </c>
      <c r="B79" s="2">
        <v>700596681.17999995</v>
      </c>
      <c r="C79" s="2"/>
      <c r="D79" s="2">
        <v>1462806748.5599999</v>
      </c>
      <c r="E79" s="2"/>
      <c r="F79" s="2">
        <v>966396122.20000005</v>
      </c>
      <c r="G79" s="2"/>
    </row>
    <row r="80" spans="1:7" s="15" customFormat="1" ht="14.25" customHeight="1" x14ac:dyDescent="0.2">
      <c r="A80" s="47" t="s">
        <v>202</v>
      </c>
      <c r="B80" s="16">
        <v>1362128912.3199999</v>
      </c>
      <c r="C80" s="16">
        <v>129079119.40000001</v>
      </c>
      <c r="D80" s="16">
        <v>3216234749.9000001</v>
      </c>
      <c r="E80" s="16">
        <v>252268055.34</v>
      </c>
      <c r="F80" s="16">
        <v>2390574274.5900002</v>
      </c>
      <c r="G80" s="16">
        <v>571251853.97000003</v>
      </c>
    </row>
    <row r="81" spans="1:7" ht="14.25" customHeight="1" x14ac:dyDescent="0.2">
      <c r="A81" s="3" t="s">
        <v>203</v>
      </c>
      <c r="B81" s="7"/>
      <c r="C81" s="7"/>
      <c r="D81" s="2">
        <v>1283730.79</v>
      </c>
      <c r="E81" s="2"/>
      <c r="F81" s="2"/>
      <c r="G81" s="2"/>
    </row>
    <row r="82" spans="1:7" s="25" customFormat="1" ht="14.25" customHeight="1" x14ac:dyDescent="0.2">
      <c r="A82" s="3" t="s">
        <v>204</v>
      </c>
      <c r="B82" s="2">
        <v>434885883.31</v>
      </c>
      <c r="C82" s="2">
        <v>143997044.56999999</v>
      </c>
      <c r="D82" s="2">
        <v>674667964.25999999</v>
      </c>
      <c r="E82" s="2">
        <v>9261098.3800000008</v>
      </c>
      <c r="F82" s="2">
        <v>415626776.31</v>
      </c>
      <c r="G82" s="2">
        <v>15241342.890000001</v>
      </c>
    </row>
    <row r="83" spans="1:7" s="15" customFormat="1" x14ac:dyDescent="0.2">
      <c r="A83" s="47" t="s">
        <v>205</v>
      </c>
      <c r="B83" s="16">
        <v>569822591.12</v>
      </c>
      <c r="C83" s="16">
        <v>180328280.86000001</v>
      </c>
      <c r="D83" s="16">
        <v>752006698.90999997</v>
      </c>
      <c r="E83" s="16"/>
      <c r="F83" s="16">
        <v>545669746.02999997</v>
      </c>
      <c r="G83" s="16"/>
    </row>
    <row r="84" spans="1:7" s="15" customFormat="1" ht="28.5" customHeight="1" x14ac:dyDescent="0.2">
      <c r="A84" s="47" t="s">
        <v>488</v>
      </c>
      <c r="B84" s="16">
        <v>259032477.59</v>
      </c>
      <c r="C84" s="16">
        <v>46471964.009999998</v>
      </c>
      <c r="D84" s="16">
        <v>212080549.16</v>
      </c>
      <c r="E84" s="16">
        <v>30659066.16</v>
      </c>
      <c r="F84" s="16">
        <v>193026169.03</v>
      </c>
      <c r="G84" s="16">
        <v>20082856.07</v>
      </c>
    </row>
    <row r="85" spans="1:7" ht="28.5" customHeight="1" x14ac:dyDescent="0.2">
      <c r="A85" s="3" t="s">
        <v>487</v>
      </c>
      <c r="B85" s="2">
        <v>29687326.140000001</v>
      </c>
      <c r="C85" s="2">
        <v>1787019.35</v>
      </c>
      <c r="D85" s="2">
        <v>107808755.89</v>
      </c>
      <c r="E85" s="2">
        <v>13246352.27</v>
      </c>
      <c r="F85" s="2">
        <v>137696976.83000001</v>
      </c>
      <c r="G85" s="2">
        <v>1118058.75</v>
      </c>
    </row>
    <row r="86" spans="1:7" s="45" customFormat="1" ht="57" customHeight="1" x14ac:dyDescent="0.2">
      <c r="A86" s="17" t="s">
        <v>227</v>
      </c>
      <c r="B86" s="12">
        <v>1767312644.5599999</v>
      </c>
      <c r="C86" s="12">
        <v>10059489.59</v>
      </c>
      <c r="D86" s="12">
        <v>2091683676.53</v>
      </c>
      <c r="E86" s="12">
        <v>589900832.27999997</v>
      </c>
      <c r="F86" s="12">
        <v>579009056.15999997</v>
      </c>
      <c r="G86" s="12">
        <v>2926908705.5900002</v>
      </c>
    </row>
    <row r="87" spans="1:7" ht="28.5" customHeight="1" x14ac:dyDescent="0.2">
      <c r="A87" s="20" t="s">
        <v>208</v>
      </c>
      <c r="B87" s="2"/>
      <c r="C87" s="2"/>
      <c r="D87" s="21">
        <v>1242242213.46</v>
      </c>
      <c r="E87" s="21">
        <v>105411070.81999999</v>
      </c>
      <c r="F87" s="21">
        <v>344131171.49000001</v>
      </c>
      <c r="G87" s="21">
        <v>259915394.24000001</v>
      </c>
    </row>
    <row r="88" spans="1:7" ht="28.5" customHeight="1" x14ac:dyDescent="0.2">
      <c r="A88" s="3" t="s">
        <v>228</v>
      </c>
      <c r="B88" s="2"/>
      <c r="C88" s="2"/>
      <c r="D88" s="2">
        <v>-312668.68</v>
      </c>
      <c r="E88" s="2"/>
      <c r="F88" s="2"/>
      <c r="G88" s="2"/>
    </row>
    <row r="89" spans="1:7" s="41" customFormat="1" ht="28.5" customHeight="1" x14ac:dyDescent="0.2">
      <c r="A89" s="3" t="s">
        <v>229</v>
      </c>
      <c r="B89" s="2"/>
      <c r="C89" s="2"/>
      <c r="D89" s="2"/>
      <c r="E89" s="2"/>
      <c r="F89" s="2"/>
      <c r="G89" s="2"/>
    </row>
    <row r="90" spans="1:7" s="15" customFormat="1" ht="28.5" customHeight="1" x14ac:dyDescent="0.2">
      <c r="A90" s="47" t="s">
        <v>230</v>
      </c>
      <c r="B90" s="16">
        <v>3816166.69</v>
      </c>
      <c r="C90" s="16">
        <v>-21700</v>
      </c>
      <c r="D90" s="16">
        <v>50965322.75</v>
      </c>
      <c r="E90" s="16">
        <v>49993318.689999998</v>
      </c>
      <c r="F90" s="16">
        <v>53245121.210000001</v>
      </c>
      <c r="G90" s="16">
        <v>-130200</v>
      </c>
    </row>
    <row r="91" spans="1:7" ht="28.5" customHeight="1" x14ac:dyDescent="0.2">
      <c r="A91" s="3" t="s">
        <v>231</v>
      </c>
      <c r="B91" s="2">
        <v>-413371516.68000001</v>
      </c>
      <c r="C91" s="2">
        <v>1395914.82</v>
      </c>
      <c r="D91" s="2">
        <v>-479388698.98000002</v>
      </c>
      <c r="E91" s="2" t="s">
        <v>209</v>
      </c>
      <c r="F91" s="2"/>
      <c r="G91" s="2"/>
    </row>
    <row r="92" spans="1:7" ht="28.5" customHeight="1" x14ac:dyDescent="0.2">
      <c r="A92" s="3" t="s">
        <v>232</v>
      </c>
      <c r="B92" s="2"/>
      <c r="C92" s="2"/>
      <c r="D92" s="2">
        <v>-266729938.72</v>
      </c>
      <c r="E92" s="2"/>
      <c r="F92" s="2">
        <v>-206199494.63999999</v>
      </c>
      <c r="G92" s="2">
        <v>-80392416.819999993</v>
      </c>
    </row>
    <row r="93" spans="1:7" ht="14.25" customHeight="1" x14ac:dyDescent="0.2">
      <c r="A93" s="3" t="s">
        <v>486</v>
      </c>
      <c r="B93" s="40">
        <v>-771034.82</v>
      </c>
      <c r="C93" s="40"/>
      <c r="D93" s="2">
        <v>8939574.1600000001</v>
      </c>
      <c r="E93" s="2"/>
      <c r="F93" s="2">
        <v>-26355891.399999999</v>
      </c>
      <c r="G93" s="2"/>
    </row>
    <row r="94" spans="1:7" s="13" customFormat="1" ht="14.25" customHeight="1" x14ac:dyDescent="0.2">
      <c r="A94" s="17" t="s">
        <v>233</v>
      </c>
      <c r="B94" s="12">
        <v>3233098564.1399999</v>
      </c>
      <c r="C94" s="12">
        <v>-210332460.43000001</v>
      </c>
      <c r="D94" s="12">
        <v>6309275903.8199997</v>
      </c>
      <c r="E94" s="12">
        <v>377757762.82999998</v>
      </c>
      <c r="F94" s="12">
        <v>3156423432.9099998</v>
      </c>
      <c r="G94" s="12">
        <v>3603274514.9099998</v>
      </c>
    </row>
    <row r="95" spans="1:7" ht="28.5" customHeight="1" x14ac:dyDescent="0.2">
      <c r="A95" s="3" t="s">
        <v>210</v>
      </c>
      <c r="B95" s="2">
        <v>19923096.280000001</v>
      </c>
      <c r="C95" s="2">
        <v>155917.20000000001</v>
      </c>
      <c r="D95" s="2">
        <v>51091056.960000001</v>
      </c>
      <c r="E95" s="2">
        <v>374731.76</v>
      </c>
      <c r="F95" s="2">
        <v>63578182.5</v>
      </c>
      <c r="G95" s="2">
        <v>808858.3</v>
      </c>
    </row>
    <row r="96" spans="1:7" ht="14.25" customHeight="1" x14ac:dyDescent="0.2">
      <c r="A96" s="3" t="s">
        <v>211</v>
      </c>
      <c r="B96" s="2">
        <v>85752208.319999993</v>
      </c>
      <c r="C96" s="2">
        <v>50374.01</v>
      </c>
      <c r="D96" s="2">
        <v>205310069.38999999</v>
      </c>
      <c r="E96" s="2">
        <v>2946558.33</v>
      </c>
      <c r="F96" s="2">
        <v>170067101.62</v>
      </c>
      <c r="G96" s="2">
        <v>49686.62</v>
      </c>
    </row>
    <row r="97" spans="1:7" ht="28.5" customHeight="1" x14ac:dyDescent="0.2">
      <c r="A97" s="3" t="s">
        <v>234</v>
      </c>
      <c r="B97" s="2">
        <v>3167269452.0999999</v>
      </c>
      <c r="C97" s="2">
        <v>-210226917.24000001</v>
      </c>
      <c r="D97" s="2">
        <v>6155056891.3900003</v>
      </c>
      <c r="E97" s="2">
        <v>375185936.25999999</v>
      </c>
      <c r="F97" s="2">
        <v>3049934513.79</v>
      </c>
      <c r="G97" s="2">
        <v>3604033686.5900002</v>
      </c>
    </row>
    <row r="98" spans="1:7" s="13" customFormat="1" ht="28.5" customHeight="1" x14ac:dyDescent="0.2">
      <c r="A98" s="3" t="s">
        <v>212</v>
      </c>
      <c r="B98" s="2">
        <v>797425282.80999994</v>
      </c>
      <c r="C98" s="2"/>
      <c r="D98" s="2">
        <v>1532490071.46</v>
      </c>
      <c r="E98" s="2"/>
      <c r="F98" s="2">
        <v>737383606.88999999</v>
      </c>
      <c r="G98" s="2"/>
    </row>
    <row r="99" spans="1:7" s="22" customFormat="1" ht="42.75" customHeight="1" x14ac:dyDescent="0.2">
      <c r="A99" s="11" t="s">
        <v>235</v>
      </c>
      <c r="B99" s="2">
        <v>2369844169.29</v>
      </c>
      <c r="C99" s="2">
        <v>-210226917.24000001</v>
      </c>
      <c r="D99" s="12">
        <v>4622566819.9300003</v>
      </c>
      <c r="E99" s="12">
        <v>375185936.25999999</v>
      </c>
      <c r="F99" s="12">
        <v>2312550906.9000001</v>
      </c>
      <c r="G99" s="12">
        <v>3604033686.5900002</v>
      </c>
    </row>
    <row r="100" spans="1:7" ht="28.5" customHeight="1" x14ac:dyDescent="0.2">
      <c r="A100" s="3" t="s">
        <v>213</v>
      </c>
      <c r="B100" s="2"/>
      <c r="C100" s="2"/>
      <c r="D100" s="2"/>
      <c r="E100" s="2"/>
      <c r="F100" s="2"/>
      <c r="G100" s="2"/>
    </row>
    <row r="101" spans="1:7" ht="28.5" customHeight="1" x14ac:dyDescent="0.2">
      <c r="A101" s="3" t="s">
        <v>236</v>
      </c>
      <c r="B101" s="2">
        <v>2369844169.29</v>
      </c>
      <c r="C101" s="2">
        <v>-210226917.24000001</v>
      </c>
      <c r="D101" s="2">
        <v>4622566819.9300003</v>
      </c>
      <c r="E101" s="2">
        <v>375185936.25999999</v>
      </c>
      <c r="F101" s="2">
        <v>2312550906.9000001</v>
      </c>
      <c r="G101" s="2">
        <v>3604033686.5900002</v>
      </c>
    </row>
    <row r="102" spans="1:7" ht="28.5" x14ac:dyDescent="0.2">
      <c r="A102" s="3" t="s">
        <v>237</v>
      </c>
      <c r="B102" s="12"/>
      <c r="C102" s="12"/>
      <c r="D102" s="2"/>
      <c r="E102" s="2"/>
      <c r="F102" s="2"/>
      <c r="G102" s="2"/>
    </row>
    <row r="103" spans="1:7" ht="28.5" customHeight="1" x14ac:dyDescent="0.2">
      <c r="A103" s="3" t="s">
        <v>214</v>
      </c>
      <c r="B103" s="21"/>
      <c r="C103" s="21"/>
      <c r="D103" s="2"/>
      <c r="E103" s="2"/>
      <c r="F103" s="2"/>
      <c r="G103" s="2"/>
    </row>
    <row r="104" spans="1:7" ht="28.5" customHeight="1" x14ac:dyDescent="0.2">
      <c r="A104" s="3" t="s">
        <v>238</v>
      </c>
      <c r="B104" s="2">
        <v>2049570346.1900001</v>
      </c>
      <c r="C104" s="2"/>
      <c r="D104" s="2">
        <v>4163085623.0900002</v>
      </c>
      <c r="E104" s="2"/>
      <c r="F104" s="2">
        <v>2193097869.0500002</v>
      </c>
      <c r="G104" s="2"/>
    </row>
    <row r="105" spans="1:7" ht="42.75" customHeight="1" x14ac:dyDescent="0.2">
      <c r="A105" s="3" t="s">
        <v>239</v>
      </c>
      <c r="B105" s="2">
        <v>320273823.10000002</v>
      </c>
      <c r="C105" s="2"/>
      <c r="D105" s="2">
        <v>459481196.83999997</v>
      </c>
      <c r="E105" s="2"/>
      <c r="F105" s="2">
        <v>119453037.84999999</v>
      </c>
      <c r="G105" s="2"/>
    </row>
    <row r="106" spans="1:7" s="13" customFormat="1" ht="28.5" customHeight="1" x14ac:dyDescent="0.2">
      <c r="A106" s="3" t="s">
        <v>215</v>
      </c>
      <c r="B106" s="2">
        <v>10513624.67</v>
      </c>
      <c r="C106" s="2"/>
      <c r="D106" s="2">
        <v>689610.23</v>
      </c>
      <c r="E106" s="2"/>
      <c r="F106" s="2">
        <v>-16266295.800000001</v>
      </c>
      <c r="G106" s="2"/>
    </row>
    <row r="107" spans="1:7" ht="28.5" customHeight="1" x14ac:dyDescent="0.2">
      <c r="A107" s="3" t="s">
        <v>216</v>
      </c>
      <c r="B107" s="2">
        <v>7359537.2699999996</v>
      </c>
      <c r="C107" s="2"/>
      <c r="D107" s="2">
        <v>482727.16</v>
      </c>
      <c r="E107" s="2"/>
      <c r="F107" s="2">
        <v>-19070398.34</v>
      </c>
      <c r="G107" s="2"/>
    </row>
    <row r="108" spans="1:7" ht="28.5" customHeight="1" x14ac:dyDescent="0.2">
      <c r="A108" s="3" t="s">
        <v>217</v>
      </c>
      <c r="B108" s="2"/>
      <c r="C108" s="2"/>
      <c r="D108" s="2"/>
      <c r="E108" s="2"/>
      <c r="F108" s="2"/>
      <c r="G108" s="2"/>
    </row>
    <row r="109" spans="1:7" ht="42.75" customHeight="1" x14ac:dyDescent="0.2">
      <c r="A109" s="3" t="s">
        <v>218</v>
      </c>
      <c r="B109" s="2">
        <v>7359537.2699999996</v>
      </c>
      <c r="C109" s="2"/>
      <c r="D109" s="2">
        <v>482727.16</v>
      </c>
      <c r="E109" s="2"/>
      <c r="F109" s="2">
        <v>-19070398.34</v>
      </c>
      <c r="G109" s="2"/>
    </row>
    <row r="110" spans="1:7" ht="14.25" customHeight="1" x14ac:dyDescent="0.2">
      <c r="A110" s="3" t="s">
        <v>219</v>
      </c>
      <c r="B110" s="2"/>
      <c r="C110" s="12"/>
      <c r="D110" s="2">
        <v>482727.16</v>
      </c>
      <c r="E110" s="2"/>
      <c r="F110" s="2">
        <v>-19070398.34</v>
      </c>
      <c r="G110" s="2"/>
    </row>
    <row r="111" spans="1:7" s="13" customFormat="1" ht="28.5" customHeight="1" x14ac:dyDescent="0.2">
      <c r="A111" s="3" t="s">
        <v>220</v>
      </c>
      <c r="B111" s="12"/>
      <c r="C111" s="2"/>
      <c r="D111" s="2">
        <v>206883.07</v>
      </c>
      <c r="E111" s="2"/>
      <c r="F111" s="2">
        <v>2804102.54</v>
      </c>
      <c r="G111" s="2"/>
    </row>
    <row r="112" spans="1:7" ht="28.5" customHeight="1" x14ac:dyDescent="0.2">
      <c r="A112" s="3" t="s">
        <v>221</v>
      </c>
      <c r="B112" s="2">
        <v>2380357793.96</v>
      </c>
      <c r="C112" s="2"/>
      <c r="D112" s="2">
        <v>4623256430.1599998</v>
      </c>
      <c r="E112" s="2">
        <v>375185936.25999999</v>
      </c>
      <c r="F112" s="2">
        <v>2296284611.0999999</v>
      </c>
      <c r="G112" s="2">
        <v>3604033686.5900002</v>
      </c>
    </row>
    <row r="113" spans="1:7" ht="14.25" customHeight="1" x14ac:dyDescent="0.2">
      <c r="A113" s="3" t="s">
        <v>222</v>
      </c>
      <c r="B113" s="2">
        <v>2056929883.46</v>
      </c>
      <c r="C113" s="2"/>
      <c r="D113" s="2">
        <v>4163568350.25</v>
      </c>
      <c r="E113" s="2"/>
      <c r="F113" s="2">
        <v>2174027470.71</v>
      </c>
      <c r="G113" s="2"/>
    </row>
    <row r="114" spans="1:7" ht="14.25" customHeight="1" x14ac:dyDescent="0.2">
      <c r="A114" s="3" t="s">
        <v>223</v>
      </c>
      <c r="B114" s="2">
        <v>323427910.5</v>
      </c>
      <c r="C114" s="2"/>
      <c r="D114" s="2">
        <v>459688079.91000003</v>
      </c>
      <c r="E114" s="2"/>
      <c r="F114" s="2">
        <v>122257140.39</v>
      </c>
      <c r="G114" s="2"/>
    </row>
    <row r="115" spans="1:7" ht="14.25" customHeight="1" x14ac:dyDescent="0.2">
      <c r="A115" s="3" t="s">
        <v>224</v>
      </c>
      <c r="B115" s="2"/>
      <c r="C115" s="2"/>
      <c r="D115" s="2"/>
      <c r="E115" s="2"/>
      <c r="F115" s="2"/>
      <c r="G115" s="2"/>
    </row>
    <row r="116" spans="1:7" x14ac:dyDescent="0.2">
      <c r="A116" s="3" t="s">
        <v>225</v>
      </c>
      <c r="B116" s="2">
        <v>0.54490000000000005</v>
      </c>
      <c r="C116" s="2"/>
      <c r="D116" s="2">
        <v>1.1151</v>
      </c>
      <c r="E116" s="2"/>
      <c r="F116" s="2">
        <v>0.59119999999999995</v>
      </c>
      <c r="G116" s="2"/>
    </row>
    <row r="117" spans="1:7" ht="14.25" customHeight="1" x14ac:dyDescent="0.2">
      <c r="A117" s="3" t="s">
        <v>226</v>
      </c>
      <c r="B117" s="2">
        <v>0.54490000000000005</v>
      </c>
      <c r="C117" s="2"/>
      <c r="D117" s="2">
        <v>1.1151</v>
      </c>
      <c r="E117" s="2"/>
      <c r="F117" s="2">
        <v>0.59119999999999995</v>
      </c>
      <c r="G117" s="2"/>
    </row>
    <row r="118" spans="1:7" ht="14.25" customHeight="1" x14ac:dyDescent="0.2"/>
    <row r="119" spans="1:7" s="8" customFormat="1" ht="28.5" customHeight="1" x14ac:dyDescent="0.2">
      <c r="A119" s="6" t="s">
        <v>335</v>
      </c>
      <c r="B119" s="18">
        <v>44012</v>
      </c>
      <c r="C119" s="18">
        <v>44012</v>
      </c>
      <c r="D119" s="18">
        <v>43830</v>
      </c>
      <c r="E119" s="18">
        <v>43830</v>
      </c>
      <c r="F119" s="18">
        <v>43465</v>
      </c>
      <c r="G119" s="18">
        <v>43465</v>
      </c>
    </row>
    <row r="120" spans="1:7" x14ac:dyDescent="0.2">
      <c r="B120" t="s">
        <v>92</v>
      </c>
      <c r="C120" t="s">
        <v>93</v>
      </c>
      <c r="D120" t="s">
        <v>92</v>
      </c>
      <c r="E120" t="s">
        <v>93</v>
      </c>
      <c r="F120" t="s">
        <v>92</v>
      </c>
      <c r="G120" t="s">
        <v>93</v>
      </c>
    </row>
    <row r="121" spans="1:7" x14ac:dyDescent="0.2">
      <c r="A121" s="3" t="s">
        <v>294</v>
      </c>
    </row>
    <row r="122" spans="1:7" ht="28.5" customHeight="1" x14ac:dyDescent="0.2">
      <c r="A122" s="3" t="s">
        <v>295</v>
      </c>
      <c r="B122" s="2">
        <v>40308799630.760002</v>
      </c>
      <c r="C122" s="2">
        <v>6000000</v>
      </c>
      <c r="D122" s="2">
        <v>78653253469.399994</v>
      </c>
      <c r="E122" s="2">
        <v>0</v>
      </c>
      <c r="F122" s="2">
        <v>90222747573.5</v>
      </c>
      <c r="G122" s="2"/>
    </row>
    <row r="123" spans="1:7" ht="14.25" customHeight="1" x14ac:dyDescent="0.2">
      <c r="A123" s="3" t="s">
        <v>296</v>
      </c>
      <c r="B123" s="2">
        <v>278176339.32999998</v>
      </c>
      <c r="C123" s="2"/>
      <c r="D123" s="2">
        <v>0</v>
      </c>
      <c r="E123" s="2">
        <v>0</v>
      </c>
      <c r="F123" s="2"/>
      <c r="G123" s="2"/>
    </row>
    <row r="124" spans="1:7" ht="28.5" customHeight="1" x14ac:dyDescent="0.2">
      <c r="A124" s="3" t="s">
        <v>297</v>
      </c>
      <c r="B124" s="2">
        <v>25980755514.32</v>
      </c>
      <c r="C124" s="2">
        <v>118575398834.17</v>
      </c>
      <c r="D124" s="2">
        <v>32316802380.330002</v>
      </c>
      <c r="E124" s="2">
        <v>17001988343.719999</v>
      </c>
      <c r="F124" s="2">
        <v>6922671376.9700003</v>
      </c>
      <c r="G124" s="2">
        <v>1462522116.3800001</v>
      </c>
    </row>
    <row r="125" spans="1:7" s="13" customFormat="1" x14ac:dyDescent="0.2">
      <c r="A125" s="17" t="s">
        <v>298</v>
      </c>
      <c r="B125" s="12">
        <v>66567731484.410004</v>
      </c>
      <c r="C125" s="12">
        <v>118581398834.17</v>
      </c>
      <c r="D125" s="12">
        <v>110970055849.73</v>
      </c>
      <c r="E125" s="12">
        <v>17001988343.719999</v>
      </c>
      <c r="F125" s="12">
        <v>97145418950.470001</v>
      </c>
      <c r="G125" s="12">
        <v>1462522116.3800001</v>
      </c>
    </row>
    <row r="126" spans="1:7" ht="28.5" customHeight="1" x14ac:dyDescent="0.2">
      <c r="A126" s="3" t="s">
        <v>299</v>
      </c>
      <c r="B126" s="2">
        <v>32935823940.200001</v>
      </c>
      <c r="C126" s="2"/>
      <c r="D126" s="2">
        <v>61803924357.519997</v>
      </c>
      <c r="E126" s="2">
        <v>0</v>
      </c>
      <c r="F126" s="2">
        <v>50763893347.220001</v>
      </c>
      <c r="G126" s="2"/>
    </row>
    <row r="127" spans="1:7" ht="28.5" customHeight="1" x14ac:dyDescent="0.2">
      <c r="A127" s="3" t="s">
        <v>300</v>
      </c>
      <c r="B127" s="2">
        <v>3958656692.04</v>
      </c>
      <c r="C127" s="2">
        <v>43715651.18</v>
      </c>
      <c r="D127" s="2">
        <v>6469567009.1999998</v>
      </c>
      <c r="E127" s="2">
        <v>92805468.640000001</v>
      </c>
      <c r="F127" s="2">
        <v>5856503674.8199997</v>
      </c>
      <c r="G127" s="2">
        <v>315572173.89999998</v>
      </c>
    </row>
    <row r="128" spans="1:7" ht="14.25" customHeight="1" x14ac:dyDescent="0.2">
      <c r="A128" s="3" t="s">
        <v>301</v>
      </c>
      <c r="B128" s="2">
        <v>4169053672.2600002</v>
      </c>
      <c r="C128" s="2">
        <v>84797799.780000001</v>
      </c>
      <c r="D128" s="2">
        <v>6109881776.8299999</v>
      </c>
      <c r="E128" s="2">
        <v>10000210.83</v>
      </c>
      <c r="F128" s="2">
        <v>4981015114.6599998</v>
      </c>
      <c r="G128" s="2">
        <v>64136999.68</v>
      </c>
    </row>
    <row r="129" spans="1:7" ht="28.5" customHeight="1" x14ac:dyDescent="0.2">
      <c r="A129" s="3" t="s">
        <v>302</v>
      </c>
      <c r="B129" s="2">
        <v>23469975580.400002</v>
      </c>
      <c r="C129" s="2">
        <v>121339652995.59</v>
      </c>
      <c r="D129" s="2">
        <v>28390351841.82</v>
      </c>
      <c r="E129" s="2">
        <v>5092738600.2299995</v>
      </c>
      <c r="F129" s="2">
        <v>16112429003.4</v>
      </c>
      <c r="G129" s="2">
        <v>2178580889.9699998</v>
      </c>
    </row>
    <row r="130" spans="1:7" s="13" customFormat="1" x14ac:dyDescent="0.2">
      <c r="A130" s="17" t="s">
        <v>303</v>
      </c>
      <c r="B130" s="12">
        <v>64533509884.900002</v>
      </c>
      <c r="C130" s="12">
        <v>121468166446.55</v>
      </c>
      <c r="D130" s="12">
        <v>102773724985.37</v>
      </c>
      <c r="E130" s="12">
        <v>5195544279.6999998</v>
      </c>
      <c r="F130" s="12">
        <v>77713841140.100006</v>
      </c>
      <c r="G130" s="12">
        <v>2558290063.5500002</v>
      </c>
    </row>
    <row r="131" spans="1:7" s="29" customFormat="1" x14ac:dyDescent="0.2">
      <c r="A131" s="33" t="s">
        <v>304</v>
      </c>
      <c r="B131" s="28">
        <v>2034221599.51</v>
      </c>
      <c r="C131" s="28">
        <v>-2886767612.3800001</v>
      </c>
      <c r="D131" s="28">
        <v>8196330864.3599997</v>
      </c>
      <c r="E131" s="28">
        <v>11806444064.02</v>
      </c>
      <c r="F131" s="28">
        <v>19431577810.369999</v>
      </c>
      <c r="G131" s="28">
        <v>-1095767947.1700001</v>
      </c>
    </row>
    <row r="132" spans="1:7" x14ac:dyDescent="0.2">
      <c r="A132" s="3" t="s">
        <v>305</v>
      </c>
      <c r="B132" s="2"/>
      <c r="C132" s="2"/>
      <c r="D132" s="2"/>
      <c r="E132" s="2"/>
      <c r="F132" s="2"/>
      <c r="G132" s="2"/>
    </row>
    <row r="133" spans="1:7" ht="14.25" customHeight="1" x14ac:dyDescent="0.2">
      <c r="A133" s="3" t="s">
        <v>306</v>
      </c>
      <c r="B133" s="2">
        <v>16139599821.950001</v>
      </c>
      <c r="C133" s="2">
        <v>14426068000</v>
      </c>
      <c r="D133" s="2">
        <v>29650272390.389999</v>
      </c>
      <c r="E133" s="2">
        <v>29170200000</v>
      </c>
      <c r="F133" s="2">
        <v>11495448352.780001</v>
      </c>
      <c r="G133" s="2">
        <v>10530000000</v>
      </c>
    </row>
    <row r="134" spans="1:7" x14ac:dyDescent="0.2">
      <c r="A134" s="3" t="s">
        <v>307</v>
      </c>
      <c r="B134" s="2">
        <v>204869812.71000001</v>
      </c>
      <c r="C134" s="2">
        <v>39647260.829999998</v>
      </c>
      <c r="D134" s="2">
        <v>415877995.42000002</v>
      </c>
      <c r="E134" s="2">
        <v>337775974.25999999</v>
      </c>
      <c r="F134" s="2">
        <v>82750518.700000003</v>
      </c>
      <c r="G134" s="2">
        <v>102920797.56999999</v>
      </c>
    </row>
    <row r="135" spans="1:7" ht="42.75" x14ac:dyDescent="0.2">
      <c r="A135" s="3" t="s">
        <v>308</v>
      </c>
      <c r="B135" s="2">
        <v>4718785.2699999996</v>
      </c>
      <c r="C135" s="2">
        <v>200000</v>
      </c>
      <c r="D135" s="2">
        <v>18282175</v>
      </c>
      <c r="E135" s="2">
        <v>0</v>
      </c>
      <c r="F135" s="2">
        <v>105409602.95999999</v>
      </c>
      <c r="G135" s="2">
        <v>1524781</v>
      </c>
    </row>
    <row r="136" spans="1:7" ht="42.75" customHeight="1" x14ac:dyDescent="0.2">
      <c r="A136" s="3" t="s">
        <v>309</v>
      </c>
      <c r="B136" s="2">
        <v>489129186.01999998</v>
      </c>
      <c r="C136" s="2"/>
      <c r="D136" s="2">
        <v>214424944.5</v>
      </c>
      <c r="E136" s="2">
        <v>220250000.80000001</v>
      </c>
      <c r="F136" s="2">
        <v>139488980.78</v>
      </c>
      <c r="G136" s="2">
        <v>1367591992.8199999</v>
      </c>
    </row>
    <row r="137" spans="1:7" s="13" customFormat="1" ht="28.5" customHeight="1" x14ac:dyDescent="0.2">
      <c r="A137" s="3" t="s">
        <v>310</v>
      </c>
      <c r="B137" s="12"/>
      <c r="C137" s="12"/>
      <c r="D137" s="2">
        <v>421390456.14999998</v>
      </c>
      <c r="E137" s="2">
        <v>0</v>
      </c>
      <c r="F137" s="2"/>
      <c r="G137" s="2"/>
    </row>
    <row r="138" spans="1:7" s="13" customFormat="1" x14ac:dyDescent="0.2">
      <c r="A138" s="17" t="s">
        <v>311</v>
      </c>
      <c r="B138" s="12">
        <v>16838317605.950001</v>
      </c>
      <c r="C138" s="12">
        <v>14465915260.83</v>
      </c>
      <c r="D138" s="12">
        <v>30720247961.459999</v>
      </c>
      <c r="E138" s="12">
        <v>29728225975.060001</v>
      </c>
      <c r="F138" s="12">
        <v>11823097455.219999</v>
      </c>
      <c r="G138" s="12">
        <v>12002037571.389999</v>
      </c>
    </row>
    <row r="139" spans="1:7" ht="42.75" x14ac:dyDescent="0.2">
      <c r="A139" s="3" t="s">
        <v>312</v>
      </c>
      <c r="B139" s="2">
        <v>380845730.68000001</v>
      </c>
      <c r="C139" s="2">
        <v>14385</v>
      </c>
      <c r="D139" s="2">
        <v>7851261096.3100004</v>
      </c>
      <c r="E139" s="2">
        <v>6018949.5599999996</v>
      </c>
      <c r="F139" s="2">
        <v>6081481820.8500004</v>
      </c>
      <c r="G139" s="2">
        <v>13342259.560000001</v>
      </c>
    </row>
    <row r="140" spans="1:7" ht="14.25" customHeight="1" x14ac:dyDescent="0.2">
      <c r="A140" s="3" t="s">
        <v>313</v>
      </c>
      <c r="B140" s="2">
        <v>23375554858.959999</v>
      </c>
      <c r="C140" s="2">
        <v>13650000000</v>
      </c>
      <c r="D140" s="2">
        <v>36249510516.830002</v>
      </c>
      <c r="E140" s="2">
        <v>32875270826.639999</v>
      </c>
      <c r="F140" s="2">
        <v>17008577881.799999</v>
      </c>
      <c r="G140" s="2">
        <v>10580050265.85</v>
      </c>
    </row>
    <row r="141" spans="1:7" ht="42.75" customHeight="1" x14ac:dyDescent="0.2">
      <c r="A141" s="3" t="s">
        <v>314</v>
      </c>
      <c r="B141" s="2">
        <v>197528374.69</v>
      </c>
      <c r="C141" s="2"/>
      <c r="D141" s="2">
        <v>0</v>
      </c>
      <c r="E141" s="2">
        <v>0</v>
      </c>
      <c r="F141" s="2">
        <v>934591250.88999999</v>
      </c>
      <c r="G141" s="2">
        <v>1781087018.54</v>
      </c>
    </row>
    <row r="142" spans="1:7" s="13" customFormat="1" ht="28.5" customHeight="1" x14ac:dyDescent="0.2">
      <c r="A142" s="3" t="s">
        <v>315</v>
      </c>
      <c r="B142" s="16">
        <v>7325568.6500000004</v>
      </c>
      <c r="C142" s="12"/>
      <c r="D142" s="2">
        <v>0</v>
      </c>
      <c r="E142" s="2"/>
      <c r="F142" s="2">
        <v>448292382.45999998</v>
      </c>
      <c r="G142" s="2"/>
    </row>
    <row r="143" spans="1:7" s="13" customFormat="1" x14ac:dyDescent="0.2">
      <c r="A143" s="17" t="s">
        <v>316</v>
      </c>
      <c r="B143" s="12">
        <v>23961254532.98</v>
      </c>
      <c r="C143" s="12">
        <v>13650014385</v>
      </c>
      <c r="D143" s="12">
        <v>44100771613.139999</v>
      </c>
      <c r="E143" s="12">
        <v>32881289776.200001</v>
      </c>
      <c r="F143" s="12">
        <v>24472943336</v>
      </c>
      <c r="G143" s="12">
        <v>12374479543.950001</v>
      </c>
    </row>
    <row r="144" spans="1:7" s="29" customFormat="1" x14ac:dyDescent="0.2">
      <c r="A144" s="33" t="s">
        <v>317</v>
      </c>
      <c r="B144" s="28">
        <v>-7122936927.0299997</v>
      </c>
      <c r="C144" s="28">
        <v>815900875.83000004</v>
      </c>
      <c r="D144" s="28">
        <v>-13380523651.68</v>
      </c>
      <c r="E144" s="28">
        <v>-3153063801.1399999</v>
      </c>
      <c r="F144" s="28">
        <v>-12649845880.780001</v>
      </c>
      <c r="G144" s="28">
        <v>-372441972.56</v>
      </c>
    </row>
    <row r="145" spans="1:7" x14ac:dyDescent="0.2">
      <c r="A145" s="3" t="s">
        <v>318</v>
      </c>
      <c r="B145" s="2"/>
      <c r="C145" s="2"/>
      <c r="D145" s="2"/>
      <c r="E145" s="2"/>
      <c r="F145" s="2"/>
      <c r="G145" s="2"/>
    </row>
    <row r="146" spans="1:7" ht="14.25" customHeight="1" x14ac:dyDescent="0.2">
      <c r="A146" s="3" t="s">
        <v>319</v>
      </c>
      <c r="B146" s="2">
        <v>5506750412.96</v>
      </c>
      <c r="C146" s="2">
        <v>182406112.16999999</v>
      </c>
      <c r="D146" s="2">
        <v>2760728462.4099998</v>
      </c>
      <c r="E146" s="2">
        <v>110782487.04000001</v>
      </c>
      <c r="F146" s="2">
        <v>324585225.51999998</v>
      </c>
      <c r="G146" s="2"/>
    </row>
    <row r="147" spans="1:7" ht="42.75" customHeight="1" x14ac:dyDescent="0.2">
      <c r="A147" s="3" t="s">
        <v>320</v>
      </c>
      <c r="B147" s="2">
        <v>5284167470</v>
      </c>
      <c r="C147" s="2"/>
      <c r="D147" s="2">
        <v>2649945975.0900002</v>
      </c>
      <c r="E147" s="2"/>
      <c r="F147" s="2">
        <v>324585225.51999998</v>
      </c>
      <c r="G147" s="2"/>
    </row>
    <row r="148" spans="1:7" ht="14.25" customHeight="1" x14ac:dyDescent="0.2">
      <c r="A148" s="3" t="s">
        <v>321</v>
      </c>
      <c r="B148" s="2">
        <v>31230570625.639999</v>
      </c>
      <c r="C148" s="2">
        <v>7205170000</v>
      </c>
      <c r="D148" s="2">
        <v>52311069200.790001</v>
      </c>
      <c r="E148" s="2">
        <v>7556110000</v>
      </c>
      <c r="F148" s="2">
        <v>38054870017.769997</v>
      </c>
      <c r="G148" s="2">
        <v>10161600500</v>
      </c>
    </row>
    <row r="149" spans="1:7" ht="14.25" customHeight="1" x14ac:dyDescent="0.2">
      <c r="A149" s="3" t="s">
        <v>322</v>
      </c>
      <c r="B149" s="2"/>
      <c r="C149" s="2"/>
      <c r="D149" s="2">
        <v>7088200000</v>
      </c>
      <c r="E149" s="2">
        <v>4180000000</v>
      </c>
      <c r="F149" s="2">
        <v>3282900000</v>
      </c>
      <c r="G149" s="2">
        <v>4300000000</v>
      </c>
    </row>
    <row r="150" spans="1:7" s="13" customFormat="1" x14ac:dyDescent="0.2">
      <c r="A150" s="3" t="s">
        <v>323</v>
      </c>
      <c r="B150" s="2">
        <v>1504967660.03</v>
      </c>
      <c r="C150" s="2"/>
      <c r="D150" s="2">
        <v>1362421878.74</v>
      </c>
      <c r="E150" s="2">
        <v>40000000</v>
      </c>
      <c r="F150" s="2">
        <v>1878516392.97</v>
      </c>
      <c r="G150" s="2">
        <v>79004638.890000001</v>
      </c>
    </row>
    <row r="151" spans="1:7" x14ac:dyDescent="0.2">
      <c r="A151" s="39" t="s">
        <v>324</v>
      </c>
      <c r="B151" s="12">
        <v>38242288698.629997</v>
      </c>
      <c r="C151" s="12">
        <v>7387576112.1700001</v>
      </c>
      <c r="D151" s="40">
        <v>63522419541.940002</v>
      </c>
      <c r="E151" s="40">
        <v>11886892487.040001</v>
      </c>
      <c r="F151" s="40">
        <v>43540871636.260002</v>
      </c>
      <c r="G151" s="40">
        <v>14540605138.889999</v>
      </c>
    </row>
    <row r="152" spans="1:7" ht="14.25" customHeight="1" x14ac:dyDescent="0.2">
      <c r="A152" s="3" t="s">
        <v>325</v>
      </c>
      <c r="B152" s="2">
        <v>23629475721.130001</v>
      </c>
      <c r="C152" s="2">
        <v>4353966548.6999998</v>
      </c>
      <c r="D152" s="2">
        <v>47206208095.589996</v>
      </c>
      <c r="E152" s="2">
        <v>14632192004.700001</v>
      </c>
      <c r="F152" s="2">
        <v>35969554363.150002</v>
      </c>
      <c r="G152" s="2">
        <v>11470570500</v>
      </c>
    </row>
    <row r="153" spans="1:7" ht="28.5" customHeight="1" x14ac:dyDescent="0.2">
      <c r="A153" s="3" t="s">
        <v>326</v>
      </c>
      <c r="B153" s="2">
        <v>3262665844.8299999</v>
      </c>
      <c r="C153" s="2">
        <v>513354007.10000002</v>
      </c>
      <c r="D153" s="2">
        <v>6989968413.7299995</v>
      </c>
      <c r="E153" s="2">
        <v>5074690164.2399998</v>
      </c>
      <c r="F153" s="2">
        <v>4740149267.5699997</v>
      </c>
      <c r="G153" s="2">
        <v>2252194922.5599999</v>
      </c>
    </row>
    <row r="154" spans="1:7" ht="28.5" x14ac:dyDescent="0.2">
      <c r="A154" s="3" t="s">
        <v>327</v>
      </c>
      <c r="B154" s="2"/>
      <c r="C154" s="2"/>
      <c r="D154" s="2"/>
      <c r="E154" s="2"/>
      <c r="F154" s="2"/>
      <c r="G154" s="2"/>
    </row>
    <row r="155" spans="1:7" s="13" customFormat="1" x14ac:dyDescent="0.2">
      <c r="A155" s="3" t="s">
        <v>328</v>
      </c>
      <c r="B155" s="2">
        <v>2847240373</v>
      </c>
      <c r="C155" s="2">
        <v>117708505.93000001</v>
      </c>
      <c r="D155" s="2">
        <v>1267626026.28</v>
      </c>
      <c r="E155" s="2">
        <v>511017970.92000002</v>
      </c>
      <c r="F155" s="2">
        <v>6873338644.54</v>
      </c>
      <c r="G155" s="2">
        <v>546136856.50999999</v>
      </c>
    </row>
    <row r="156" spans="1:7" s="29" customFormat="1" x14ac:dyDescent="0.2">
      <c r="A156" s="3" t="s">
        <v>329</v>
      </c>
      <c r="B156" s="2">
        <v>29739381938.959999</v>
      </c>
      <c r="C156" s="2">
        <v>4985029061.7299995</v>
      </c>
      <c r="D156" s="2">
        <v>55463802535.599998</v>
      </c>
      <c r="E156" s="2">
        <v>20217900139.860001</v>
      </c>
      <c r="F156" s="2">
        <v>47583042275.260002</v>
      </c>
      <c r="G156" s="2">
        <v>14268902279.07</v>
      </c>
    </row>
    <row r="157" spans="1:7" s="13" customFormat="1" x14ac:dyDescent="0.2">
      <c r="A157" s="17" t="s">
        <v>330</v>
      </c>
      <c r="B157" s="12">
        <v>8502906759.6700001</v>
      </c>
      <c r="C157" s="12">
        <v>2402547050.4400001</v>
      </c>
      <c r="D157" s="12">
        <v>8058617006.3400002</v>
      </c>
      <c r="E157" s="12">
        <v>-8331007652.8199997</v>
      </c>
      <c r="F157" s="12">
        <v>-4042170639</v>
      </c>
      <c r="G157" s="12">
        <v>271702859.81999999</v>
      </c>
    </row>
    <row r="158" spans="1:7" s="15" customFormat="1" ht="28.5" customHeight="1" x14ac:dyDescent="0.2">
      <c r="A158" s="47" t="s">
        <v>331</v>
      </c>
      <c r="B158" s="16">
        <v>15995935.26</v>
      </c>
      <c r="C158" s="16"/>
      <c r="D158" s="16">
        <v>-17192361.629999999</v>
      </c>
      <c r="E158" s="16"/>
      <c r="F158" s="16">
        <v>-4422078.75</v>
      </c>
      <c r="G158" s="16"/>
    </row>
    <row r="159" spans="1:7" x14ac:dyDescent="0.2">
      <c r="A159" s="3" t="s">
        <v>332</v>
      </c>
      <c r="B159" s="2">
        <v>3430187367.4099998</v>
      </c>
      <c r="C159" s="2">
        <v>331680313.88999999</v>
      </c>
      <c r="D159" s="2">
        <v>2857231857.3899999</v>
      </c>
      <c r="E159" s="2">
        <v>322372610.06</v>
      </c>
      <c r="F159" s="2">
        <v>2735139211.8400002</v>
      </c>
      <c r="G159" s="2">
        <v>-1196507059.9100001</v>
      </c>
    </row>
    <row r="160" spans="1:7" x14ac:dyDescent="0.2">
      <c r="A160" s="3" t="s">
        <v>333</v>
      </c>
      <c r="B160" s="2">
        <v>16168294277.209999</v>
      </c>
      <c r="C160" s="2">
        <v>1066133691.46</v>
      </c>
      <c r="D160" s="2">
        <v>13311062419.82</v>
      </c>
      <c r="E160" s="2">
        <v>743761081.39999998</v>
      </c>
      <c r="F160" s="2">
        <v>10575923207.98</v>
      </c>
      <c r="G160" s="2">
        <v>1940268141.3099999</v>
      </c>
    </row>
    <row r="161" spans="1:7" x14ac:dyDescent="0.2">
      <c r="A161" s="3" t="s">
        <v>334</v>
      </c>
      <c r="B161" s="2">
        <v>19598481644.619999</v>
      </c>
      <c r="C161" s="2">
        <v>1397814005.3499999</v>
      </c>
      <c r="D161" s="2">
        <v>16168294277.209999</v>
      </c>
      <c r="E161" s="2">
        <v>1066133691.46</v>
      </c>
      <c r="F161" s="2">
        <v>13311062419.82</v>
      </c>
      <c r="G161" s="2">
        <v>743761081.39999998</v>
      </c>
    </row>
    <row r="162" spans="1:7" x14ac:dyDescent="0.2">
      <c r="B162" s="29"/>
      <c r="C162" s="29"/>
    </row>
    <row r="163" spans="1:7" s="41" customFormat="1" x14ac:dyDescent="0.2">
      <c r="A163" s="3"/>
      <c r="B163"/>
      <c r="C163"/>
      <c r="D163"/>
      <c r="E163"/>
      <c r="F163"/>
      <c r="G163"/>
    </row>
    <row r="169" spans="1:7" s="29" customFormat="1" x14ac:dyDescent="0.2">
      <c r="A169" s="3"/>
      <c r="B169" s="41"/>
      <c r="C169" s="41"/>
      <c r="D169"/>
      <c r="E169"/>
      <c r="F169"/>
      <c r="G169"/>
    </row>
    <row r="175" spans="1:7" x14ac:dyDescent="0.2">
      <c r="B175" s="29"/>
      <c r="C17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2E76-D178-4DF8-81E9-50FDB2E9F7FF}">
  <dimension ref="A1:G228"/>
  <sheetViews>
    <sheetView topLeftCell="A183" workbookViewId="0">
      <selection activeCell="D190" sqref="D190"/>
    </sheetView>
  </sheetViews>
  <sheetFormatPr defaultRowHeight="14.25" x14ac:dyDescent="0.2"/>
  <cols>
    <col min="1" max="1" width="31" style="3" customWidth="1"/>
    <col min="2" max="2" width="17.125" customWidth="1"/>
    <col min="3" max="3" width="17.75" customWidth="1"/>
    <col min="4" max="5" width="17.5" customWidth="1"/>
    <col min="6" max="6" width="17.375" customWidth="1"/>
    <col min="7" max="7" width="17.75" customWidth="1"/>
  </cols>
  <sheetData>
    <row r="1" spans="1:7" s="8" customFormat="1" x14ac:dyDescent="0.2">
      <c r="A1" s="6" t="s">
        <v>293</v>
      </c>
      <c r="B1" s="31" t="s">
        <v>108</v>
      </c>
      <c r="C1" s="31" t="s">
        <v>109</v>
      </c>
      <c r="D1" s="31" t="s">
        <v>91</v>
      </c>
      <c r="E1" s="31" t="s">
        <v>90</v>
      </c>
      <c r="F1" s="31" t="s">
        <v>91</v>
      </c>
      <c r="G1" s="31" t="s">
        <v>90</v>
      </c>
    </row>
    <row r="2" spans="1:7" x14ac:dyDescent="0.2">
      <c r="A2" s="3" t="s">
        <v>91</v>
      </c>
      <c r="B2" s="1">
        <v>44012</v>
      </c>
      <c r="C2" s="1">
        <v>44012</v>
      </c>
      <c r="D2" s="1">
        <v>43830</v>
      </c>
      <c r="E2" s="1">
        <v>43830</v>
      </c>
      <c r="F2" s="1">
        <v>43465</v>
      </c>
      <c r="G2" s="1">
        <v>43465</v>
      </c>
    </row>
    <row r="3" spans="1:7" x14ac:dyDescent="0.2">
      <c r="A3" s="3" t="s">
        <v>3</v>
      </c>
      <c r="B3" s="15"/>
      <c r="C3" s="15"/>
      <c r="D3" s="2"/>
      <c r="E3" s="2"/>
      <c r="F3" s="2"/>
      <c r="G3" s="2"/>
    </row>
    <row r="4" spans="1:7" x14ac:dyDescent="0.2">
      <c r="A4" s="3" t="s">
        <v>4</v>
      </c>
      <c r="B4" s="16">
        <v>48350023189.25</v>
      </c>
      <c r="C4" s="16">
        <v>5709628797.6700001</v>
      </c>
      <c r="D4" s="2">
        <v>41978195813.699997</v>
      </c>
      <c r="E4" s="4">
        <v>3178058876.7800002</v>
      </c>
      <c r="F4" s="2">
        <v>37848317901.889999</v>
      </c>
      <c r="G4" s="4">
        <v>5032851647.1599998</v>
      </c>
    </row>
    <row r="5" spans="1:7" x14ac:dyDescent="0.2">
      <c r="A5" s="3" t="s">
        <v>5</v>
      </c>
      <c r="B5" s="16">
        <v>130469963.84</v>
      </c>
      <c r="C5" s="16">
        <v>6000000</v>
      </c>
      <c r="D5" s="2">
        <v>407940618.27999997</v>
      </c>
      <c r="E5" s="4">
        <v>36000000</v>
      </c>
      <c r="F5" s="2"/>
      <c r="G5" s="4"/>
    </row>
    <row r="6" spans="1:7" ht="28.5" x14ac:dyDescent="0.2">
      <c r="A6" s="3" t="s">
        <v>6</v>
      </c>
      <c r="B6" s="16"/>
      <c r="C6" s="16"/>
      <c r="D6" s="2"/>
      <c r="E6" s="4"/>
      <c r="F6" s="2"/>
      <c r="G6" s="4"/>
    </row>
    <row r="7" spans="1:7" x14ac:dyDescent="0.2">
      <c r="A7" s="3" t="s">
        <v>7</v>
      </c>
      <c r="B7" s="16"/>
      <c r="C7" s="16"/>
      <c r="D7" s="2"/>
      <c r="E7" s="4"/>
      <c r="F7" s="2"/>
      <c r="G7" s="4"/>
    </row>
    <row r="8" spans="1:7" x14ac:dyDescent="0.2">
      <c r="A8" s="3" t="s">
        <v>8</v>
      </c>
      <c r="B8" s="16">
        <v>9371816.4700000007</v>
      </c>
      <c r="C8" s="16"/>
      <c r="D8" s="2">
        <v>1678759.56</v>
      </c>
      <c r="E8" s="4"/>
      <c r="F8" s="2">
        <v>5375500</v>
      </c>
      <c r="G8" s="4"/>
    </row>
    <row r="9" spans="1:7" x14ac:dyDescent="0.2">
      <c r="A9" s="3" t="s">
        <v>9</v>
      </c>
      <c r="B9" s="16">
        <v>852932479.35000002</v>
      </c>
      <c r="C9" s="16"/>
      <c r="D9" s="2">
        <v>1167653741.76</v>
      </c>
      <c r="E9" s="4"/>
      <c r="F9" s="2">
        <v>1250710325.0799999</v>
      </c>
      <c r="G9" s="4"/>
    </row>
    <row r="10" spans="1:7" x14ac:dyDescent="0.2">
      <c r="A10" s="3" t="s">
        <v>10</v>
      </c>
      <c r="B10" s="16"/>
      <c r="C10" s="16"/>
      <c r="D10" s="2"/>
      <c r="E10" s="4"/>
      <c r="F10" s="2"/>
      <c r="G10" s="4"/>
    </row>
    <row r="11" spans="1:7" x14ac:dyDescent="0.2">
      <c r="A11" s="3" t="s">
        <v>11</v>
      </c>
      <c r="B11" s="16">
        <v>6199070179.4899998</v>
      </c>
      <c r="C11" s="16">
        <v>21023498.530000001</v>
      </c>
      <c r="D11" s="2">
        <v>6004542893.21</v>
      </c>
      <c r="E11" s="4">
        <v>74304266.450000003</v>
      </c>
      <c r="F11" s="2">
        <v>5953062617.8299999</v>
      </c>
      <c r="G11" s="4">
        <v>65669162.759999998</v>
      </c>
    </row>
    <row r="12" spans="1:7" s="13" customFormat="1" x14ac:dyDescent="0.2">
      <c r="A12" s="17" t="s">
        <v>12</v>
      </c>
      <c r="B12" s="12">
        <v>45418157572.160004</v>
      </c>
      <c r="C12" s="12">
        <v>102196795696.64999</v>
      </c>
      <c r="D12" s="12">
        <v>37995599942.57</v>
      </c>
      <c r="E12" s="14">
        <v>98240682795.570007</v>
      </c>
      <c r="F12" s="12">
        <v>41744191400.75</v>
      </c>
      <c r="G12" s="14">
        <v>160143193335.39001</v>
      </c>
    </row>
    <row r="13" spans="1:7" x14ac:dyDescent="0.2">
      <c r="A13" s="3" t="s">
        <v>13</v>
      </c>
      <c r="B13" s="12"/>
      <c r="C13" s="12"/>
      <c r="D13" s="2">
        <v>3430018.48</v>
      </c>
      <c r="E13" s="4"/>
      <c r="F13" s="2"/>
      <c r="G13" s="4"/>
    </row>
    <row r="14" spans="1:7" x14ac:dyDescent="0.2">
      <c r="A14" s="3" t="s">
        <v>14</v>
      </c>
      <c r="B14" s="16">
        <v>42150000</v>
      </c>
      <c r="C14" s="16"/>
      <c r="D14" s="2"/>
      <c r="E14" s="4"/>
      <c r="F14" s="2"/>
      <c r="G14" s="4"/>
    </row>
    <row r="15" spans="1:7" x14ac:dyDescent="0.2">
      <c r="A15" s="3" t="s">
        <v>15</v>
      </c>
      <c r="B15" s="16">
        <v>183165493526.26001</v>
      </c>
      <c r="C15" s="16"/>
      <c r="D15" s="2">
        <v>175838529979.20999</v>
      </c>
      <c r="E15" s="4"/>
      <c r="F15" s="2">
        <v>142171686231.04999</v>
      </c>
      <c r="G15" s="4"/>
    </row>
    <row r="16" spans="1:7" x14ac:dyDescent="0.2">
      <c r="A16" s="3" t="s">
        <v>16</v>
      </c>
      <c r="B16" s="16">
        <v>1341055613.6700001</v>
      </c>
      <c r="C16" s="16"/>
      <c r="D16" s="2"/>
      <c r="E16" s="4"/>
      <c r="F16" s="2"/>
      <c r="G16" s="4"/>
    </row>
    <row r="17" spans="1:7" x14ac:dyDescent="0.2">
      <c r="A17" s="3" t="s">
        <v>17</v>
      </c>
      <c r="B17" s="16"/>
      <c r="C17" s="16"/>
      <c r="D17" s="2"/>
      <c r="E17" s="4"/>
      <c r="F17" s="2"/>
      <c r="G17" s="4"/>
    </row>
    <row r="18" spans="1:7" x14ac:dyDescent="0.2">
      <c r="A18" s="3" t="s">
        <v>18</v>
      </c>
      <c r="B18" s="16">
        <v>2000000000</v>
      </c>
      <c r="C18" s="16">
        <v>140000000</v>
      </c>
      <c r="D18" s="2">
        <v>2000000000</v>
      </c>
      <c r="E18" s="4"/>
      <c r="F18" s="2"/>
      <c r="G18" s="4"/>
    </row>
    <row r="19" spans="1:7" x14ac:dyDescent="0.2">
      <c r="A19" s="3" t="s">
        <v>19</v>
      </c>
      <c r="B19" s="16">
        <v>8561014433.6400003</v>
      </c>
      <c r="C19" s="16"/>
      <c r="D19" s="2">
        <v>7104927171.25</v>
      </c>
      <c r="E19" s="4"/>
      <c r="F19" s="2">
        <v>6402405046.8000002</v>
      </c>
      <c r="G19" s="4">
        <v>107551.96</v>
      </c>
    </row>
    <row r="20" spans="1:7" s="8" customFormat="1" x14ac:dyDescent="0.2">
      <c r="A20" s="6" t="s">
        <v>20</v>
      </c>
      <c r="B20" s="7">
        <v>296027588774.13</v>
      </c>
      <c r="C20" s="7">
        <v>108073447992.85001</v>
      </c>
      <c r="D20" s="7">
        <v>272499068919.54001</v>
      </c>
      <c r="E20" s="9">
        <v>101529045938.8</v>
      </c>
      <c r="F20" s="7">
        <v>235375749023.39999</v>
      </c>
      <c r="G20" s="9">
        <v>165241821697.26999</v>
      </c>
    </row>
    <row r="21" spans="1:7" x14ac:dyDescent="0.2">
      <c r="A21" s="3" t="s">
        <v>21</v>
      </c>
      <c r="B21" s="16"/>
      <c r="C21" s="16"/>
      <c r="D21" s="2"/>
      <c r="E21" s="4"/>
      <c r="F21" s="2"/>
      <c r="G21" s="4"/>
    </row>
    <row r="22" spans="1:7" x14ac:dyDescent="0.2">
      <c r="A22" s="3" t="s">
        <v>22</v>
      </c>
      <c r="B22" s="16"/>
      <c r="C22" s="16"/>
      <c r="D22" s="2"/>
      <c r="E22" s="4"/>
      <c r="F22" s="2"/>
      <c r="G22" s="4"/>
    </row>
    <row r="23" spans="1:7" x14ac:dyDescent="0.2">
      <c r="A23" s="3" t="s">
        <v>23</v>
      </c>
      <c r="B23" s="16"/>
      <c r="C23" s="16"/>
      <c r="D23" s="2"/>
      <c r="E23" s="4"/>
      <c r="F23" s="2">
        <v>427624468</v>
      </c>
      <c r="G23" s="4">
        <v>732296300</v>
      </c>
    </row>
    <row r="24" spans="1:7" x14ac:dyDescent="0.2">
      <c r="A24" s="3" t="s">
        <v>24</v>
      </c>
      <c r="B24" s="16"/>
      <c r="C24" s="16"/>
      <c r="D24" s="2"/>
      <c r="E24" s="4"/>
      <c r="F24" s="2"/>
      <c r="G24" s="4"/>
    </row>
    <row r="25" spans="1:7" x14ac:dyDescent="0.2">
      <c r="A25" s="3" t="s">
        <v>25</v>
      </c>
      <c r="B25" s="16"/>
      <c r="C25" s="16"/>
      <c r="D25" s="2"/>
      <c r="E25" s="4"/>
      <c r="F25" s="2"/>
      <c r="G25" s="4"/>
    </row>
    <row r="26" spans="1:7" x14ac:dyDescent="0.2">
      <c r="A26" s="3" t="s">
        <v>26</v>
      </c>
      <c r="B26" s="16"/>
      <c r="C26" s="16"/>
      <c r="D26" s="2"/>
      <c r="E26" s="4"/>
      <c r="F26" s="2"/>
      <c r="G26" s="4"/>
    </row>
    <row r="27" spans="1:7" x14ac:dyDescent="0.2">
      <c r="A27" s="11" t="s">
        <v>27</v>
      </c>
      <c r="B27" s="12">
        <v>21262936096.57</v>
      </c>
      <c r="C27" s="12">
        <v>12318398418.82</v>
      </c>
      <c r="D27" s="12">
        <v>14848250883.469999</v>
      </c>
      <c r="E27" s="14">
        <v>12174611987.52</v>
      </c>
      <c r="F27" s="12">
        <v>9300461801.4400005</v>
      </c>
      <c r="G27" s="14">
        <v>11894492665.27</v>
      </c>
    </row>
    <row r="28" spans="1:7" x14ac:dyDescent="0.2">
      <c r="A28" s="3" t="s">
        <v>28</v>
      </c>
      <c r="B28" s="16">
        <v>123815065.95999999</v>
      </c>
      <c r="C28" s="16"/>
      <c r="D28" s="2">
        <v>103422998.31999999</v>
      </c>
      <c r="E28" s="4"/>
      <c r="F28" s="2"/>
      <c r="G28" s="4"/>
    </row>
    <row r="29" spans="1:7" x14ac:dyDescent="0.2">
      <c r="A29" s="3" t="s">
        <v>29</v>
      </c>
      <c r="B29" s="16">
        <v>120100000</v>
      </c>
      <c r="C29" s="16">
        <v>212000000</v>
      </c>
      <c r="D29" s="2">
        <v>120300000</v>
      </c>
      <c r="E29" s="4">
        <v>352000000</v>
      </c>
      <c r="F29" s="2"/>
      <c r="G29" s="4"/>
    </row>
    <row r="30" spans="1:7" x14ac:dyDescent="0.2">
      <c r="A30" s="3" t="s">
        <v>30</v>
      </c>
      <c r="B30" s="16">
        <v>11620714156.780001</v>
      </c>
      <c r="C30" s="16"/>
      <c r="D30" s="2">
        <v>11620714156.780001</v>
      </c>
      <c r="E30" s="4"/>
      <c r="F30" s="2">
        <v>8574951776.2200003</v>
      </c>
      <c r="G30" s="4"/>
    </row>
    <row r="31" spans="1:7" x14ac:dyDescent="0.2">
      <c r="A31" s="3" t="s">
        <v>31</v>
      </c>
      <c r="B31" s="16">
        <v>4478437724.6999998</v>
      </c>
      <c r="C31" s="16">
        <v>2080884.09</v>
      </c>
      <c r="D31" s="2">
        <v>4149445628.6399999</v>
      </c>
      <c r="E31" s="4">
        <v>2262157.7599999998</v>
      </c>
      <c r="F31" s="2">
        <v>3336043783.8000002</v>
      </c>
      <c r="G31" s="4">
        <v>3242315.67</v>
      </c>
    </row>
    <row r="32" spans="1:7" x14ac:dyDescent="0.2">
      <c r="A32" s="3" t="s">
        <v>32</v>
      </c>
      <c r="B32" s="16">
        <v>21852866.030000001</v>
      </c>
      <c r="C32" s="16"/>
      <c r="D32" s="2">
        <v>47264096.840000004</v>
      </c>
      <c r="E32" s="4"/>
      <c r="F32" s="2">
        <v>16303647.949999999</v>
      </c>
      <c r="G32" s="4"/>
    </row>
    <row r="33" spans="1:7" x14ac:dyDescent="0.2">
      <c r="A33" s="3" t="s">
        <v>33</v>
      </c>
      <c r="B33" s="16"/>
      <c r="C33" s="16"/>
      <c r="D33" s="2"/>
      <c r="E33" s="4"/>
      <c r="F33" s="2"/>
      <c r="G33" s="4"/>
    </row>
    <row r="34" spans="1:7" x14ac:dyDescent="0.2">
      <c r="A34" s="3" t="s">
        <v>34</v>
      </c>
      <c r="B34" s="16"/>
      <c r="C34" s="16"/>
      <c r="D34" s="2"/>
      <c r="E34" s="4"/>
      <c r="F34" s="2"/>
      <c r="G34" s="4"/>
    </row>
    <row r="35" spans="1:7" x14ac:dyDescent="0.2">
      <c r="A35" s="3" t="s">
        <v>35</v>
      </c>
      <c r="B35" s="16"/>
      <c r="C35" s="16"/>
      <c r="D35" s="2"/>
      <c r="E35" s="4"/>
      <c r="F35" s="2"/>
      <c r="G35" s="4"/>
    </row>
    <row r="36" spans="1:7" x14ac:dyDescent="0.2">
      <c r="A36" s="3" t="s">
        <v>36</v>
      </c>
      <c r="B36" s="16">
        <v>979066634.24000001</v>
      </c>
      <c r="C36" s="16">
        <v>23606699.5</v>
      </c>
      <c r="D36" s="2">
        <v>993626818.92999995</v>
      </c>
      <c r="E36" s="4">
        <v>27726794.399999999</v>
      </c>
      <c r="F36" s="2">
        <v>821982536.45000005</v>
      </c>
      <c r="G36" s="4">
        <v>29115555.719999999</v>
      </c>
    </row>
    <row r="37" spans="1:7" x14ac:dyDescent="0.2">
      <c r="A37" s="3" t="s">
        <v>37</v>
      </c>
      <c r="B37" s="16"/>
      <c r="C37" s="16"/>
      <c r="D37" s="2"/>
      <c r="E37" s="4"/>
      <c r="F37" s="2"/>
      <c r="G37" s="4"/>
    </row>
    <row r="38" spans="1:7" x14ac:dyDescent="0.2">
      <c r="A38" s="3" t="s">
        <v>38</v>
      </c>
      <c r="B38" s="16">
        <v>3642290.38</v>
      </c>
      <c r="C38" s="16"/>
      <c r="D38" s="2">
        <v>3642290.38</v>
      </c>
      <c r="E38" s="4"/>
      <c r="F38" s="2">
        <v>3642290.38</v>
      </c>
      <c r="G38" s="4"/>
    </row>
    <row r="39" spans="1:7" x14ac:dyDescent="0.2">
      <c r="A39" s="3" t="s">
        <v>39</v>
      </c>
      <c r="B39" s="16">
        <v>43343945.399999999</v>
      </c>
      <c r="C39" s="16">
        <v>9542366.2100000009</v>
      </c>
      <c r="D39" s="2">
        <v>42948856</v>
      </c>
      <c r="E39" s="4">
        <v>10237350.84</v>
      </c>
      <c r="F39" s="2">
        <v>41418853.009999998</v>
      </c>
      <c r="G39" s="4">
        <v>21695483.219999999</v>
      </c>
    </row>
    <row r="40" spans="1:7" x14ac:dyDescent="0.2">
      <c r="A40" s="3" t="s">
        <v>40</v>
      </c>
      <c r="B40" s="16">
        <v>151306016.18000001</v>
      </c>
      <c r="C40" s="16"/>
      <c r="D40" s="2">
        <v>121542322.65000001</v>
      </c>
      <c r="E40" s="4"/>
      <c r="F40" s="2">
        <v>65634238.619999997</v>
      </c>
      <c r="G40" s="4"/>
    </row>
    <row r="41" spans="1:7" x14ac:dyDescent="0.2">
      <c r="A41" s="3" t="s">
        <v>41</v>
      </c>
      <c r="B41" s="16">
        <v>4415039682.3599997</v>
      </c>
      <c r="C41" s="16"/>
      <c r="D41" s="2">
        <v>3001656967.6300001</v>
      </c>
      <c r="E41" s="4"/>
      <c r="F41" s="2">
        <v>5432813959.0500002</v>
      </c>
      <c r="G41" s="4">
        <v>500000000</v>
      </c>
    </row>
    <row r="42" spans="1:7" s="8" customFormat="1" x14ac:dyDescent="0.2">
      <c r="A42" s="6" t="s">
        <v>42</v>
      </c>
      <c r="B42" s="7">
        <v>43220254478.599998</v>
      </c>
      <c r="C42" s="7">
        <v>12565628368.620001</v>
      </c>
      <c r="D42" s="7">
        <v>35052815019.639999</v>
      </c>
      <c r="E42" s="9">
        <v>12566838290.52</v>
      </c>
      <c r="F42" s="7">
        <v>28020877354.919998</v>
      </c>
      <c r="G42" s="9">
        <v>13180842319.879999</v>
      </c>
    </row>
    <row r="43" spans="1:7" s="8" customFormat="1" x14ac:dyDescent="0.2">
      <c r="A43" s="6" t="s">
        <v>43</v>
      </c>
      <c r="B43" s="7">
        <v>339247843252.72998</v>
      </c>
      <c r="C43" s="7">
        <v>120639076361.47</v>
      </c>
      <c r="D43" s="7">
        <v>307551883939.17999</v>
      </c>
      <c r="E43" s="9">
        <v>114095884229.32001</v>
      </c>
      <c r="F43" s="7">
        <v>263396626378.32001</v>
      </c>
      <c r="G43" s="9">
        <v>178422664017.14999</v>
      </c>
    </row>
    <row r="44" spans="1:7" x14ac:dyDescent="0.2">
      <c r="A44" s="3" t="s">
        <v>44</v>
      </c>
      <c r="B44" s="16">
        <f>B43/C43</f>
        <v>2.8120891960101226</v>
      </c>
      <c r="C44" s="16"/>
      <c r="D44" s="16">
        <f t="shared" ref="D44:F44" si="0">D43/E43</f>
        <v>2.6955563385707673</v>
      </c>
      <c r="E44" s="16"/>
      <c r="F44" s="16">
        <f t="shared" si="0"/>
        <v>1.4762509450761385</v>
      </c>
      <c r="G44" s="16"/>
    </row>
    <row r="45" spans="1:7" x14ac:dyDescent="0.2">
      <c r="A45" s="11" t="s">
        <v>45</v>
      </c>
      <c r="B45" s="12">
        <v>6795980000</v>
      </c>
      <c r="C45" s="12">
        <v>300000000</v>
      </c>
      <c r="D45" s="12">
        <v>7745550000</v>
      </c>
      <c r="E45" s="14">
        <v>448500000</v>
      </c>
      <c r="F45" s="12">
        <v>17647363923.970001</v>
      </c>
      <c r="G45" s="14">
        <v>1471780000</v>
      </c>
    </row>
    <row r="46" spans="1:7" x14ac:dyDescent="0.2">
      <c r="A46" s="3" t="s">
        <v>46</v>
      </c>
      <c r="B46" s="16"/>
      <c r="C46" s="16"/>
      <c r="D46" s="2"/>
      <c r="E46" s="4"/>
      <c r="F46" s="2"/>
      <c r="G46" s="4"/>
    </row>
    <row r="47" spans="1:7" ht="28.5" x14ac:dyDescent="0.2">
      <c r="A47" s="3" t="s">
        <v>47</v>
      </c>
      <c r="B47" s="16"/>
      <c r="C47" s="16"/>
      <c r="D47" s="2"/>
      <c r="E47" s="4"/>
      <c r="F47" s="2"/>
      <c r="G47" s="4"/>
    </row>
    <row r="48" spans="1:7" x14ac:dyDescent="0.2">
      <c r="A48" s="3" t="s">
        <v>48</v>
      </c>
      <c r="B48" s="16"/>
      <c r="C48" s="16"/>
      <c r="D48" s="2"/>
      <c r="E48" s="4"/>
      <c r="F48" s="2"/>
      <c r="G48" s="4"/>
    </row>
    <row r="49" spans="1:7" x14ac:dyDescent="0.2">
      <c r="A49" s="3" t="s">
        <v>49</v>
      </c>
      <c r="B49" s="16">
        <v>3128635040.8299999</v>
      </c>
      <c r="C49" s="16"/>
      <c r="D49" s="2">
        <v>3073752838.3600001</v>
      </c>
      <c r="E49" s="4"/>
      <c r="F49" s="2">
        <v>613754173.60000002</v>
      </c>
      <c r="G49" s="4"/>
    </row>
    <row r="50" spans="1:7" x14ac:dyDescent="0.2">
      <c r="A50" s="3" t="s">
        <v>50</v>
      </c>
      <c r="B50" s="16">
        <v>19592276301.669998</v>
      </c>
      <c r="C50" s="16"/>
      <c r="D50" s="2">
        <v>17322148187.259998</v>
      </c>
      <c r="E50" s="4"/>
      <c r="F50" s="2">
        <v>15813977661.07</v>
      </c>
      <c r="G50" s="4">
        <v>340805.78</v>
      </c>
    </row>
    <row r="51" spans="1:7" x14ac:dyDescent="0.2">
      <c r="A51" s="3" t="s">
        <v>51</v>
      </c>
      <c r="B51" s="16">
        <v>25431636.359999999</v>
      </c>
      <c r="C51" s="16">
        <v>28433235.32</v>
      </c>
      <c r="D51" s="2">
        <v>80106330378.559998</v>
      </c>
      <c r="E51" s="4">
        <v>20672704.09</v>
      </c>
      <c r="F51" s="2">
        <v>62120701835.150002</v>
      </c>
      <c r="G51" s="4"/>
    </row>
    <row r="52" spans="1:7" x14ac:dyDescent="0.2">
      <c r="A52" s="3" t="s">
        <v>52</v>
      </c>
      <c r="B52" s="16">
        <v>85017244973.600006</v>
      </c>
      <c r="C52" s="16"/>
      <c r="D52" s="2"/>
      <c r="E52" s="4"/>
      <c r="F52" s="2"/>
      <c r="G52" s="4"/>
    </row>
    <row r="53" spans="1:7" x14ac:dyDescent="0.2">
      <c r="A53" s="3" t="s">
        <v>53</v>
      </c>
      <c r="B53" s="16">
        <v>327928916.16000003</v>
      </c>
      <c r="C53" s="16">
        <v>613383.41</v>
      </c>
      <c r="D53" s="2">
        <v>1038412082.42</v>
      </c>
      <c r="E53" s="4">
        <v>4114153.09</v>
      </c>
      <c r="F53" s="2">
        <v>685803324.75999999</v>
      </c>
      <c r="G53" s="4">
        <v>3290595.88</v>
      </c>
    </row>
    <row r="54" spans="1:7" x14ac:dyDescent="0.2">
      <c r="A54" s="3" t="s">
        <v>54</v>
      </c>
      <c r="B54" s="16">
        <v>10023543233.59</v>
      </c>
      <c r="C54" s="16">
        <v>5772394.7300000004</v>
      </c>
      <c r="D54" s="2">
        <v>9358617281</v>
      </c>
      <c r="E54" s="4">
        <v>15855914.810000001</v>
      </c>
      <c r="F54" s="2">
        <v>6971463529.46</v>
      </c>
      <c r="G54" s="4">
        <v>17664159.030000001</v>
      </c>
    </row>
    <row r="55" spans="1:7" x14ac:dyDescent="0.2">
      <c r="A55" s="3" t="s">
        <v>55</v>
      </c>
      <c r="B55" s="16">
        <v>52224452321.550003</v>
      </c>
      <c r="C55" s="16">
        <v>77861346665.75</v>
      </c>
      <c r="D55" s="2">
        <v>32309729382.509998</v>
      </c>
      <c r="E55" s="4">
        <v>71060033894.789993</v>
      </c>
      <c r="F55" s="2">
        <v>22421558534.68</v>
      </c>
      <c r="G55" s="4">
        <v>132388421886.27</v>
      </c>
    </row>
    <row r="56" spans="1:7" x14ac:dyDescent="0.2">
      <c r="A56" s="3" t="s">
        <v>56</v>
      </c>
      <c r="B56" s="16">
        <v>1269783481.04</v>
      </c>
      <c r="C56" s="16"/>
      <c r="D56" s="2">
        <v>1184181113.3099999</v>
      </c>
      <c r="E56" s="4"/>
      <c r="F56" s="2">
        <v>823227249.41999996</v>
      </c>
      <c r="G56" s="4"/>
    </row>
    <row r="57" spans="1:7" x14ac:dyDescent="0.2">
      <c r="A57" s="3" t="s">
        <v>57</v>
      </c>
      <c r="B57" s="16">
        <v>251970806.49000001</v>
      </c>
      <c r="C57" s="16">
        <v>8895257.4900000002</v>
      </c>
      <c r="D57" s="2">
        <v>57877183.240000002</v>
      </c>
      <c r="E57" s="4"/>
      <c r="F57" s="2">
        <v>58903182.890000001</v>
      </c>
      <c r="G57" s="4"/>
    </row>
    <row r="58" spans="1:7" x14ac:dyDescent="0.2">
      <c r="A58" s="3" t="s">
        <v>58</v>
      </c>
      <c r="B58" s="16"/>
      <c r="C58" s="16"/>
      <c r="D58" s="2"/>
      <c r="E58" s="4"/>
      <c r="F58" s="2"/>
      <c r="G58" s="4"/>
    </row>
    <row r="59" spans="1:7" x14ac:dyDescent="0.2">
      <c r="A59" s="3" t="s">
        <v>59</v>
      </c>
      <c r="B59" s="12">
        <v>27903258854.84</v>
      </c>
      <c r="C59" s="12">
        <v>10797905390.620001</v>
      </c>
      <c r="D59" s="2">
        <v>24173675628.459999</v>
      </c>
      <c r="E59" s="4">
        <v>11793556674.450001</v>
      </c>
      <c r="F59" s="2">
        <v>30273135264.040001</v>
      </c>
      <c r="G59" s="4">
        <v>7639506672</v>
      </c>
    </row>
    <row r="60" spans="1:7" x14ac:dyDescent="0.2">
      <c r="A60" s="3" t="s">
        <v>60</v>
      </c>
      <c r="B60" s="16">
        <v>2952726342.48</v>
      </c>
      <c r="C60" s="16">
        <v>900000000</v>
      </c>
      <c r="D60" s="2">
        <v>1629800000</v>
      </c>
      <c r="E60" s="4">
        <v>900000000</v>
      </c>
      <c r="F60" s="2">
        <v>290550000</v>
      </c>
      <c r="G60" s="4"/>
    </row>
    <row r="61" spans="1:7" x14ac:dyDescent="0.2">
      <c r="A61" s="6" t="s">
        <v>61</v>
      </c>
      <c r="B61" s="7">
        <v>207991477621.07999</v>
      </c>
      <c r="C61" s="7">
        <v>89894071069.830002</v>
      </c>
      <c r="D61" s="7">
        <v>176758015778.57001</v>
      </c>
      <c r="E61" s="9">
        <v>84242733341.229996</v>
      </c>
      <c r="F61" s="7">
        <v>156838308246.73001</v>
      </c>
      <c r="G61" s="9">
        <v>141521004118.95999</v>
      </c>
    </row>
    <row r="62" spans="1:7" x14ac:dyDescent="0.2">
      <c r="A62" s="3" t="s">
        <v>62</v>
      </c>
      <c r="B62" s="16"/>
      <c r="C62" s="16"/>
      <c r="D62" s="2"/>
      <c r="E62" s="4"/>
      <c r="F62" s="2"/>
      <c r="G62" s="4"/>
    </row>
    <row r="63" spans="1:7" x14ac:dyDescent="0.2">
      <c r="A63" s="11" t="s">
        <v>63</v>
      </c>
      <c r="B63" s="12">
        <v>59427019850.480003</v>
      </c>
      <c r="C63" s="12">
        <v>3845427400</v>
      </c>
      <c r="D63" s="12">
        <v>66519040671.120003</v>
      </c>
      <c r="E63" s="14">
        <v>5664803500</v>
      </c>
      <c r="F63" s="12">
        <v>51417768695.010002</v>
      </c>
      <c r="G63" s="14">
        <v>7961840353.0100002</v>
      </c>
    </row>
    <row r="64" spans="1:7" x14ac:dyDescent="0.2">
      <c r="A64" s="11" t="s">
        <v>64</v>
      </c>
      <c r="B64" s="12">
        <v>15081592638.780001</v>
      </c>
      <c r="C64" s="12">
        <v>7098454542.9700003</v>
      </c>
      <c r="D64" s="12">
        <v>12252763613.17</v>
      </c>
      <c r="E64" s="14">
        <v>5326862263.6599998</v>
      </c>
      <c r="F64" s="12">
        <v>12984511985.52</v>
      </c>
      <c r="G64" s="14">
        <v>11325860448.67</v>
      </c>
    </row>
    <row r="65" spans="1:7" x14ac:dyDescent="0.2">
      <c r="A65" s="3" t="s">
        <v>65</v>
      </c>
      <c r="B65" s="16"/>
      <c r="C65" s="16"/>
      <c r="D65" s="2"/>
      <c r="E65" s="4"/>
      <c r="F65" s="2"/>
      <c r="G65" s="4"/>
    </row>
    <row r="66" spans="1:7" x14ac:dyDescent="0.2">
      <c r="A66" s="3" t="s">
        <v>66</v>
      </c>
      <c r="B66" s="16"/>
      <c r="C66" s="16"/>
      <c r="D66" s="2"/>
      <c r="E66" s="4"/>
      <c r="F66" s="2"/>
      <c r="G66" s="4"/>
    </row>
    <row r="67" spans="1:7" x14ac:dyDescent="0.2">
      <c r="A67" s="3" t="s">
        <v>67</v>
      </c>
      <c r="B67" s="16"/>
      <c r="C67" s="16"/>
      <c r="D67" s="2"/>
      <c r="E67" s="4"/>
      <c r="F67" s="2"/>
      <c r="G67" s="4"/>
    </row>
    <row r="68" spans="1:7" x14ac:dyDescent="0.2">
      <c r="A68" s="3" t="s">
        <v>68</v>
      </c>
      <c r="B68" s="16"/>
      <c r="C68" s="16"/>
      <c r="D68" s="2"/>
      <c r="E68" s="4"/>
      <c r="F68" s="2"/>
      <c r="G68" s="4"/>
    </row>
    <row r="69" spans="1:7" x14ac:dyDescent="0.2">
      <c r="A69" s="3" t="s">
        <v>69</v>
      </c>
      <c r="B69" s="16"/>
      <c r="C69" s="16"/>
      <c r="D69" s="2"/>
      <c r="E69" s="4"/>
      <c r="F69" s="2"/>
      <c r="G69" s="4"/>
    </row>
    <row r="70" spans="1:7" x14ac:dyDescent="0.2">
      <c r="A70" s="3" t="s">
        <v>70</v>
      </c>
      <c r="B70" s="16">
        <v>478390358.12</v>
      </c>
      <c r="C70" s="16"/>
      <c r="D70" s="2">
        <v>449714560.67000002</v>
      </c>
      <c r="E70" s="4"/>
      <c r="F70" s="2">
        <v>504578285.27999997</v>
      </c>
      <c r="G70" s="4"/>
    </row>
    <row r="71" spans="1:7" x14ac:dyDescent="0.2">
      <c r="A71" s="3" t="s">
        <v>71</v>
      </c>
      <c r="B71" s="16"/>
      <c r="C71" s="16"/>
      <c r="D71" s="2"/>
      <c r="E71" s="4"/>
      <c r="F71" s="2"/>
      <c r="G71" s="4"/>
    </row>
    <row r="72" spans="1:7" x14ac:dyDescent="0.2">
      <c r="A72" s="3" t="s">
        <v>72</v>
      </c>
      <c r="B72" s="16">
        <v>774218486.95000005</v>
      </c>
      <c r="C72" s="16"/>
      <c r="D72" s="2">
        <v>673569903.63999999</v>
      </c>
      <c r="E72" s="4"/>
      <c r="F72" s="2">
        <v>621654783.85000002</v>
      </c>
      <c r="G72" s="4"/>
    </row>
    <row r="73" spans="1:7" x14ac:dyDescent="0.2">
      <c r="A73" s="3" t="s">
        <v>73</v>
      </c>
      <c r="B73" s="16"/>
      <c r="C73" s="16"/>
      <c r="D73" s="2"/>
      <c r="E73" s="4"/>
      <c r="F73" s="2"/>
      <c r="G73" s="4"/>
    </row>
    <row r="74" spans="1:7" x14ac:dyDescent="0.2">
      <c r="A74" s="6" t="s">
        <v>74</v>
      </c>
      <c r="B74" s="7">
        <v>75761221334.330002</v>
      </c>
      <c r="C74" s="7">
        <v>10943881942.969999</v>
      </c>
      <c r="D74" s="7">
        <v>79895088748.600006</v>
      </c>
      <c r="E74" s="9">
        <v>10991665763.66</v>
      </c>
      <c r="F74" s="7">
        <v>65528513749.660004</v>
      </c>
      <c r="G74" s="9">
        <v>19287700801.68</v>
      </c>
    </row>
    <row r="75" spans="1:7" x14ac:dyDescent="0.2">
      <c r="A75" s="6" t="s">
        <v>75</v>
      </c>
      <c r="B75" s="7">
        <v>283752698955.40997</v>
      </c>
      <c r="C75" s="7">
        <v>100837953012.8</v>
      </c>
      <c r="D75" s="7">
        <v>256653104527.17001</v>
      </c>
      <c r="E75" s="9">
        <v>95234399104.889999</v>
      </c>
      <c r="F75" s="7">
        <v>222366821996.39001</v>
      </c>
      <c r="G75" s="9">
        <v>160808704920.64001</v>
      </c>
    </row>
    <row r="76" spans="1:7" x14ac:dyDescent="0.2">
      <c r="A76" s="3" t="s">
        <v>76</v>
      </c>
      <c r="B76" s="16"/>
      <c r="C76" s="16"/>
      <c r="D76" s="2"/>
      <c r="E76" s="4"/>
      <c r="F76" s="2"/>
      <c r="G76" s="4"/>
    </row>
    <row r="77" spans="1:7" x14ac:dyDescent="0.2">
      <c r="A77" s="3" t="s">
        <v>77</v>
      </c>
      <c r="B77" s="16">
        <v>4094597015</v>
      </c>
      <c r="C77" s="16">
        <v>4094597015</v>
      </c>
      <c r="D77" s="2">
        <v>4081996565</v>
      </c>
      <c r="E77" s="4">
        <v>4081996565</v>
      </c>
      <c r="F77" s="2">
        <v>4050073315</v>
      </c>
      <c r="G77" s="4">
        <v>4050073315</v>
      </c>
    </row>
    <row r="78" spans="1:7" x14ac:dyDescent="0.2">
      <c r="A78" s="3" t="s">
        <v>78</v>
      </c>
      <c r="B78" s="16">
        <v>5000000000</v>
      </c>
      <c r="C78" s="16">
        <v>5000000000</v>
      </c>
      <c r="D78" s="2">
        <v>5000000000</v>
      </c>
      <c r="E78" s="4">
        <v>5000000000</v>
      </c>
      <c r="F78" s="2">
        <v>5000000000</v>
      </c>
      <c r="G78" s="4">
        <v>5000000000</v>
      </c>
    </row>
    <row r="79" spans="1:7" x14ac:dyDescent="0.2">
      <c r="A79" s="3" t="s">
        <v>65</v>
      </c>
      <c r="B79" s="16"/>
      <c r="C79" s="16"/>
      <c r="D79" s="2"/>
      <c r="E79" s="4"/>
      <c r="F79" s="2"/>
      <c r="G79" s="4"/>
    </row>
    <row r="80" spans="1:7" x14ac:dyDescent="0.2">
      <c r="A80" s="3" t="s">
        <v>66</v>
      </c>
      <c r="B80" s="16">
        <v>5000000000</v>
      </c>
      <c r="C80" s="16">
        <v>5000000000</v>
      </c>
      <c r="D80" s="2">
        <v>5000000000</v>
      </c>
      <c r="E80" s="4">
        <v>5000000000</v>
      </c>
      <c r="F80" s="2">
        <v>5000000000</v>
      </c>
      <c r="G80" s="4">
        <v>5000000000</v>
      </c>
    </row>
    <row r="81" spans="1:7" x14ac:dyDescent="0.2">
      <c r="A81" s="3" t="s">
        <v>79</v>
      </c>
      <c r="B81" s="16">
        <v>4031893691.9299998</v>
      </c>
      <c r="C81" s="16">
        <v>5095194811.9200001</v>
      </c>
      <c r="D81" s="2">
        <v>3889182082.5100002</v>
      </c>
      <c r="E81" s="4">
        <v>4968769403.7399998</v>
      </c>
      <c r="F81" s="2">
        <v>3575437315.9299998</v>
      </c>
      <c r="G81" s="4">
        <v>4664868642.5500002</v>
      </c>
    </row>
    <row r="82" spans="1:7" x14ac:dyDescent="0.2">
      <c r="A82" s="3" t="s">
        <v>80</v>
      </c>
      <c r="B82" s="16">
        <v>143913944.16999999</v>
      </c>
      <c r="C82" s="16">
        <v>143913944.16999999</v>
      </c>
      <c r="D82" s="2">
        <v>143913944.16999999</v>
      </c>
      <c r="E82" s="4">
        <v>143913944.16999999</v>
      </c>
      <c r="F82" s="2">
        <v>19155240.68</v>
      </c>
      <c r="G82" s="4">
        <v>19155240.68</v>
      </c>
    </row>
    <row r="83" spans="1:7" x14ac:dyDescent="0.2">
      <c r="A83" s="3" t="s">
        <v>81</v>
      </c>
      <c r="B83" s="16">
        <v>840644602.97000003</v>
      </c>
      <c r="C83" s="16"/>
      <c r="D83" s="2">
        <v>758531702.13999999</v>
      </c>
      <c r="E83" s="4"/>
      <c r="F83" s="2">
        <v>795622957.50999999</v>
      </c>
      <c r="G83" s="4"/>
    </row>
    <row r="84" spans="1:7" x14ac:dyDescent="0.2">
      <c r="A84" s="3" t="s">
        <v>82</v>
      </c>
      <c r="B84" s="16"/>
      <c r="C84" s="16"/>
      <c r="D84" s="2"/>
      <c r="E84" s="4"/>
      <c r="F84" s="2"/>
      <c r="G84" s="4"/>
    </row>
    <row r="85" spans="1:7" x14ac:dyDescent="0.2">
      <c r="A85" s="3" t="s">
        <v>83</v>
      </c>
      <c r="B85" s="16">
        <v>571569758.25999999</v>
      </c>
      <c r="C85" s="16">
        <v>711160653.73000002</v>
      </c>
      <c r="D85" s="2">
        <v>571569758.25999999</v>
      </c>
      <c r="E85" s="4">
        <v>711160653.73000002</v>
      </c>
      <c r="F85" s="2">
        <v>429478511.60000002</v>
      </c>
      <c r="G85" s="4">
        <v>569069407.07000005</v>
      </c>
    </row>
    <row r="86" spans="1:7" x14ac:dyDescent="0.2">
      <c r="A86" s="3" t="s">
        <v>84</v>
      </c>
      <c r="B86" s="16"/>
      <c r="C86" s="16"/>
      <c r="D86" s="2"/>
      <c r="E86" s="4">
        <v>4243472446.1300001</v>
      </c>
      <c r="F86" s="2"/>
      <c r="G86" s="4">
        <v>3349102972.5700002</v>
      </c>
    </row>
    <row r="87" spans="1:7" x14ac:dyDescent="0.2">
      <c r="A87" s="3" t="s">
        <v>85</v>
      </c>
      <c r="B87" s="16">
        <v>13472306256.360001</v>
      </c>
      <c r="C87" s="16">
        <v>5044084812.1899996</v>
      </c>
      <c r="D87" s="2">
        <v>12587055762.030001</v>
      </c>
      <c r="E87" s="4"/>
      <c r="F87" s="2">
        <v>9147249233.9599991</v>
      </c>
      <c r="G87" s="4"/>
    </row>
    <row r="88" spans="1:7" x14ac:dyDescent="0.2">
      <c r="A88" s="3" t="s">
        <v>86</v>
      </c>
      <c r="B88" s="16">
        <v>27867097380.349998</v>
      </c>
      <c r="C88" s="16"/>
      <c r="D88" s="2">
        <v>26744421925.77</v>
      </c>
      <c r="E88" s="4"/>
      <c r="F88" s="2">
        <v>22978706093.32</v>
      </c>
      <c r="G88" s="4"/>
    </row>
    <row r="89" spans="1:7" x14ac:dyDescent="0.2">
      <c r="A89" s="3" t="s">
        <v>87</v>
      </c>
      <c r="B89" s="16">
        <v>27628046916.970001</v>
      </c>
      <c r="C89" s="16"/>
      <c r="D89" s="2">
        <v>24154357486.240002</v>
      </c>
      <c r="E89" s="4"/>
      <c r="F89" s="2">
        <v>18051098288.610001</v>
      </c>
      <c r="G89" s="4"/>
    </row>
    <row r="90" spans="1:7" x14ac:dyDescent="0.2">
      <c r="A90" s="3" t="s">
        <v>88</v>
      </c>
      <c r="B90" s="16">
        <v>55495144297.32</v>
      </c>
      <c r="C90" s="16">
        <v>19801123348.669998</v>
      </c>
      <c r="D90" s="2">
        <v>50898779412.010002</v>
      </c>
      <c r="E90" s="4">
        <v>18861485124.43</v>
      </c>
      <c r="F90" s="2">
        <v>41029804381.93</v>
      </c>
      <c r="G90" s="4">
        <v>17613959096.509998</v>
      </c>
    </row>
    <row r="91" spans="1:7" s="8" customFormat="1" x14ac:dyDescent="0.2">
      <c r="A91" s="6" t="s">
        <v>89</v>
      </c>
      <c r="B91" s="7">
        <v>339247843252.72998</v>
      </c>
      <c r="C91" s="7">
        <v>120639076361.47</v>
      </c>
      <c r="D91" s="7">
        <v>307551883939.17999</v>
      </c>
      <c r="E91" s="9">
        <v>114095884229.32001</v>
      </c>
      <c r="F91" s="7">
        <v>263396626378.32001</v>
      </c>
      <c r="G91" s="9">
        <v>178422664017.14999</v>
      </c>
    </row>
    <row r="93" spans="1:7" s="25" customFormat="1" x14ac:dyDescent="0.2">
      <c r="A93" s="23" t="s">
        <v>104</v>
      </c>
      <c r="B93" s="24">
        <f>C43-C4+C27</f>
        <v>127247845982.62</v>
      </c>
      <c r="D93" s="24">
        <f>E43-E4+E27</f>
        <v>123092437340.06001</v>
      </c>
      <c r="E93" s="24"/>
      <c r="F93" s="24">
        <f t="shared" ref="F93" si="1">G43-G4+G27</f>
        <v>185284305035.25998</v>
      </c>
    </row>
    <row r="94" spans="1:7" s="25" customFormat="1" x14ac:dyDescent="0.2">
      <c r="A94" s="23" t="s">
        <v>105</v>
      </c>
      <c r="B94" s="26">
        <f>(B91-C91)/B93</f>
        <v>1.7179761685012602</v>
      </c>
      <c r="D94" s="30">
        <f>(D91-E91)/D93</f>
        <v>1.5716318881184457</v>
      </c>
      <c r="E94" s="30"/>
      <c r="F94" s="30">
        <f>(F91-G91)/F93</f>
        <v>0.45861392493551623</v>
      </c>
    </row>
    <row r="95" spans="1:7" s="45" customFormat="1" x14ac:dyDescent="0.2">
      <c r="A95" s="43" t="s">
        <v>484</v>
      </c>
      <c r="B95" s="44">
        <f>(B91-C91)/(C12-B12+C27)</f>
        <v>3.1637936708651186</v>
      </c>
      <c r="C95" s="44"/>
      <c r="D95" s="44">
        <f t="shared" ref="D95:F95" si="2">(D91-E91)/(E12-D12+E27)</f>
        <v>2.6713175212334392</v>
      </c>
      <c r="E95" s="44"/>
      <c r="F95" s="44">
        <f t="shared" si="2"/>
        <v>0.6521734843485324</v>
      </c>
    </row>
    <row r="96" spans="1:7" x14ac:dyDescent="0.2">
      <c r="C96" s="8"/>
    </row>
    <row r="97" spans="1:7" s="8" customFormat="1" x14ac:dyDescent="0.2">
      <c r="A97" s="6" t="s">
        <v>292</v>
      </c>
      <c r="B97" s="8" t="s">
        <v>91</v>
      </c>
      <c r="C97" s="8" t="s">
        <v>90</v>
      </c>
      <c r="D97" s="8" t="s">
        <v>91</v>
      </c>
      <c r="E97" s="8" t="s">
        <v>90</v>
      </c>
      <c r="F97" s="8" t="s">
        <v>91</v>
      </c>
      <c r="G97" s="8" t="s">
        <v>90</v>
      </c>
    </row>
    <row r="98" spans="1:7" x14ac:dyDescent="0.2">
      <c r="A98" s="3" t="s">
        <v>0</v>
      </c>
      <c r="B98" s="1">
        <v>44012</v>
      </c>
      <c r="C98" s="1">
        <v>44012</v>
      </c>
      <c r="D98" s="1">
        <v>43830</v>
      </c>
      <c r="E98" s="1">
        <v>43830</v>
      </c>
      <c r="F98" s="1">
        <v>43465</v>
      </c>
      <c r="G98" s="1">
        <v>43465</v>
      </c>
    </row>
    <row r="99" spans="1:7" x14ac:dyDescent="0.2">
      <c r="A99" s="3" t="s">
        <v>242</v>
      </c>
      <c r="B99" s="2">
        <v>24120259469.860001</v>
      </c>
      <c r="C99" s="2">
        <v>76411734.840000004</v>
      </c>
      <c r="D99" s="2">
        <v>61049371313.199997</v>
      </c>
      <c r="E99" s="2">
        <v>170013814.16</v>
      </c>
      <c r="F99" s="2">
        <v>56470090684.379997</v>
      </c>
      <c r="G99" s="2">
        <v>542401590.38999999</v>
      </c>
    </row>
    <row r="100" spans="1:7" x14ac:dyDescent="0.2">
      <c r="A100" s="3" t="s">
        <v>243</v>
      </c>
      <c r="B100" s="2">
        <v>24120259469.860001</v>
      </c>
      <c r="C100" s="2"/>
      <c r="D100" s="2">
        <v>61049371313.199997</v>
      </c>
      <c r="E100" s="2"/>
      <c r="F100" s="2">
        <v>56470090684.379997</v>
      </c>
      <c r="G100" s="2"/>
    </row>
    <row r="101" spans="1:7" x14ac:dyDescent="0.2">
      <c r="A101" s="3" t="s">
        <v>206</v>
      </c>
      <c r="B101" s="2"/>
      <c r="C101" s="2"/>
      <c r="D101" s="2"/>
      <c r="E101" s="2"/>
      <c r="F101" s="2"/>
      <c r="G101" s="2"/>
    </row>
    <row r="102" spans="1:7" x14ac:dyDescent="0.2">
      <c r="A102" s="3" t="s">
        <v>244</v>
      </c>
      <c r="B102" s="2"/>
      <c r="C102" s="2"/>
      <c r="D102" s="2"/>
      <c r="E102" s="2"/>
      <c r="F102" s="2"/>
      <c r="G102" s="2"/>
    </row>
    <row r="103" spans="1:7" x14ac:dyDescent="0.2">
      <c r="A103" s="3" t="s">
        <v>245</v>
      </c>
      <c r="B103" s="2"/>
      <c r="C103" s="2"/>
      <c r="D103" s="2"/>
      <c r="E103" s="2"/>
      <c r="F103" s="2"/>
      <c r="G103" s="2"/>
    </row>
    <row r="104" spans="1:7" x14ac:dyDescent="0.2">
      <c r="A104" s="3" t="s">
        <v>246</v>
      </c>
      <c r="B104" s="2">
        <v>21127119212.77</v>
      </c>
      <c r="C104" s="2"/>
      <c r="D104" s="2">
        <v>54399802826.379997</v>
      </c>
      <c r="E104" s="2"/>
      <c r="F104" s="2">
        <v>49667822931.160004</v>
      </c>
      <c r="G104" s="2"/>
    </row>
    <row r="105" spans="1:7" s="41" customFormat="1" x14ac:dyDescent="0.2">
      <c r="A105" s="39" t="s">
        <v>247</v>
      </c>
      <c r="B105" s="40">
        <v>17728309215.220001</v>
      </c>
      <c r="C105" s="40"/>
      <c r="D105" s="40">
        <v>44822872909.889999</v>
      </c>
      <c r="E105" s="40"/>
      <c r="F105" s="40">
        <v>41754746335.830002</v>
      </c>
      <c r="G105" s="40"/>
    </row>
    <row r="106" spans="1:7" x14ac:dyDescent="0.2">
      <c r="A106" s="3" t="s">
        <v>248</v>
      </c>
      <c r="B106" s="2"/>
      <c r="C106" s="2"/>
      <c r="D106" s="2"/>
      <c r="E106" s="2"/>
      <c r="F106" s="2"/>
      <c r="G106" s="2"/>
    </row>
    <row r="107" spans="1:7" x14ac:dyDescent="0.2">
      <c r="A107" s="3" t="s">
        <v>249</v>
      </c>
      <c r="B107" s="2"/>
      <c r="C107" s="2"/>
      <c r="D107" s="2"/>
      <c r="E107" s="2"/>
      <c r="F107" s="2"/>
      <c r="G107" s="2"/>
    </row>
    <row r="108" spans="1:7" x14ac:dyDescent="0.2">
      <c r="A108" s="3" t="s">
        <v>250</v>
      </c>
      <c r="B108" s="2"/>
      <c r="C108" s="2"/>
      <c r="D108" s="2"/>
      <c r="E108" s="2"/>
      <c r="F108" s="2"/>
      <c r="G108" s="2"/>
    </row>
    <row r="109" spans="1:7" x14ac:dyDescent="0.2">
      <c r="A109" s="3" t="s">
        <v>251</v>
      </c>
      <c r="B109" s="2"/>
      <c r="C109" s="2"/>
      <c r="D109" s="2"/>
      <c r="E109" s="2"/>
      <c r="F109" s="2"/>
      <c r="G109" s="2"/>
    </row>
    <row r="110" spans="1:7" ht="28.5" x14ac:dyDescent="0.2">
      <c r="A110" s="3" t="s">
        <v>252</v>
      </c>
      <c r="B110" s="2"/>
      <c r="C110" s="2"/>
      <c r="D110" s="2"/>
      <c r="E110" s="2"/>
      <c r="F110" s="2"/>
      <c r="G110" s="2"/>
    </row>
    <row r="111" spans="1:7" x14ac:dyDescent="0.2">
      <c r="A111" s="3" t="s">
        <v>253</v>
      </c>
      <c r="B111" s="2"/>
      <c r="C111" s="2"/>
      <c r="D111" s="2"/>
      <c r="E111" s="2"/>
      <c r="F111" s="2"/>
      <c r="G111" s="2"/>
    </row>
    <row r="112" spans="1:7" x14ac:dyDescent="0.2">
      <c r="A112" s="3" t="s">
        <v>254</v>
      </c>
      <c r="B112" s="2"/>
      <c r="C112" s="2"/>
      <c r="D112" s="2"/>
      <c r="E112" s="2"/>
      <c r="F112" s="2"/>
      <c r="G112" s="2"/>
    </row>
    <row r="113" spans="1:7" x14ac:dyDescent="0.2">
      <c r="A113" s="3" t="s">
        <v>200</v>
      </c>
      <c r="B113" s="2">
        <v>1417787402.1700001</v>
      </c>
      <c r="C113" s="2">
        <v>595899.6</v>
      </c>
      <c r="D113" s="2">
        <v>3914657965.3800001</v>
      </c>
      <c r="E113" s="2">
        <v>2359525.84</v>
      </c>
      <c r="F113" s="2">
        <v>3964214966.5999999</v>
      </c>
      <c r="G113" s="2">
        <v>1512953.97</v>
      </c>
    </row>
    <row r="114" spans="1:7" x14ac:dyDescent="0.2">
      <c r="A114" s="3" t="s">
        <v>201</v>
      </c>
      <c r="B114" s="2">
        <v>926689377.24000001</v>
      </c>
      <c r="C114" s="2">
        <v>245010.88</v>
      </c>
      <c r="D114" s="2">
        <v>2568817864.29</v>
      </c>
      <c r="E114" s="2"/>
      <c r="F114" s="2">
        <v>1757487207.0699999</v>
      </c>
      <c r="G114" s="2"/>
    </row>
    <row r="115" spans="1:7" x14ac:dyDescent="0.2">
      <c r="A115" s="3" t="s">
        <v>202</v>
      </c>
      <c r="B115" s="2">
        <v>719284723.33000004</v>
      </c>
      <c r="C115" s="2">
        <v>83305434.700000003</v>
      </c>
      <c r="D115" s="2">
        <v>2187689354.3899999</v>
      </c>
      <c r="E115" s="2">
        <v>160820048.61000001</v>
      </c>
      <c r="F115" s="2">
        <v>1577393757.4300001</v>
      </c>
      <c r="G115" s="2">
        <v>167316867.28999999</v>
      </c>
    </row>
    <row r="116" spans="1:7" x14ac:dyDescent="0.2">
      <c r="A116" s="3" t="s">
        <v>203</v>
      </c>
      <c r="B116" s="2"/>
      <c r="C116" s="2"/>
      <c r="D116" s="2"/>
      <c r="E116" s="2"/>
      <c r="F116" s="2"/>
      <c r="G116" s="2"/>
    </row>
    <row r="117" spans="1:7" x14ac:dyDescent="0.2">
      <c r="A117" s="3" t="s">
        <v>204</v>
      </c>
      <c r="B117" s="2">
        <v>335048494.81</v>
      </c>
      <c r="C117" s="2">
        <v>-6226018.8700000001</v>
      </c>
      <c r="D117" s="2">
        <v>905764732.42999995</v>
      </c>
      <c r="E117" s="2">
        <v>19248619.870000001</v>
      </c>
      <c r="F117" s="2">
        <v>613980664.23000002</v>
      </c>
      <c r="G117" s="2">
        <v>196254609.43000001</v>
      </c>
    </row>
    <row r="118" spans="1:7" x14ac:dyDescent="0.2">
      <c r="A118" s="3" t="s">
        <v>205</v>
      </c>
      <c r="B118" s="2">
        <v>357482844.39999998</v>
      </c>
      <c r="C118" s="2">
        <v>21738395.48</v>
      </c>
      <c r="D118" s="2">
        <v>997681804.29999995</v>
      </c>
      <c r="E118" s="2"/>
      <c r="F118" s="2">
        <v>673433939.72000003</v>
      </c>
      <c r="G118" s="2">
        <v>91884178.209999993</v>
      </c>
    </row>
    <row r="119" spans="1:7" x14ac:dyDescent="0.2">
      <c r="A119" s="3" t="s">
        <v>206</v>
      </c>
      <c r="B119" s="2">
        <v>139906915.68000001</v>
      </c>
      <c r="C119" s="2">
        <v>30739112.77</v>
      </c>
      <c r="D119" s="2">
        <v>394056918.13</v>
      </c>
      <c r="E119" s="2">
        <v>63646603.049999997</v>
      </c>
      <c r="F119" s="2">
        <v>314196766.04000002</v>
      </c>
      <c r="G119" s="2">
        <v>43234313.68</v>
      </c>
    </row>
    <row r="120" spans="1:7" x14ac:dyDescent="0.2">
      <c r="A120" s="3" t="s">
        <v>207</v>
      </c>
      <c r="B120" s="2">
        <v>67532169.430000007</v>
      </c>
      <c r="C120" s="2">
        <v>324955.28000000003</v>
      </c>
      <c r="D120" s="2">
        <v>39841194.369999997</v>
      </c>
      <c r="E120" s="2">
        <v>2266453.9</v>
      </c>
      <c r="F120" s="2">
        <v>56543182.689999998</v>
      </c>
      <c r="G120" s="2">
        <v>3905774.54</v>
      </c>
    </row>
    <row r="121" spans="1:7" s="19" customFormat="1" ht="28.5" x14ac:dyDescent="0.2">
      <c r="A121" s="11" t="s">
        <v>280</v>
      </c>
      <c r="B121" s="34">
        <v>389212196.32999998</v>
      </c>
      <c r="C121" s="34">
        <v>1704562564.6099999</v>
      </c>
      <c r="D121" s="12">
        <v>814088508.50999999</v>
      </c>
      <c r="E121" s="12">
        <v>1412111609.99</v>
      </c>
      <c r="F121" s="12">
        <v>54538642.909999996</v>
      </c>
      <c r="G121" s="12">
        <v>1748237205.6400001</v>
      </c>
    </row>
    <row r="122" spans="1:7" s="32" customFormat="1" ht="28.5" x14ac:dyDescent="0.2">
      <c r="A122" s="20" t="s">
        <v>208</v>
      </c>
      <c r="B122" s="35">
        <v>498655305.04000002</v>
      </c>
      <c r="C122" s="35">
        <v>21420283.550000001</v>
      </c>
      <c r="D122" s="21">
        <v>707100426.62</v>
      </c>
      <c r="E122" s="21">
        <v>53953863.700000003</v>
      </c>
      <c r="F122" s="21">
        <v>-3276157.59</v>
      </c>
      <c r="G122" s="21">
        <v>164351650.08000001</v>
      </c>
    </row>
    <row r="123" spans="1:7" ht="28.5" x14ac:dyDescent="0.2">
      <c r="A123" s="3" t="s">
        <v>255</v>
      </c>
      <c r="B123" s="2"/>
      <c r="C123" s="2"/>
      <c r="D123" s="2"/>
      <c r="E123" s="2"/>
      <c r="F123" s="2"/>
      <c r="G123" s="2"/>
    </row>
    <row r="124" spans="1:7" x14ac:dyDescent="0.2">
      <c r="A124" s="3" t="s">
        <v>281</v>
      </c>
      <c r="B124" s="2"/>
      <c r="C124" s="2"/>
      <c r="D124" s="2"/>
      <c r="E124" s="2"/>
      <c r="F124" s="2"/>
      <c r="G124" s="2"/>
    </row>
    <row r="125" spans="1:7" ht="28.5" x14ac:dyDescent="0.2">
      <c r="A125" s="3" t="s">
        <v>282</v>
      </c>
      <c r="B125" s="2"/>
      <c r="C125" s="2"/>
      <c r="D125" s="2"/>
      <c r="E125" s="2"/>
      <c r="F125" s="2"/>
      <c r="G125" s="2"/>
    </row>
    <row r="126" spans="1:7" ht="28.5" x14ac:dyDescent="0.2">
      <c r="A126" s="3" t="s">
        <v>283</v>
      </c>
      <c r="B126" s="2">
        <v>2671076.66</v>
      </c>
      <c r="C126" s="2"/>
      <c r="D126" s="2">
        <v>-9466709.8399999999</v>
      </c>
      <c r="E126" s="2"/>
      <c r="F126" s="2">
        <v>-49517392.270000003</v>
      </c>
      <c r="G126" s="2"/>
    </row>
    <row r="127" spans="1:7" ht="28.5" x14ac:dyDescent="0.2">
      <c r="A127" s="3" t="s">
        <v>284</v>
      </c>
      <c r="B127" s="2">
        <v>-32198656.109999999</v>
      </c>
      <c r="C127" s="2">
        <v>-10170199.449999999</v>
      </c>
      <c r="D127" s="2">
        <v>-80727562.579999998</v>
      </c>
      <c r="E127" s="2">
        <v>36262970.880000003</v>
      </c>
      <c r="F127" s="2"/>
      <c r="G127" s="2"/>
    </row>
    <row r="128" spans="1:7" ht="28.5" x14ac:dyDescent="0.2">
      <c r="A128" s="3" t="s">
        <v>285</v>
      </c>
      <c r="B128" s="2">
        <v>-267228137.52000001</v>
      </c>
      <c r="C128" s="2"/>
      <c r="D128" s="2">
        <v>-588231203.86000001</v>
      </c>
      <c r="E128" s="2"/>
      <c r="F128" s="2">
        <v>-432069616.25999999</v>
      </c>
      <c r="G128" s="2">
        <v>-32765873.25</v>
      </c>
    </row>
    <row r="129" spans="1:7" ht="28.5" x14ac:dyDescent="0.2">
      <c r="A129" s="3" t="s">
        <v>286</v>
      </c>
      <c r="B129" s="2">
        <v>683141.33</v>
      </c>
      <c r="C129" s="2"/>
      <c r="D129" s="2">
        <v>1503058.04</v>
      </c>
      <c r="E129" s="2"/>
      <c r="F129" s="2">
        <v>1683233.18</v>
      </c>
      <c r="G129" s="2"/>
    </row>
    <row r="130" spans="1:7" s="13" customFormat="1" x14ac:dyDescent="0.2">
      <c r="A130" s="11" t="s">
        <v>287</v>
      </c>
      <c r="B130" s="12">
        <v>3153812047.21</v>
      </c>
      <c r="C130" s="12">
        <v>1693208728.97</v>
      </c>
      <c r="D130" s="12">
        <v>6826575771.46</v>
      </c>
      <c r="E130" s="12">
        <v>1438226654.6099999</v>
      </c>
      <c r="F130" s="12">
        <v>6433445803.4700003</v>
      </c>
      <c r="G130" s="12">
        <v>1896694266.6300001</v>
      </c>
    </row>
    <row r="131" spans="1:7" x14ac:dyDescent="0.2">
      <c r="A131" s="3" t="s">
        <v>210</v>
      </c>
      <c r="B131" s="2">
        <v>63105634.530000001</v>
      </c>
      <c r="C131" s="2">
        <v>269950</v>
      </c>
      <c r="D131" s="2">
        <v>83589362.090000004</v>
      </c>
      <c r="E131" s="2">
        <v>2.08</v>
      </c>
      <c r="F131" s="2">
        <v>59946717.030000001</v>
      </c>
      <c r="G131" s="2">
        <v>331445.34000000003</v>
      </c>
    </row>
    <row r="132" spans="1:7" x14ac:dyDescent="0.2">
      <c r="A132" s="3" t="s">
        <v>211</v>
      </c>
      <c r="B132" s="2">
        <v>123771940.38</v>
      </c>
      <c r="C132" s="2">
        <v>7054178.8600000003</v>
      </c>
      <c r="D132" s="2">
        <v>139542213.72999999</v>
      </c>
      <c r="E132" s="2">
        <v>2002450</v>
      </c>
      <c r="F132" s="2">
        <v>104197881.15000001</v>
      </c>
      <c r="G132" s="2">
        <v>31690.68</v>
      </c>
    </row>
    <row r="133" spans="1:7" ht="28.5" x14ac:dyDescent="0.2">
      <c r="A133" s="3" t="s">
        <v>288</v>
      </c>
      <c r="B133" s="2">
        <v>3093145741.3600001</v>
      </c>
      <c r="C133" s="2">
        <v>1686424500.1099999</v>
      </c>
      <c r="D133" s="2">
        <v>6770622919.8199997</v>
      </c>
      <c r="E133" s="2">
        <v>1436224206.6900001</v>
      </c>
      <c r="F133" s="2">
        <v>6389194639.3500004</v>
      </c>
      <c r="G133" s="2">
        <v>1896994021.29</v>
      </c>
    </row>
    <row r="134" spans="1:7" x14ac:dyDescent="0.2">
      <c r="A134" s="3" t="s">
        <v>212</v>
      </c>
      <c r="B134" s="2">
        <v>1322437438.5</v>
      </c>
      <c r="C134" s="2">
        <v>-5726786.0700000003</v>
      </c>
      <c r="D134" s="2">
        <v>2449262184.0100002</v>
      </c>
      <c r="E134" s="2">
        <v>15311740.07</v>
      </c>
      <c r="F134" s="2">
        <v>2482830644</v>
      </c>
      <c r="G134" s="2"/>
    </row>
    <row r="135" spans="1:7" s="13" customFormat="1" x14ac:dyDescent="0.2">
      <c r="A135" s="11" t="s">
        <v>289</v>
      </c>
      <c r="B135" s="12">
        <v>1770708302.8599999</v>
      </c>
      <c r="C135" s="12">
        <v>1692151286.1800001</v>
      </c>
      <c r="D135" s="12">
        <v>4321360735.8100004</v>
      </c>
      <c r="E135" s="12">
        <v>1420912466.6199999</v>
      </c>
      <c r="F135" s="12">
        <v>3906363995.3499999</v>
      </c>
      <c r="G135" s="12">
        <v>1896994021.29</v>
      </c>
    </row>
    <row r="136" spans="1:7" x14ac:dyDescent="0.2">
      <c r="A136" s="3" t="s">
        <v>256</v>
      </c>
      <c r="B136" s="2"/>
      <c r="C136" s="2"/>
      <c r="D136" s="2"/>
      <c r="E136" s="2">
        <v>1420912466.6199999</v>
      </c>
      <c r="F136" s="2"/>
      <c r="G136" s="2">
        <v>1896994021.29</v>
      </c>
    </row>
    <row r="137" spans="1:7" ht="28.5" x14ac:dyDescent="0.2">
      <c r="A137" s="3" t="s">
        <v>290</v>
      </c>
      <c r="B137" s="2">
        <v>1770708302.8599999</v>
      </c>
      <c r="C137" s="2">
        <v>1692151286.1800001</v>
      </c>
      <c r="D137" s="2">
        <v>4321360735.8100004</v>
      </c>
      <c r="E137" s="2"/>
      <c r="F137" s="2">
        <v>3906363995.3499999</v>
      </c>
      <c r="G137" s="2"/>
    </row>
    <row r="138" spans="1:7" ht="28.5" x14ac:dyDescent="0.2">
      <c r="A138" s="3" t="s">
        <v>291</v>
      </c>
      <c r="B138" s="2"/>
      <c r="C138" s="2"/>
      <c r="D138" s="2"/>
      <c r="E138" s="2"/>
      <c r="F138" s="2"/>
      <c r="G138" s="2"/>
    </row>
    <row r="139" spans="1:7" x14ac:dyDescent="0.2">
      <c r="A139" s="3" t="s">
        <v>257</v>
      </c>
      <c r="B139" s="2"/>
      <c r="C139" s="2"/>
      <c r="D139" s="2"/>
      <c r="E139" s="2"/>
      <c r="F139" s="2"/>
      <c r="G139" s="2"/>
    </row>
    <row r="140" spans="1:7" x14ac:dyDescent="0.2">
      <c r="A140" s="3" t="s">
        <v>258</v>
      </c>
      <c r="B140" s="2">
        <v>1703119671.0699999</v>
      </c>
      <c r="C140" s="2"/>
      <c r="D140" s="2">
        <v>4020173927.02</v>
      </c>
      <c r="E140" s="2"/>
      <c r="F140" s="2">
        <v>3017859645.8499999</v>
      </c>
      <c r="G140" s="2"/>
    </row>
    <row r="141" spans="1:7" x14ac:dyDescent="0.2">
      <c r="A141" s="3" t="s">
        <v>259</v>
      </c>
      <c r="B141" s="2">
        <v>67588631.790000007</v>
      </c>
      <c r="C141" s="2"/>
      <c r="D141" s="2">
        <v>301186808.79000002</v>
      </c>
      <c r="E141" s="2"/>
      <c r="F141" s="2">
        <v>888504349.5</v>
      </c>
      <c r="G141" s="2"/>
    </row>
    <row r="142" spans="1:7" x14ac:dyDescent="0.2">
      <c r="A142" s="3" t="s">
        <v>260</v>
      </c>
      <c r="B142" s="2">
        <v>82112900.829999998</v>
      </c>
      <c r="C142" s="2"/>
      <c r="D142" s="2">
        <v>-37207722.890000001</v>
      </c>
      <c r="E142" s="2"/>
      <c r="F142" s="2">
        <v>83123775.930000007</v>
      </c>
      <c r="G142" s="2"/>
    </row>
    <row r="143" spans="1:7" ht="28.5" x14ac:dyDescent="0.2">
      <c r="A143" s="3" t="s">
        <v>261</v>
      </c>
      <c r="B143" s="2">
        <v>82112900.829999998</v>
      </c>
      <c r="C143" s="2"/>
      <c r="D143" s="2">
        <v>-37091255.369999997</v>
      </c>
      <c r="E143" s="2"/>
      <c r="F143" s="2">
        <v>80705619.120000005</v>
      </c>
      <c r="G143" s="2"/>
    </row>
    <row r="144" spans="1:7" ht="28.5" x14ac:dyDescent="0.2">
      <c r="A144" s="3" t="s">
        <v>217</v>
      </c>
      <c r="B144" s="2">
        <v>20392067.640000001</v>
      </c>
      <c r="C144" s="2"/>
      <c r="D144" s="2">
        <v>-89705169.680000007</v>
      </c>
      <c r="E144" s="2"/>
      <c r="F144" s="2"/>
      <c r="G144" s="2"/>
    </row>
    <row r="145" spans="1:7" ht="28.5" x14ac:dyDescent="0.2">
      <c r="A145" s="3" t="s">
        <v>262</v>
      </c>
      <c r="B145" s="2"/>
      <c r="C145" s="2"/>
      <c r="D145" s="2"/>
      <c r="E145" s="2"/>
      <c r="F145" s="2"/>
      <c r="G145" s="2"/>
    </row>
    <row r="146" spans="1:7" ht="28.5" x14ac:dyDescent="0.2">
      <c r="A146" s="3" t="s">
        <v>263</v>
      </c>
      <c r="B146" s="2"/>
      <c r="C146" s="2"/>
      <c r="D146" s="2"/>
      <c r="E146" s="2"/>
      <c r="F146" s="2"/>
      <c r="G146" s="2"/>
    </row>
    <row r="147" spans="1:7" ht="28.5" x14ac:dyDescent="0.2">
      <c r="A147" s="3" t="s">
        <v>264</v>
      </c>
      <c r="B147" s="2">
        <v>20392067.640000001</v>
      </c>
      <c r="C147" s="2"/>
      <c r="D147" s="2">
        <v>-89705169.680000007</v>
      </c>
      <c r="E147" s="2"/>
      <c r="F147" s="2"/>
      <c r="G147" s="2"/>
    </row>
    <row r="148" spans="1:7" ht="28.5" x14ac:dyDescent="0.2">
      <c r="A148" s="3" t="s">
        <v>265</v>
      </c>
      <c r="B148" s="2"/>
      <c r="C148" s="2"/>
      <c r="D148" s="2"/>
      <c r="E148" s="2"/>
      <c r="F148" s="2"/>
      <c r="G148" s="2"/>
    </row>
    <row r="149" spans="1:7" x14ac:dyDescent="0.2">
      <c r="A149" s="3" t="s">
        <v>266</v>
      </c>
      <c r="B149" s="2"/>
      <c r="C149" s="2"/>
      <c r="D149" s="2"/>
      <c r="E149" s="2"/>
      <c r="F149" s="2"/>
      <c r="G149" s="2"/>
    </row>
    <row r="150" spans="1:7" ht="28.5" x14ac:dyDescent="0.2">
      <c r="A150" s="3" t="s">
        <v>218</v>
      </c>
      <c r="B150" s="2">
        <v>61720833.189999998</v>
      </c>
      <c r="C150" s="2"/>
      <c r="D150" s="2">
        <v>52613914.310000002</v>
      </c>
      <c r="E150" s="2"/>
      <c r="F150" s="2">
        <v>80705619.120000005</v>
      </c>
      <c r="G150" s="2"/>
    </row>
    <row r="151" spans="1:7" ht="28.5" x14ac:dyDescent="0.2">
      <c r="A151" s="3" t="s">
        <v>267</v>
      </c>
      <c r="B151" s="2">
        <v>6362947.8899999997</v>
      </c>
      <c r="C151" s="2"/>
      <c r="D151" s="2">
        <v>15925159.970000001</v>
      </c>
      <c r="E151" s="2"/>
      <c r="F151" s="2">
        <v>8191378.5499999998</v>
      </c>
      <c r="G151" s="2"/>
    </row>
    <row r="152" spans="1:7" ht="28.5" x14ac:dyDescent="0.2">
      <c r="A152" s="3" t="s">
        <v>268</v>
      </c>
      <c r="B152" s="2"/>
      <c r="C152" s="2"/>
      <c r="D152" s="2"/>
      <c r="E152" s="2"/>
      <c r="F152" s="2"/>
      <c r="G152" s="2"/>
    </row>
    <row r="153" spans="1:7" ht="28.5" x14ac:dyDescent="0.2">
      <c r="A153" s="3" t="s">
        <v>269</v>
      </c>
      <c r="B153" s="2"/>
      <c r="C153" s="2"/>
      <c r="D153" s="2"/>
      <c r="E153" s="2"/>
      <c r="F153" s="2">
        <v>67739188</v>
      </c>
      <c r="G153" s="2"/>
    </row>
    <row r="154" spans="1:7" ht="28.5" x14ac:dyDescent="0.2">
      <c r="A154" s="3" t="s">
        <v>270</v>
      </c>
      <c r="B154" s="2"/>
      <c r="C154" s="2"/>
      <c r="D154" s="2"/>
      <c r="E154" s="2"/>
      <c r="F154" s="2"/>
      <c r="G154" s="2"/>
    </row>
    <row r="155" spans="1:7" ht="28.5" x14ac:dyDescent="0.2">
      <c r="A155" s="3" t="s">
        <v>271</v>
      </c>
      <c r="B155" s="2"/>
      <c r="C155" s="2"/>
      <c r="D155" s="2"/>
      <c r="E155" s="2"/>
      <c r="F155" s="2"/>
      <c r="G155" s="2"/>
    </row>
    <row r="156" spans="1:7" ht="28.5" x14ac:dyDescent="0.2">
      <c r="A156" s="3" t="s">
        <v>272</v>
      </c>
      <c r="B156" s="2"/>
      <c r="C156" s="2"/>
      <c r="D156" s="2"/>
      <c r="E156" s="2"/>
      <c r="F156" s="2"/>
      <c r="G156" s="2"/>
    </row>
    <row r="157" spans="1:7" x14ac:dyDescent="0.2">
      <c r="A157" s="3" t="s">
        <v>273</v>
      </c>
      <c r="B157" s="2"/>
      <c r="C157" s="2"/>
      <c r="D157" s="2"/>
      <c r="E157" s="2"/>
      <c r="F157" s="2"/>
      <c r="G157" s="2"/>
    </row>
    <row r="158" spans="1:7" x14ac:dyDescent="0.2">
      <c r="A158" s="3" t="s">
        <v>274</v>
      </c>
      <c r="B158" s="2">
        <v>401419.13</v>
      </c>
      <c r="C158" s="2"/>
      <c r="D158" s="2">
        <v>325635.71000000002</v>
      </c>
      <c r="E158" s="2"/>
      <c r="F158" s="2">
        <v>670064.51</v>
      </c>
      <c r="G158" s="2"/>
    </row>
    <row r="159" spans="1:7" x14ac:dyDescent="0.2">
      <c r="A159" s="3" t="s">
        <v>275</v>
      </c>
      <c r="B159" s="2">
        <v>54956466.170000002</v>
      </c>
      <c r="C159" s="2"/>
      <c r="D159" s="2"/>
      <c r="E159" s="2"/>
      <c r="F159" s="2"/>
      <c r="G159" s="2"/>
    </row>
    <row r="160" spans="1:7" ht="57" x14ac:dyDescent="0.2">
      <c r="A160" s="3" t="s">
        <v>276</v>
      </c>
      <c r="B160" s="2"/>
      <c r="C160" s="2"/>
      <c r="D160" s="2">
        <v>36363118.630000003</v>
      </c>
      <c r="E160" s="2"/>
      <c r="F160" s="2">
        <v>4104988.06</v>
      </c>
      <c r="G160" s="2"/>
    </row>
    <row r="161" spans="1:7" ht="28.5" x14ac:dyDescent="0.2">
      <c r="A161" s="3" t="s">
        <v>220</v>
      </c>
      <c r="B161" s="2"/>
      <c r="C161" s="2"/>
      <c r="D161" s="2">
        <v>-116467.52</v>
      </c>
      <c r="E161" s="2"/>
      <c r="F161" s="2">
        <v>2418156.81</v>
      </c>
      <c r="G161" s="2"/>
    </row>
    <row r="162" spans="1:7" x14ac:dyDescent="0.2">
      <c r="A162" s="3" t="s">
        <v>277</v>
      </c>
      <c r="B162" s="2">
        <v>1852821203.6900001</v>
      </c>
      <c r="C162" s="2"/>
      <c r="D162" s="2">
        <v>4284153012.9200001</v>
      </c>
      <c r="E162" s="2"/>
      <c r="F162" s="2">
        <v>3989487771.2800002</v>
      </c>
      <c r="G162" s="2"/>
    </row>
    <row r="163" spans="1:7" ht="28.5" x14ac:dyDescent="0.2">
      <c r="A163" s="3" t="s">
        <v>278</v>
      </c>
      <c r="B163" s="2">
        <v>1785232571.9000001</v>
      </c>
      <c r="C163" s="2">
        <v>1692151286.1800001</v>
      </c>
      <c r="D163" s="2">
        <v>3983082671.6500001</v>
      </c>
      <c r="E163" s="2"/>
      <c r="F163" s="2">
        <v>3098565264.9699998</v>
      </c>
      <c r="G163" s="2"/>
    </row>
    <row r="164" spans="1:7" x14ac:dyDescent="0.2">
      <c r="A164" s="3" t="s">
        <v>223</v>
      </c>
      <c r="B164" s="2">
        <v>67588631.790000007</v>
      </c>
      <c r="C164" s="2"/>
      <c r="D164" s="2">
        <v>301070341.26999998</v>
      </c>
      <c r="E164" s="2"/>
      <c r="F164" s="2">
        <v>890922506.30999994</v>
      </c>
      <c r="G164" s="2"/>
    </row>
    <row r="165" spans="1:7" x14ac:dyDescent="0.2">
      <c r="A165" s="3" t="s">
        <v>279</v>
      </c>
      <c r="B165" s="2"/>
      <c r="C165" s="2"/>
      <c r="D165" s="2"/>
      <c r="E165" s="2"/>
      <c r="F165" s="2"/>
      <c r="G165" s="2"/>
    </row>
    <row r="166" spans="1:7" x14ac:dyDescent="0.2">
      <c r="A166" s="3" t="s">
        <v>225</v>
      </c>
      <c r="B166" s="2">
        <v>0.37</v>
      </c>
      <c r="C166" s="2"/>
      <c r="D166" s="2">
        <v>0.91</v>
      </c>
      <c r="E166" s="2"/>
      <c r="F166" s="2">
        <v>0.66</v>
      </c>
      <c r="G166" s="2"/>
    </row>
    <row r="167" spans="1:7" x14ac:dyDescent="0.2">
      <c r="A167" s="3" t="s">
        <v>226</v>
      </c>
      <c r="B167" s="2">
        <v>0.37</v>
      </c>
      <c r="C167" s="2"/>
      <c r="D167" s="2">
        <v>0.9</v>
      </c>
      <c r="E167" s="2"/>
      <c r="F167" s="2">
        <v>0.66</v>
      </c>
      <c r="G167" s="2"/>
    </row>
    <row r="170" spans="1:7" s="8" customFormat="1" x14ac:dyDescent="0.2">
      <c r="A170" s="6" t="s">
        <v>335</v>
      </c>
      <c r="B170" s="8" t="s">
        <v>91</v>
      </c>
      <c r="C170" s="8" t="s">
        <v>90</v>
      </c>
      <c r="D170" s="8" t="s">
        <v>91</v>
      </c>
      <c r="E170" s="8" t="s">
        <v>90</v>
      </c>
      <c r="F170" s="8" t="s">
        <v>91</v>
      </c>
      <c r="G170" s="8" t="s">
        <v>90</v>
      </c>
    </row>
    <row r="171" spans="1:7" x14ac:dyDescent="0.2">
      <c r="A171" s="3" t="s">
        <v>0</v>
      </c>
      <c r="B171" s="1">
        <v>44012</v>
      </c>
      <c r="C171" s="1">
        <v>44012</v>
      </c>
      <c r="D171" s="1">
        <v>43830</v>
      </c>
      <c r="E171" s="1">
        <v>43830</v>
      </c>
      <c r="F171" s="1">
        <v>43465</v>
      </c>
      <c r="G171" s="1">
        <v>43465</v>
      </c>
    </row>
    <row r="172" spans="1:7" x14ac:dyDescent="0.2">
      <c r="A172" s="3" t="s">
        <v>294</v>
      </c>
      <c r="B172" s="2"/>
      <c r="C172" s="2"/>
    </row>
    <row r="173" spans="1:7" x14ac:dyDescent="0.2">
      <c r="A173" s="3" t="s">
        <v>295</v>
      </c>
      <c r="B173" s="2">
        <v>33679064122.049999</v>
      </c>
      <c r="C173" s="2"/>
      <c r="D173" s="2">
        <v>83348648703.979996</v>
      </c>
      <c r="E173" s="2">
        <v>79363216077.050003</v>
      </c>
      <c r="F173" s="2"/>
      <c r="G173" s="2"/>
    </row>
    <row r="174" spans="1:7" ht="28.5" x14ac:dyDescent="0.2">
      <c r="A174" s="3" t="s">
        <v>336</v>
      </c>
      <c r="B174" s="2"/>
      <c r="C174" s="2"/>
      <c r="D174" s="2"/>
      <c r="E174" s="2"/>
      <c r="F174" s="2"/>
      <c r="G174" s="2"/>
    </row>
    <row r="175" spans="1:7" x14ac:dyDescent="0.2">
      <c r="A175" s="3" t="s">
        <v>337</v>
      </c>
      <c r="B175" s="2"/>
      <c r="C175" s="2"/>
      <c r="D175" s="2"/>
      <c r="E175" s="2"/>
      <c r="F175" s="2"/>
      <c r="G175" s="2"/>
    </row>
    <row r="176" spans="1:7" ht="28.5" x14ac:dyDescent="0.2">
      <c r="A176" s="3" t="s">
        <v>338</v>
      </c>
      <c r="B176" s="2"/>
      <c r="C176" s="2"/>
      <c r="D176" s="2"/>
      <c r="E176" s="2"/>
      <c r="F176" s="2"/>
      <c r="G176" s="2"/>
    </row>
    <row r="177" spans="1:7" x14ac:dyDescent="0.2">
      <c r="A177" s="3" t="s">
        <v>339</v>
      </c>
      <c r="B177" s="2"/>
      <c r="C177" s="2"/>
      <c r="D177" s="2"/>
      <c r="E177" s="2"/>
      <c r="F177" s="2"/>
      <c r="G177" s="2"/>
    </row>
    <row r="178" spans="1:7" x14ac:dyDescent="0.2">
      <c r="A178" s="3" t="s">
        <v>340</v>
      </c>
      <c r="B178" s="2"/>
      <c r="C178" s="2"/>
      <c r="D178" s="2"/>
      <c r="E178" s="2"/>
      <c r="F178" s="2"/>
      <c r="G178" s="2"/>
    </row>
    <row r="179" spans="1:7" x14ac:dyDescent="0.2">
      <c r="A179" s="3" t="s">
        <v>341</v>
      </c>
      <c r="B179" s="2"/>
      <c r="C179" s="2"/>
      <c r="D179" s="2"/>
      <c r="E179" s="2"/>
      <c r="F179" s="2"/>
      <c r="G179" s="2"/>
    </row>
    <row r="180" spans="1:7" x14ac:dyDescent="0.2">
      <c r="A180" s="3" t="s">
        <v>342</v>
      </c>
      <c r="B180" s="2"/>
      <c r="C180" s="2"/>
      <c r="D180" s="2"/>
      <c r="E180" s="2"/>
      <c r="F180" s="2"/>
      <c r="G180" s="2"/>
    </row>
    <row r="181" spans="1:7" x14ac:dyDescent="0.2">
      <c r="A181" s="3" t="s">
        <v>343</v>
      </c>
      <c r="B181" s="2"/>
      <c r="C181" s="2"/>
      <c r="D181" s="2"/>
      <c r="E181" s="2"/>
      <c r="F181" s="2"/>
      <c r="G181" s="2"/>
    </row>
    <row r="182" spans="1:7" x14ac:dyDescent="0.2">
      <c r="A182" s="3" t="s">
        <v>344</v>
      </c>
      <c r="B182" s="2"/>
      <c r="C182" s="2"/>
      <c r="D182" s="2"/>
      <c r="E182" s="2"/>
      <c r="F182" s="2"/>
      <c r="G182" s="2"/>
    </row>
    <row r="183" spans="1:7" x14ac:dyDescent="0.2">
      <c r="A183" s="3" t="s">
        <v>345</v>
      </c>
      <c r="B183" s="2"/>
      <c r="C183" s="2"/>
      <c r="D183" s="2"/>
      <c r="E183" s="2"/>
      <c r="F183" s="2"/>
      <c r="G183" s="2"/>
    </row>
    <row r="184" spans="1:7" x14ac:dyDescent="0.2">
      <c r="A184" s="3" t="s">
        <v>296</v>
      </c>
      <c r="B184" s="2"/>
      <c r="C184" s="2"/>
      <c r="D184" s="2"/>
      <c r="E184" s="2">
        <v>31508000</v>
      </c>
      <c r="F184" s="2"/>
      <c r="G184" s="2"/>
    </row>
    <row r="185" spans="1:7" x14ac:dyDescent="0.2">
      <c r="A185" s="3" t="s">
        <v>297</v>
      </c>
      <c r="B185" s="2">
        <v>36274317770.330002</v>
      </c>
      <c r="C185" s="2">
        <v>72755580853.539993</v>
      </c>
      <c r="D185" s="2">
        <v>35235204873.970001</v>
      </c>
      <c r="E185" s="2">
        <v>18482975930.630001</v>
      </c>
      <c r="F185" s="2">
        <v>102983665884.71001</v>
      </c>
      <c r="G185" s="2">
        <v>79823352091.440002</v>
      </c>
    </row>
    <row r="186" spans="1:7" s="13" customFormat="1" x14ac:dyDescent="0.2">
      <c r="A186" s="11" t="s">
        <v>298</v>
      </c>
      <c r="B186" s="12">
        <v>69953381892.380005</v>
      </c>
      <c r="C186" s="12">
        <v>72755580853.539993</v>
      </c>
      <c r="D186" s="12">
        <v>118583853577.95</v>
      </c>
      <c r="E186" s="12">
        <v>97877700007.679993</v>
      </c>
      <c r="F186" s="12">
        <v>102983665884.71001</v>
      </c>
      <c r="G186" s="12">
        <v>79823352091.440002</v>
      </c>
    </row>
    <row r="187" spans="1:7" x14ac:dyDescent="0.2">
      <c r="A187" s="3" t="s">
        <v>299</v>
      </c>
      <c r="B187" s="2">
        <v>22980569960.299999</v>
      </c>
      <c r="C187" s="2"/>
      <c r="D187" s="2">
        <v>67125766563.449997</v>
      </c>
      <c r="E187" s="2">
        <v>33350472964.380001</v>
      </c>
      <c r="F187" s="2"/>
      <c r="G187" s="2">
        <v>153111.29999999999</v>
      </c>
    </row>
    <row r="188" spans="1:7" x14ac:dyDescent="0.2">
      <c r="A188" s="3" t="s">
        <v>346</v>
      </c>
      <c r="B188" s="2"/>
      <c r="C188" s="2"/>
      <c r="D188" s="2"/>
      <c r="E188" s="2"/>
      <c r="F188" s="2"/>
      <c r="G188" s="2"/>
    </row>
    <row r="189" spans="1:7" ht="28.5" x14ac:dyDescent="0.2">
      <c r="A189" s="3" t="s">
        <v>347</v>
      </c>
      <c r="B189" s="2"/>
      <c r="C189" s="2"/>
      <c r="D189" s="2"/>
      <c r="E189" s="2"/>
      <c r="F189" s="2"/>
      <c r="G189" s="2"/>
    </row>
    <row r="190" spans="1:7" x14ac:dyDescent="0.2">
      <c r="A190" s="3" t="s">
        <v>348</v>
      </c>
      <c r="B190" s="2"/>
      <c r="C190" s="2"/>
      <c r="D190" s="2"/>
      <c r="E190" s="2"/>
      <c r="F190" s="2"/>
      <c r="G190" s="2"/>
    </row>
    <row r="191" spans="1:7" x14ac:dyDescent="0.2">
      <c r="A191" s="3" t="s">
        <v>349</v>
      </c>
      <c r="B191" s="2"/>
      <c r="C191" s="2"/>
      <c r="D191" s="2"/>
      <c r="E191" s="2"/>
      <c r="F191" s="2"/>
      <c r="G191" s="2"/>
    </row>
    <row r="192" spans="1:7" x14ac:dyDescent="0.2">
      <c r="A192" s="3" t="s">
        <v>350</v>
      </c>
      <c r="B192" s="2"/>
      <c r="C192" s="2"/>
      <c r="D192" s="2"/>
      <c r="E192" s="2"/>
      <c r="F192" s="2"/>
      <c r="G192" s="2"/>
    </row>
    <row r="193" spans="1:7" x14ac:dyDescent="0.2">
      <c r="A193" s="3" t="s">
        <v>351</v>
      </c>
      <c r="B193" s="2"/>
      <c r="C193" s="2"/>
      <c r="D193" s="2"/>
      <c r="E193" s="2"/>
      <c r="F193" s="2"/>
      <c r="G193" s="2"/>
    </row>
    <row r="194" spans="1:7" ht="28.5" x14ac:dyDescent="0.2">
      <c r="A194" s="3" t="s">
        <v>352</v>
      </c>
      <c r="B194" s="2">
        <v>2356393093.3099999</v>
      </c>
      <c r="C194" s="2">
        <v>5388081</v>
      </c>
      <c r="D194" s="2">
        <v>4292974732.6999998</v>
      </c>
      <c r="E194" s="2">
        <v>2814690349.3899999</v>
      </c>
      <c r="F194" s="2">
        <v>10629277.140000001</v>
      </c>
      <c r="G194" s="2">
        <v>2315702.69</v>
      </c>
    </row>
    <row r="195" spans="1:7" x14ac:dyDescent="0.2">
      <c r="A195" s="3" t="s">
        <v>301</v>
      </c>
      <c r="B195" s="2">
        <v>4535977134.6499996</v>
      </c>
      <c r="C195" s="2">
        <v>6243146.2599999998</v>
      </c>
      <c r="D195" s="2">
        <v>8124344248.54</v>
      </c>
      <c r="E195" s="2">
        <v>6964815025.3199997</v>
      </c>
      <c r="F195" s="2">
        <v>29405276.739999998</v>
      </c>
      <c r="G195" s="2">
        <v>3781586.35</v>
      </c>
    </row>
    <row r="196" spans="1:7" x14ac:dyDescent="0.2">
      <c r="A196" s="3" t="s">
        <v>302</v>
      </c>
      <c r="B196" s="2">
        <v>24695121607.779999</v>
      </c>
      <c r="C196" s="2">
        <v>70951339449.009995</v>
      </c>
      <c r="D196" s="2">
        <v>23644745677.139999</v>
      </c>
      <c r="E196" s="2">
        <v>32916607612.689999</v>
      </c>
      <c r="F196" s="2">
        <v>102748978118.35001</v>
      </c>
      <c r="G196" s="2">
        <v>81910468130.429993</v>
      </c>
    </row>
    <row r="197" spans="1:7" s="13" customFormat="1" x14ac:dyDescent="0.2">
      <c r="A197" s="11" t="s">
        <v>303</v>
      </c>
      <c r="B197" s="12">
        <v>54568061796.040001</v>
      </c>
      <c r="C197" s="12">
        <v>70962970676.270004</v>
      </c>
      <c r="D197" s="12">
        <v>103187831221.83</v>
      </c>
      <c r="E197" s="12">
        <v>76046585951.779999</v>
      </c>
      <c r="F197" s="12">
        <v>102789012672.23</v>
      </c>
      <c r="G197" s="12">
        <v>81916718530.770004</v>
      </c>
    </row>
    <row r="198" spans="1:7" s="29" customFormat="1" x14ac:dyDescent="0.2">
      <c r="A198" s="33" t="s">
        <v>304</v>
      </c>
      <c r="B198" s="28">
        <v>15385320096.34</v>
      </c>
      <c r="C198" s="28">
        <v>1792610177.27</v>
      </c>
      <c r="D198" s="28">
        <v>15396022356.120001</v>
      </c>
      <c r="E198" s="28">
        <v>21831114055.900002</v>
      </c>
      <c r="F198" s="28">
        <v>194653212.47999999</v>
      </c>
      <c r="G198" s="28">
        <v>-2093366439.3299999</v>
      </c>
    </row>
    <row r="199" spans="1:7" x14ac:dyDescent="0.2">
      <c r="A199" s="3" t="s">
        <v>305</v>
      </c>
      <c r="B199" s="2"/>
      <c r="C199" s="2"/>
      <c r="D199" s="2"/>
      <c r="E199" s="2"/>
      <c r="F199" s="2"/>
      <c r="G199" s="2"/>
    </row>
    <row r="200" spans="1:7" x14ac:dyDescent="0.2">
      <c r="A200" s="3" t="s">
        <v>306</v>
      </c>
      <c r="B200" s="2">
        <v>408033000</v>
      </c>
      <c r="C200" s="2">
        <v>36000000</v>
      </c>
      <c r="D200" s="2">
        <v>2398530880.25</v>
      </c>
      <c r="E200" s="2">
        <v>1738246907.05</v>
      </c>
      <c r="F200" s="2">
        <v>650296300</v>
      </c>
      <c r="G200" s="2">
        <v>220000000</v>
      </c>
    </row>
    <row r="201" spans="1:7" x14ac:dyDescent="0.2">
      <c r="A201" s="3" t="s">
        <v>307</v>
      </c>
      <c r="B201" s="2">
        <v>8317600.1500000004</v>
      </c>
      <c r="C201" s="2">
        <v>3142309.67</v>
      </c>
      <c r="D201" s="2">
        <v>77917141.060000002</v>
      </c>
      <c r="E201" s="2">
        <v>36217417.210000001</v>
      </c>
      <c r="F201" s="2">
        <v>46021746.289999999</v>
      </c>
      <c r="G201" s="2">
        <v>20572080.190000001</v>
      </c>
    </row>
    <row r="202" spans="1:7" ht="28.5" x14ac:dyDescent="0.2">
      <c r="A202" s="3" t="s">
        <v>353</v>
      </c>
      <c r="B202" s="2">
        <v>1287221.08</v>
      </c>
      <c r="C202" s="2"/>
      <c r="D202" s="2">
        <v>103028513.04000001</v>
      </c>
      <c r="E202" s="2">
        <v>1659544.55</v>
      </c>
      <c r="F202" s="2"/>
      <c r="G202" s="2">
        <v>3750</v>
      </c>
    </row>
    <row r="203" spans="1:7" ht="28.5" x14ac:dyDescent="0.2">
      <c r="A203" s="3" t="s">
        <v>309</v>
      </c>
      <c r="B203" s="2"/>
      <c r="C203" s="2"/>
      <c r="D203" s="2">
        <v>380122470.88999999</v>
      </c>
      <c r="E203" s="2"/>
      <c r="F203" s="2"/>
      <c r="G203" s="2"/>
    </row>
    <row r="204" spans="1:7" x14ac:dyDescent="0.2">
      <c r="A204" s="3" t="s">
        <v>310</v>
      </c>
      <c r="B204" s="2">
        <v>90000000</v>
      </c>
      <c r="C204" s="2">
        <v>5130396063.2399998</v>
      </c>
      <c r="D204" s="2">
        <v>167421181.06999999</v>
      </c>
      <c r="E204" s="2">
        <v>747485000</v>
      </c>
      <c r="F204" s="2">
        <v>16843728072.059999</v>
      </c>
      <c r="G204" s="2">
        <v>13713463224.940001</v>
      </c>
    </row>
    <row r="205" spans="1:7" s="13" customFormat="1" x14ac:dyDescent="0.2">
      <c r="A205" s="11" t="s">
        <v>311</v>
      </c>
      <c r="B205" s="12">
        <v>507637821.23000002</v>
      </c>
      <c r="C205" s="12">
        <v>5169538372.9099998</v>
      </c>
      <c r="D205" s="12">
        <v>3127020186.3099999</v>
      </c>
      <c r="E205" s="12">
        <v>2523608868.8099999</v>
      </c>
      <c r="F205" s="12">
        <v>17540046118.349998</v>
      </c>
      <c r="G205" s="12">
        <v>13954039055.129999</v>
      </c>
    </row>
    <row r="206" spans="1:7" ht="28.5" x14ac:dyDescent="0.2">
      <c r="A206" s="3" t="s">
        <v>354</v>
      </c>
      <c r="B206" s="2">
        <v>25665845.68</v>
      </c>
      <c r="C206" s="2">
        <v>875520</v>
      </c>
      <c r="D206" s="2">
        <v>57962337.700000003</v>
      </c>
      <c r="E206" s="2">
        <v>86810685.290000007</v>
      </c>
      <c r="F206" s="2">
        <v>1612546.45</v>
      </c>
      <c r="G206" s="2">
        <v>6538220.1299999999</v>
      </c>
    </row>
    <row r="207" spans="1:7" x14ac:dyDescent="0.2">
      <c r="A207" s="3" t="s">
        <v>313</v>
      </c>
      <c r="B207" s="2">
        <v>6993976025.1800003</v>
      </c>
      <c r="C207" s="2">
        <v>56000000</v>
      </c>
      <c r="D207" s="2">
        <v>6873768531.4499998</v>
      </c>
      <c r="E207" s="2">
        <v>9251287715.7700005</v>
      </c>
      <c r="F207" s="2">
        <v>1226000000</v>
      </c>
      <c r="G207" s="2">
        <v>984441625.88</v>
      </c>
    </row>
    <row r="208" spans="1:7" x14ac:dyDescent="0.2">
      <c r="A208" s="3" t="s">
        <v>355</v>
      </c>
      <c r="B208" s="2"/>
      <c r="C208" s="2"/>
      <c r="D208" s="2"/>
      <c r="E208" s="2"/>
      <c r="F208" s="2"/>
      <c r="G208" s="2"/>
    </row>
    <row r="209" spans="1:7" ht="28.5" x14ac:dyDescent="0.2">
      <c r="A209" s="3" t="s">
        <v>314</v>
      </c>
      <c r="B209" s="2">
        <v>1414738541.51</v>
      </c>
      <c r="C209" s="2"/>
      <c r="D209" s="2">
        <v>1536783498.0799999</v>
      </c>
      <c r="E209" s="2">
        <v>2225322944.3800001</v>
      </c>
      <c r="F209" s="2"/>
      <c r="G209" s="2"/>
    </row>
    <row r="210" spans="1:7" x14ac:dyDescent="0.2">
      <c r="A210" s="3" t="s">
        <v>315</v>
      </c>
      <c r="B210" s="2">
        <v>991543410.04999995</v>
      </c>
      <c r="C210" s="2">
        <v>1800000000</v>
      </c>
      <c r="D210" s="2">
        <v>1077719200.4400001</v>
      </c>
      <c r="E210" s="2">
        <v>6832048662.0500002</v>
      </c>
      <c r="F210" s="2">
        <v>12364130877.780001</v>
      </c>
      <c r="G210" s="2">
        <v>9464240696.6200008</v>
      </c>
    </row>
    <row r="211" spans="1:7" s="13" customFormat="1" x14ac:dyDescent="0.2">
      <c r="A211" s="11" t="s">
        <v>316</v>
      </c>
      <c r="B211" s="12">
        <v>9425923822.4200001</v>
      </c>
      <c r="C211" s="12">
        <v>1856875520</v>
      </c>
      <c r="D211" s="12">
        <v>9546233567.6700001</v>
      </c>
      <c r="E211" s="12">
        <v>18395470007.490002</v>
      </c>
      <c r="F211" s="12">
        <v>13591743424.23</v>
      </c>
      <c r="G211" s="12">
        <v>10455220542.629999</v>
      </c>
    </row>
    <row r="212" spans="1:7" s="29" customFormat="1" x14ac:dyDescent="0.2">
      <c r="A212" s="27" t="s">
        <v>317</v>
      </c>
      <c r="B212" s="28">
        <v>-8918286001.1900005</v>
      </c>
      <c r="C212" s="28">
        <v>3312662852.9099998</v>
      </c>
      <c r="D212" s="28">
        <v>-6419213381.3599997</v>
      </c>
      <c r="E212" s="28">
        <v>-15871861138.68</v>
      </c>
      <c r="F212" s="28">
        <v>3948302694.1199999</v>
      </c>
      <c r="G212" s="28">
        <v>3498818512.5</v>
      </c>
    </row>
    <row r="213" spans="1:7" x14ac:dyDescent="0.2">
      <c r="A213" s="3" t="s">
        <v>318</v>
      </c>
      <c r="B213" s="2"/>
      <c r="C213" s="2"/>
      <c r="D213" s="2"/>
      <c r="E213" s="2"/>
      <c r="F213" s="2"/>
      <c r="G213" s="2"/>
    </row>
    <row r="214" spans="1:7" x14ac:dyDescent="0.2">
      <c r="A214" s="3" t="s">
        <v>319</v>
      </c>
      <c r="B214" s="2">
        <v>5123469737.5900002</v>
      </c>
      <c r="C214" s="2">
        <v>251789737.59</v>
      </c>
      <c r="D214" s="2">
        <v>5313885111.3500004</v>
      </c>
      <c r="E214" s="2">
        <v>9593415700</v>
      </c>
      <c r="F214" s="2">
        <v>18031600</v>
      </c>
      <c r="G214" s="2">
        <v>1000000000</v>
      </c>
    </row>
    <row r="215" spans="1:7" ht="28.5" x14ac:dyDescent="0.2">
      <c r="A215" s="3" t="s">
        <v>320</v>
      </c>
      <c r="B215" s="2">
        <v>4871680000</v>
      </c>
      <c r="C215" s="2"/>
      <c r="D215" s="2">
        <v>5277853511.3500004</v>
      </c>
      <c r="E215" s="2">
        <v>8593415700</v>
      </c>
      <c r="F215" s="2"/>
      <c r="G215" s="2"/>
    </row>
    <row r="216" spans="1:7" x14ac:dyDescent="0.2">
      <c r="A216" s="3" t="s">
        <v>321</v>
      </c>
      <c r="B216" s="2">
        <v>39495182686.110001</v>
      </c>
      <c r="C216" s="2">
        <v>3492400000</v>
      </c>
      <c r="D216" s="2">
        <v>80107806252.720001</v>
      </c>
      <c r="E216" s="2">
        <v>72542288059.300003</v>
      </c>
      <c r="F216" s="2">
        <v>4141900000</v>
      </c>
      <c r="G216" s="2">
        <v>10768912578.200001</v>
      </c>
    </row>
    <row r="217" spans="1:7" x14ac:dyDescent="0.2">
      <c r="A217" s="3" t="s">
        <v>323</v>
      </c>
      <c r="B217" s="2">
        <v>521550166.94</v>
      </c>
      <c r="C217" s="2">
        <v>4461156.5999999996</v>
      </c>
      <c r="D217" s="2">
        <v>1586278123.54</v>
      </c>
      <c r="E217" s="2">
        <v>555960725.38</v>
      </c>
      <c r="F217" s="2">
        <v>74054759.959999993</v>
      </c>
      <c r="G217" s="2">
        <v>14553229.17</v>
      </c>
    </row>
    <row r="218" spans="1:7" s="13" customFormat="1" x14ac:dyDescent="0.2">
      <c r="A218" s="11" t="s">
        <v>324</v>
      </c>
      <c r="B218" s="12">
        <v>45140202590.639999</v>
      </c>
      <c r="C218" s="12">
        <v>3748650894.1900001</v>
      </c>
      <c r="D218" s="12">
        <v>87007969487.610001</v>
      </c>
      <c r="E218" s="12">
        <v>82691664484.679993</v>
      </c>
      <c r="F218" s="12">
        <v>4233986359.96</v>
      </c>
      <c r="G218" s="12">
        <v>11783465807.370001</v>
      </c>
    </row>
    <row r="219" spans="1:7" x14ac:dyDescent="0.2">
      <c r="A219" s="3" t="s">
        <v>325</v>
      </c>
      <c r="B219" s="2">
        <v>37070383847.669998</v>
      </c>
      <c r="C219" s="2"/>
      <c r="D219" s="2">
        <v>78492768237.210007</v>
      </c>
      <c r="E219" s="2">
        <v>74800775200.789993</v>
      </c>
      <c r="F219" s="2">
        <v>7804083860.8800001</v>
      </c>
      <c r="G219" s="2">
        <v>13522503600.610001</v>
      </c>
    </row>
    <row r="220" spans="1:7" s="38" customFormat="1" ht="28.5" x14ac:dyDescent="0.2">
      <c r="A220" s="36" t="s">
        <v>326</v>
      </c>
      <c r="B220" s="37">
        <v>5362494134.96</v>
      </c>
      <c r="C220" s="37">
        <v>4695329338.4200001</v>
      </c>
      <c r="D220" s="37">
        <v>9339062136.0599995</v>
      </c>
      <c r="E220" s="37">
        <v>8894332538.9899998</v>
      </c>
      <c r="F220" s="37">
        <v>2089209129.6800001</v>
      </c>
      <c r="G220" s="37">
        <v>2335342786.6500001</v>
      </c>
    </row>
    <row r="221" spans="1:7" ht="28.5" x14ac:dyDescent="0.2">
      <c r="A221" s="3" t="s">
        <v>356</v>
      </c>
      <c r="B221" s="2"/>
      <c r="C221" s="2">
        <v>1582463665.0599999</v>
      </c>
      <c r="D221" s="2">
        <v>72498551.219999999</v>
      </c>
      <c r="E221" s="2"/>
      <c r="F221" s="2"/>
      <c r="G221" s="2"/>
    </row>
    <row r="222" spans="1:7" x14ac:dyDescent="0.2">
      <c r="A222" s="3" t="s">
        <v>328</v>
      </c>
      <c r="B222" s="2">
        <v>7055772906.8900003</v>
      </c>
      <c r="C222" s="2">
        <v>70599914.540000007</v>
      </c>
      <c r="D222" s="2">
        <v>4037506610.8099999</v>
      </c>
      <c r="E222" s="2">
        <v>5287637299.2700005</v>
      </c>
      <c r="F222" s="2">
        <v>267483988.77000001</v>
      </c>
      <c r="G222" s="2">
        <v>284594954.56999999</v>
      </c>
    </row>
    <row r="223" spans="1:7" s="13" customFormat="1" x14ac:dyDescent="0.2">
      <c r="A223" s="11" t="s">
        <v>329</v>
      </c>
      <c r="B223" s="12">
        <v>49488650889.519997</v>
      </c>
      <c r="C223" s="12">
        <v>6348392918.0200005</v>
      </c>
      <c r="D223" s="12">
        <v>91869336984.080002</v>
      </c>
      <c r="E223" s="12">
        <v>88982745039.050003</v>
      </c>
      <c r="F223" s="12">
        <v>10160776979.33</v>
      </c>
      <c r="G223" s="12">
        <v>16142441341.83</v>
      </c>
    </row>
    <row r="224" spans="1:7" s="29" customFormat="1" x14ac:dyDescent="0.2">
      <c r="A224" s="27" t="s">
        <v>330</v>
      </c>
      <c r="B224" s="28">
        <v>-4348448298.8800001</v>
      </c>
      <c r="C224" s="28">
        <v>-2599742023.8299999</v>
      </c>
      <c r="D224" s="28">
        <v>-4861367496.4700003</v>
      </c>
      <c r="E224" s="28">
        <v>-6291080554.3699999</v>
      </c>
      <c r="F224" s="28">
        <v>-5926790619.3699999</v>
      </c>
      <c r="G224" s="28">
        <v>-4358975534.46</v>
      </c>
    </row>
    <row r="225" spans="1:7" ht="28.5" x14ac:dyDescent="0.2">
      <c r="A225" s="3" t="s">
        <v>331</v>
      </c>
      <c r="B225" s="2">
        <v>119156662.91</v>
      </c>
      <c r="C225" s="2"/>
      <c r="D225" s="2">
        <v>128688275.34999999</v>
      </c>
      <c r="E225" s="2">
        <v>-16574298.93</v>
      </c>
      <c r="F225" s="2"/>
      <c r="G225" s="2"/>
    </row>
    <row r="226" spans="1:7" x14ac:dyDescent="0.2">
      <c r="A226" s="3" t="s">
        <v>332</v>
      </c>
      <c r="B226" s="2">
        <v>2237742459.1799998</v>
      </c>
      <c r="C226" s="2">
        <v>2505531006.3499999</v>
      </c>
      <c r="D226" s="2">
        <v>4244129753.6399999</v>
      </c>
      <c r="E226" s="2">
        <v>-348401936.07999998</v>
      </c>
      <c r="F226" s="2">
        <v>-1783834712.77</v>
      </c>
      <c r="G226" s="2">
        <v>-2953523461.29</v>
      </c>
    </row>
    <row r="227" spans="1:7" x14ac:dyDescent="0.2">
      <c r="A227" s="3" t="s">
        <v>333</v>
      </c>
      <c r="B227" s="2">
        <v>36690765391.470001</v>
      </c>
      <c r="C227" s="2">
        <v>3178058876.7800002</v>
      </c>
      <c r="D227" s="2">
        <v>32446635637.830002</v>
      </c>
      <c r="E227" s="2">
        <v>32795037573.91</v>
      </c>
      <c r="F227" s="2">
        <v>4961893589.5500002</v>
      </c>
      <c r="G227" s="2">
        <v>7915417050.8400002</v>
      </c>
    </row>
    <row r="228" spans="1:7" x14ac:dyDescent="0.2">
      <c r="A228" s="3" t="s">
        <v>334</v>
      </c>
      <c r="B228" s="2">
        <v>38928507850.650002</v>
      </c>
      <c r="C228" s="2">
        <v>5683589883.1300001</v>
      </c>
      <c r="D228" s="2">
        <v>36690765391.470001</v>
      </c>
      <c r="E228" s="2">
        <v>32446635637.830002</v>
      </c>
      <c r="F228" s="2">
        <v>3178058876.7800002</v>
      </c>
      <c r="G228" s="2">
        <v>4961893589.5500002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8442-7BA3-4932-BB9F-CF1C2F0167A9}">
  <dimension ref="A1:F94"/>
  <sheetViews>
    <sheetView topLeftCell="A64" workbookViewId="0">
      <selection activeCell="J84" sqref="J84"/>
    </sheetView>
  </sheetViews>
  <sheetFormatPr defaultRowHeight="14.25" x14ac:dyDescent="0.2"/>
  <cols>
    <col min="1" max="1" width="24.375" style="3" customWidth="1"/>
    <col min="2" max="2" width="17.375" customWidth="1"/>
    <col min="3" max="3" width="17.625" hidden="1" customWidth="1"/>
    <col min="4" max="4" width="17.625" customWidth="1"/>
    <col min="5" max="5" width="18" hidden="1" customWidth="1"/>
    <col min="6" max="6" width="17.5" customWidth="1"/>
  </cols>
  <sheetData>
    <row r="1" spans="1:6" x14ac:dyDescent="0.2">
      <c r="A1" s="49" t="s">
        <v>241</v>
      </c>
      <c r="B1" s="31" t="s">
        <v>91</v>
      </c>
      <c r="C1" s="31" t="s">
        <v>90</v>
      </c>
      <c r="D1" s="31" t="s">
        <v>91</v>
      </c>
      <c r="E1" s="31" t="s">
        <v>90</v>
      </c>
      <c r="F1" s="31" t="s">
        <v>490</v>
      </c>
    </row>
    <row r="2" spans="1:6" x14ac:dyDescent="0.2">
      <c r="A2" s="3" t="s">
        <v>0</v>
      </c>
      <c r="B2" s="1">
        <v>43830</v>
      </c>
      <c r="C2" s="1">
        <v>43830</v>
      </c>
      <c r="D2" s="1">
        <v>43465</v>
      </c>
      <c r="E2" s="1">
        <v>43465</v>
      </c>
    </row>
    <row r="3" spans="1:6" x14ac:dyDescent="0.2">
      <c r="A3" s="3" t="s">
        <v>3</v>
      </c>
    </row>
    <row r="4" spans="1:6" x14ac:dyDescent="0.2">
      <c r="A4" s="3" t="s">
        <v>4</v>
      </c>
      <c r="B4" s="2">
        <v>35986127615.099998</v>
      </c>
      <c r="C4" s="2">
        <v>2516390706.71</v>
      </c>
      <c r="D4" s="2">
        <v>29851757198.889999</v>
      </c>
      <c r="E4" s="2">
        <v>2460973169.3800001</v>
      </c>
      <c r="F4" s="2">
        <f>B4-D4</f>
        <v>6134370416.2099991</v>
      </c>
    </row>
    <row r="5" spans="1:6" x14ac:dyDescent="0.2">
      <c r="A5" s="3" t="s">
        <v>5</v>
      </c>
      <c r="B5" s="2"/>
      <c r="C5" s="2"/>
      <c r="D5" s="2"/>
      <c r="E5" s="2"/>
      <c r="F5" s="2"/>
    </row>
    <row r="6" spans="1:6" ht="28.5" x14ac:dyDescent="0.2">
      <c r="A6" s="3" t="s">
        <v>6</v>
      </c>
      <c r="B6" s="2"/>
      <c r="C6" s="2"/>
      <c r="D6" s="2"/>
      <c r="E6" s="2"/>
      <c r="F6" s="2"/>
    </row>
    <row r="7" spans="1:6" x14ac:dyDescent="0.2">
      <c r="A7" s="3" t="s">
        <v>7</v>
      </c>
      <c r="B7" s="2"/>
      <c r="C7" s="2"/>
      <c r="D7" s="2"/>
      <c r="E7" s="2"/>
      <c r="F7" s="2"/>
    </row>
    <row r="8" spans="1:6" x14ac:dyDescent="0.2">
      <c r="A8" s="3" t="s">
        <v>8</v>
      </c>
      <c r="B8" s="2"/>
      <c r="C8" s="2"/>
      <c r="D8" s="2">
        <v>5600000</v>
      </c>
      <c r="E8" s="2"/>
      <c r="F8" s="2">
        <f t="shared" ref="F8:F68" si="0">B8-D8</f>
        <v>-5600000</v>
      </c>
    </row>
    <row r="9" spans="1:6" x14ac:dyDescent="0.2">
      <c r="A9" s="3" t="s">
        <v>9</v>
      </c>
      <c r="B9" s="2">
        <v>2279708174.3600001</v>
      </c>
      <c r="C9" s="2">
        <v>10009634.43</v>
      </c>
      <c r="D9" s="2">
        <v>1583607499.0799999</v>
      </c>
      <c r="E9" s="2">
        <v>25603936.379999999</v>
      </c>
      <c r="F9" s="2">
        <f t="shared" si="0"/>
        <v>696100675.28000021</v>
      </c>
    </row>
    <row r="10" spans="1:6" x14ac:dyDescent="0.2">
      <c r="A10" s="3" t="s">
        <v>10</v>
      </c>
      <c r="B10" s="2">
        <v>6080000</v>
      </c>
      <c r="C10" s="2"/>
      <c r="D10" s="2"/>
      <c r="E10" s="2"/>
      <c r="F10" s="2">
        <f t="shared" si="0"/>
        <v>6080000</v>
      </c>
    </row>
    <row r="11" spans="1:6" x14ac:dyDescent="0.2">
      <c r="A11" s="3" t="s">
        <v>11</v>
      </c>
      <c r="B11" s="2">
        <v>9186829635.7999992</v>
      </c>
      <c r="C11" s="2">
        <v>12329019.060000001</v>
      </c>
      <c r="D11" s="2">
        <v>3392174828.3200002</v>
      </c>
      <c r="E11" s="2">
        <v>525372.49</v>
      </c>
      <c r="F11" s="2">
        <f t="shared" si="0"/>
        <v>5794654807.4799995</v>
      </c>
    </row>
    <row r="12" spans="1:6" x14ac:dyDescent="0.2">
      <c r="A12" s="3" t="s">
        <v>12</v>
      </c>
      <c r="B12" s="2">
        <v>22498003050.16</v>
      </c>
      <c r="C12" s="2">
        <v>99741804971.869995</v>
      </c>
      <c r="D12" s="2">
        <v>13022849739.799999</v>
      </c>
      <c r="E12" s="2">
        <v>86538225752.369995</v>
      </c>
      <c r="F12" s="2">
        <f t="shared" si="0"/>
        <v>9475153310.3600006</v>
      </c>
    </row>
    <row r="13" spans="1:6" x14ac:dyDescent="0.2">
      <c r="A13" s="3" t="s">
        <v>13</v>
      </c>
      <c r="B13" s="2"/>
      <c r="C13" s="2"/>
      <c r="D13" s="2"/>
      <c r="E13" s="2"/>
      <c r="F13" s="2"/>
    </row>
    <row r="14" spans="1:6" x14ac:dyDescent="0.2">
      <c r="A14" s="3" t="s">
        <v>14</v>
      </c>
      <c r="B14" s="2"/>
      <c r="C14" s="2">
        <v>2578927565.1399999</v>
      </c>
      <c r="D14" s="2"/>
      <c r="E14" s="2"/>
      <c r="F14" s="2"/>
    </row>
    <row r="15" spans="1:6" x14ac:dyDescent="0.2">
      <c r="A15" s="3" t="s">
        <v>15</v>
      </c>
      <c r="B15" s="2">
        <v>214241423632.89999</v>
      </c>
      <c r="C15" s="2">
        <v>56919592.07</v>
      </c>
      <c r="D15" s="2">
        <v>160834886549.31</v>
      </c>
      <c r="E15" s="2">
        <v>100127854.45999999</v>
      </c>
      <c r="F15" s="2">
        <f t="shared" si="0"/>
        <v>53406537083.589996</v>
      </c>
    </row>
    <row r="16" spans="1:6" x14ac:dyDescent="0.2">
      <c r="A16" s="3" t="s">
        <v>16</v>
      </c>
      <c r="B16" s="2"/>
      <c r="C16" s="2"/>
      <c r="D16" s="2"/>
      <c r="E16" s="2"/>
      <c r="F16" s="2"/>
    </row>
    <row r="17" spans="1:6" x14ac:dyDescent="0.2">
      <c r="A17" s="3" t="s">
        <v>17</v>
      </c>
      <c r="B17" s="2"/>
      <c r="C17" s="2"/>
      <c r="D17" s="2"/>
      <c r="E17" s="2"/>
      <c r="F17" s="2"/>
    </row>
    <row r="18" spans="1:6" x14ac:dyDescent="0.2">
      <c r="A18" s="3" t="s">
        <v>18</v>
      </c>
      <c r="B18" s="2"/>
      <c r="C18" s="2"/>
      <c r="D18" s="2"/>
      <c r="E18" s="2"/>
      <c r="F18" s="2"/>
    </row>
    <row r="19" spans="1:6" x14ac:dyDescent="0.2">
      <c r="A19" s="3" t="s">
        <v>19</v>
      </c>
      <c r="B19" s="2">
        <v>7030605788.3599997</v>
      </c>
      <c r="C19" s="2">
        <v>32928183.449999999</v>
      </c>
      <c r="D19" s="2">
        <v>4650397837.3000002</v>
      </c>
      <c r="E19" s="2">
        <v>49631745.049999997</v>
      </c>
      <c r="F19" s="2">
        <f t="shared" si="0"/>
        <v>2380207951.0599995</v>
      </c>
    </row>
    <row r="20" spans="1:6" x14ac:dyDescent="0.2">
      <c r="A20" s="3" t="s">
        <v>20</v>
      </c>
      <c r="B20" s="2">
        <v>291228777896.67999</v>
      </c>
      <c r="C20" s="2">
        <v>102370382107.59</v>
      </c>
      <c r="D20" s="2">
        <v>213341273652.70001</v>
      </c>
      <c r="E20" s="2">
        <v>89175087830.130005</v>
      </c>
      <c r="F20" s="2">
        <f t="shared" si="0"/>
        <v>77887504243.97998</v>
      </c>
    </row>
    <row r="21" spans="1:6" x14ac:dyDescent="0.2">
      <c r="A21" s="3" t="s">
        <v>21</v>
      </c>
      <c r="B21" s="2"/>
      <c r="C21" s="2"/>
      <c r="D21" s="2"/>
      <c r="E21" s="2"/>
      <c r="F21" s="2"/>
    </row>
    <row r="22" spans="1:6" x14ac:dyDescent="0.2">
      <c r="A22" s="3" t="s">
        <v>22</v>
      </c>
      <c r="B22" s="2">
        <v>216497850</v>
      </c>
      <c r="C22" s="2">
        <v>60852800</v>
      </c>
      <c r="D22" s="2"/>
      <c r="E22" s="2"/>
      <c r="F22" s="2">
        <f t="shared" si="0"/>
        <v>216497850</v>
      </c>
    </row>
    <row r="23" spans="1:6" x14ac:dyDescent="0.2">
      <c r="A23" s="3" t="s">
        <v>23</v>
      </c>
      <c r="B23" s="2"/>
      <c r="C23" s="2"/>
      <c r="D23" s="2">
        <v>473468928.75999999</v>
      </c>
      <c r="E23" s="2">
        <v>5000000</v>
      </c>
      <c r="F23" s="2">
        <f t="shared" si="0"/>
        <v>-473468928.75999999</v>
      </c>
    </row>
    <row r="24" spans="1:6" x14ac:dyDescent="0.2">
      <c r="A24" s="3" t="s">
        <v>24</v>
      </c>
      <c r="B24" s="2"/>
      <c r="C24" s="2"/>
      <c r="D24" s="2"/>
      <c r="E24" s="2"/>
      <c r="F24" s="2"/>
    </row>
    <row r="25" spans="1:6" x14ac:dyDescent="0.2">
      <c r="A25" s="3" t="s">
        <v>25</v>
      </c>
      <c r="B25" s="2"/>
      <c r="C25" s="2"/>
      <c r="D25" s="2"/>
      <c r="E25" s="2"/>
      <c r="F25" s="2"/>
    </row>
    <row r="26" spans="1:6" x14ac:dyDescent="0.2">
      <c r="A26" s="3" t="s">
        <v>26</v>
      </c>
      <c r="B26" s="2"/>
      <c r="C26" s="2"/>
      <c r="D26" s="2"/>
      <c r="E26" s="2"/>
      <c r="F26" s="2"/>
    </row>
    <row r="27" spans="1:6" x14ac:dyDescent="0.2">
      <c r="A27" s="3" t="s">
        <v>27</v>
      </c>
      <c r="B27" s="2">
        <v>13621726542.67</v>
      </c>
      <c r="C27" s="2">
        <v>23073819681.580002</v>
      </c>
      <c r="D27" s="2">
        <v>7367746288.6400003</v>
      </c>
      <c r="E27" s="2">
        <v>22254541395.43</v>
      </c>
      <c r="F27" s="2">
        <f t="shared" si="0"/>
        <v>6253980254.0299997</v>
      </c>
    </row>
    <row r="28" spans="1:6" x14ac:dyDescent="0.2">
      <c r="A28" s="3" t="s">
        <v>28</v>
      </c>
      <c r="B28" s="2">
        <v>115456732.98</v>
      </c>
      <c r="C28" s="2"/>
      <c r="D28" s="2">
        <v>0</v>
      </c>
      <c r="E28" s="2"/>
      <c r="F28" s="2">
        <f t="shared" si="0"/>
        <v>115456732.98</v>
      </c>
    </row>
    <row r="29" spans="1:6" x14ac:dyDescent="0.2">
      <c r="A29" s="3" t="s">
        <v>29</v>
      </c>
      <c r="B29" s="2"/>
      <c r="C29" s="2"/>
      <c r="D29" s="2"/>
      <c r="E29" s="2"/>
      <c r="F29" s="2"/>
    </row>
    <row r="30" spans="1:6" x14ac:dyDescent="0.2">
      <c r="A30" s="3" t="s">
        <v>30</v>
      </c>
      <c r="B30" s="2">
        <v>8324103937.6199999</v>
      </c>
      <c r="C30" s="2">
        <v>26257600</v>
      </c>
      <c r="D30" s="2">
        <v>3614715700</v>
      </c>
      <c r="E30" s="2">
        <v>26562000</v>
      </c>
      <c r="F30" s="2">
        <f t="shared" si="0"/>
        <v>4709388237.6199999</v>
      </c>
    </row>
    <row r="31" spans="1:6" x14ac:dyDescent="0.2">
      <c r="A31" s="3" t="s">
        <v>31</v>
      </c>
      <c r="B31" s="2">
        <v>4378064963.3800001</v>
      </c>
      <c r="C31" s="2">
        <v>27919358.719999999</v>
      </c>
      <c r="D31" s="2">
        <v>2373506595.1199999</v>
      </c>
      <c r="E31" s="2">
        <v>13517355.01</v>
      </c>
      <c r="F31" s="2">
        <f t="shared" si="0"/>
        <v>2004558368.2600002</v>
      </c>
    </row>
    <row r="32" spans="1:6" x14ac:dyDescent="0.2">
      <c r="A32" s="3" t="s">
        <v>32</v>
      </c>
      <c r="B32" s="2">
        <v>247179.49</v>
      </c>
      <c r="C32" s="2"/>
      <c r="D32" s="2">
        <v>1452752705.6300001</v>
      </c>
      <c r="E32" s="2"/>
      <c r="F32" s="2">
        <f t="shared" si="0"/>
        <v>-1452505526.1400001</v>
      </c>
    </row>
    <row r="33" spans="1:6" x14ac:dyDescent="0.2">
      <c r="A33" s="3" t="s">
        <v>33</v>
      </c>
      <c r="B33" s="2"/>
      <c r="C33" s="2"/>
      <c r="D33" s="2"/>
      <c r="E33" s="2"/>
      <c r="F33" s="2"/>
    </row>
    <row r="34" spans="1:6" x14ac:dyDescent="0.2">
      <c r="A34" s="3" t="s">
        <v>34</v>
      </c>
      <c r="B34" s="2"/>
      <c r="C34" s="2"/>
      <c r="D34" s="2"/>
      <c r="E34" s="2"/>
      <c r="F34" s="2"/>
    </row>
    <row r="35" spans="1:6" x14ac:dyDescent="0.2">
      <c r="A35" s="3" t="s">
        <v>35</v>
      </c>
      <c r="B35" s="2"/>
      <c r="C35" s="2"/>
      <c r="D35" s="2"/>
      <c r="E35" s="2"/>
      <c r="F35" s="2"/>
    </row>
    <row r="36" spans="1:6" x14ac:dyDescent="0.2">
      <c r="A36" s="3" t="s">
        <v>36</v>
      </c>
      <c r="B36" s="2">
        <v>75763656.090000004</v>
      </c>
      <c r="C36" s="2">
        <v>5228855.62</v>
      </c>
      <c r="D36" s="2">
        <v>64168647.07</v>
      </c>
      <c r="E36" s="2">
        <v>5002468.46</v>
      </c>
      <c r="F36" s="2">
        <f t="shared" si="0"/>
        <v>11595009.020000003</v>
      </c>
    </row>
    <row r="37" spans="1:6" x14ac:dyDescent="0.2">
      <c r="A37" s="3" t="s">
        <v>37</v>
      </c>
      <c r="B37" s="2"/>
      <c r="C37" s="2"/>
      <c r="D37" s="2"/>
      <c r="E37" s="2"/>
      <c r="F37" s="2"/>
    </row>
    <row r="38" spans="1:6" x14ac:dyDescent="0.2">
      <c r="A38" s="3" t="s">
        <v>38</v>
      </c>
      <c r="B38" s="2">
        <v>487953966.72000003</v>
      </c>
      <c r="C38" s="2"/>
      <c r="D38" s="2">
        <v>487953966.72000003</v>
      </c>
      <c r="E38" s="2"/>
      <c r="F38" s="2"/>
    </row>
    <row r="39" spans="1:6" x14ac:dyDescent="0.2">
      <c r="A39" s="3" t="s">
        <v>39</v>
      </c>
      <c r="B39" s="2">
        <v>92532518.900000006</v>
      </c>
      <c r="C39" s="2">
        <v>15000962.23</v>
      </c>
      <c r="D39" s="2">
        <v>64436283.729999997</v>
      </c>
      <c r="E39" s="2">
        <v>12942082.460000001</v>
      </c>
      <c r="F39" s="2">
        <f t="shared" si="0"/>
        <v>28096235.170000009</v>
      </c>
    </row>
    <row r="40" spans="1:6" x14ac:dyDescent="0.2">
      <c r="A40" s="3" t="s">
        <v>40</v>
      </c>
      <c r="B40" s="2">
        <v>1621772293.5899999</v>
      </c>
      <c r="C40" s="2">
        <v>183982440.46000001</v>
      </c>
      <c r="D40" s="2">
        <v>1342642625.25</v>
      </c>
      <c r="E40" s="2">
        <v>105757859.11</v>
      </c>
      <c r="F40" s="2">
        <f t="shared" si="0"/>
        <v>279129668.33999991</v>
      </c>
    </row>
    <row r="41" spans="1:6" x14ac:dyDescent="0.2">
      <c r="A41" s="3" t="s">
        <v>41</v>
      </c>
      <c r="B41" s="2">
        <v>1442119127.29</v>
      </c>
      <c r="C41" s="2">
        <v>2967850000</v>
      </c>
      <c r="D41" s="2">
        <v>116000000</v>
      </c>
      <c r="E41" s="2">
        <v>2330000000</v>
      </c>
      <c r="F41" s="2">
        <f t="shared" si="0"/>
        <v>1326119127.29</v>
      </c>
    </row>
    <row r="42" spans="1:6" x14ac:dyDescent="0.2">
      <c r="A42" s="3" t="s">
        <v>42</v>
      </c>
      <c r="B42" s="2">
        <v>30376238768.73</v>
      </c>
      <c r="C42" s="2">
        <v>26360911698.610001</v>
      </c>
      <c r="D42" s="2">
        <v>17357391740.919998</v>
      </c>
      <c r="E42" s="2">
        <v>24753323160.470001</v>
      </c>
      <c r="F42" s="2">
        <f t="shared" si="0"/>
        <v>13018847027.810001</v>
      </c>
    </row>
    <row r="43" spans="1:6" x14ac:dyDescent="0.2">
      <c r="A43" s="3" t="s">
        <v>43</v>
      </c>
      <c r="B43" s="2">
        <v>321605016665.40997</v>
      </c>
      <c r="C43" s="2">
        <v>128731293806.2</v>
      </c>
      <c r="D43" s="2">
        <v>230698665393.62</v>
      </c>
      <c r="E43" s="2">
        <v>113928410990.60001</v>
      </c>
      <c r="F43" s="2">
        <f t="shared" si="0"/>
        <v>90906351271.789978</v>
      </c>
    </row>
    <row r="44" spans="1:6" x14ac:dyDescent="0.2">
      <c r="A44" s="3" t="s">
        <v>44</v>
      </c>
      <c r="B44" s="2"/>
      <c r="C44" s="2"/>
      <c r="D44" s="2"/>
      <c r="E44" s="2"/>
      <c r="F44" s="2"/>
    </row>
    <row r="45" spans="1:6" x14ac:dyDescent="0.2">
      <c r="A45" s="3" t="s">
        <v>45</v>
      </c>
      <c r="B45" s="2">
        <v>3060253977.27</v>
      </c>
      <c r="C45" s="2">
        <v>1897717801.4200001</v>
      </c>
      <c r="D45" s="2">
        <v>3196200000</v>
      </c>
      <c r="E45" s="2"/>
      <c r="F45" s="2">
        <f t="shared" si="0"/>
        <v>-135946022.73000002</v>
      </c>
    </row>
    <row r="46" spans="1:6" x14ac:dyDescent="0.2">
      <c r="A46" s="3" t="s">
        <v>46</v>
      </c>
      <c r="B46" s="2"/>
      <c r="C46" s="2"/>
      <c r="D46" s="2"/>
      <c r="E46" s="2"/>
      <c r="F46" s="2"/>
    </row>
    <row r="47" spans="1:6" ht="28.5" x14ac:dyDescent="0.2">
      <c r="A47" s="3" t="s">
        <v>47</v>
      </c>
      <c r="B47" s="2"/>
      <c r="C47" s="2"/>
      <c r="D47" s="2"/>
      <c r="E47" s="2"/>
      <c r="F47" s="2"/>
    </row>
    <row r="48" spans="1:6" x14ac:dyDescent="0.2">
      <c r="A48" s="3" t="s">
        <v>48</v>
      </c>
      <c r="B48" s="2"/>
      <c r="C48" s="2"/>
      <c r="D48" s="2"/>
      <c r="E48" s="2"/>
      <c r="F48" s="2"/>
    </row>
    <row r="49" spans="1:6" x14ac:dyDescent="0.2">
      <c r="A49" s="3" t="s">
        <v>49</v>
      </c>
      <c r="B49" s="2">
        <v>7502327682.0600004</v>
      </c>
      <c r="C49" s="2"/>
      <c r="D49" s="2">
        <v>2659975468.6399999</v>
      </c>
      <c r="E49" s="2"/>
      <c r="F49" s="2">
        <f t="shared" si="0"/>
        <v>4842352213.4200001</v>
      </c>
    </row>
    <row r="50" spans="1:6" x14ac:dyDescent="0.2">
      <c r="A50" s="3" t="s">
        <v>50</v>
      </c>
      <c r="B50" s="2">
        <v>23548500607.119999</v>
      </c>
      <c r="C50" s="2">
        <v>13617766.189999999</v>
      </c>
      <c r="D50" s="2">
        <v>13681241057.549999</v>
      </c>
      <c r="E50" s="2">
        <v>16823521.039999999</v>
      </c>
      <c r="F50" s="2">
        <f t="shared" si="0"/>
        <v>9867259549.5699997</v>
      </c>
    </row>
    <row r="51" spans="1:6" x14ac:dyDescent="0.2">
      <c r="A51" s="3" t="s">
        <v>51</v>
      </c>
      <c r="B51" s="2">
        <v>114693955789.05</v>
      </c>
      <c r="C51" s="2">
        <v>488417.15</v>
      </c>
      <c r="D51" s="2">
        <v>76275695315.330002</v>
      </c>
      <c r="E51" s="2">
        <v>6993924.7800000003</v>
      </c>
      <c r="F51" s="2">
        <f t="shared" si="0"/>
        <v>38418260473.720001</v>
      </c>
    </row>
    <row r="52" spans="1:6" x14ac:dyDescent="0.2">
      <c r="A52" s="3" t="s">
        <v>52</v>
      </c>
      <c r="B52" s="2"/>
      <c r="C52" s="2"/>
      <c r="D52" s="2"/>
      <c r="E52" s="2"/>
      <c r="F52" s="2"/>
    </row>
    <row r="53" spans="1:6" x14ac:dyDescent="0.2">
      <c r="A53" s="3" t="s">
        <v>53</v>
      </c>
      <c r="B53" s="2">
        <v>677035892.45000005</v>
      </c>
      <c r="C53" s="2">
        <v>121848357.90000001</v>
      </c>
      <c r="D53" s="2">
        <v>705325201.13999999</v>
      </c>
      <c r="E53" s="2">
        <v>111615622.7</v>
      </c>
      <c r="F53" s="2">
        <f t="shared" si="0"/>
        <v>-28289308.689999938</v>
      </c>
    </row>
    <row r="54" spans="1:6" x14ac:dyDescent="0.2">
      <c r="A54" s="3" t="s">
        <v>54</v>
      </c>
      <c r="B54" s="2">
        <v>4342321054.8699999</v>
      </c>
      <c r="C54" s="2">
        <v>80818665.359999999</v>
      </c>
      <c r="D54" s="2">
        <v>3251597011.9699998</v>
      </c>
      <c r="E54" s="2">
        <v>128531629.86</v>
      </c>
      <c r="F54" s="2">
        <f t="shared" si="0"/>
        <v>1090724042.9000001</v>
      </c>
    </row>
    <row r="55" spans="1:6" x14ac:dyDescent="0.2">
      <c r="A55" s="3" t="s">
        <v>55</v>
      </c>
      <c r="B55" s="2">
        <v>17431519402.529999</v>
      </c>
      <c r="C55" s="2">
        <v>84754877736.399994</v>
      </c>
      <c r="D55" s="2">
        <v>13412156705.860001</v>
      </c>
      <c r="E55" s="2">
        <v>78970673646.419998</v>
      </c>
      <c r="F55" s="2">
        <f t="shared" si="0"/>
        <v>4019362696.6699982</v>
      </c>
    </row>
    <row r="56" spans="1:6" x14ac:dyDescent="0.2">
      <c r="A56" s="3" t="s">
        <v>56</v>
      </c>
      <c r="B56" s="2"/>
      <c r="C56" s="2"/>
      <c r="D56" s="2">
        <v>759064033</v>
      </c>
      <c r="E56" s="2">
        <v>555384991.53999996</v>
      </c>
      <c r="F56" s="2">
        <f t="shared" si="0"/>
        <v>-759064033</v>
      </c>
    </row>
    <row r="57" spans="1:6" x14ac:dyDescent="0.2">
      <c r="A57" s="3" t="s">
        <v>57</v>
      </c>
      <c r="B57" s="2">
        <v>4716763.74</v>
      </c>
      <c r="C57" s="2"/>
      <c r="D57" s="2">
        <v>31724941.640000001</v>
      </c>
      <c r="E57" s="2">
        <v>26916666</v>
      </c>
      <c r="F57" s="2">
        <f t="shared" si="0"/>
        <v>-27008177.899999999</v>
      </c>
    </row>
    <row r="58" spans="1:6" x14ac:dyDescent="0.2">
      <c r="A58" s="3" t="s">
        <v>58</v>
      </c>
      <c r="B58" s="2"/>
      <c r="C58" s="2"/>
      <c r="D58" s="2"/>
      <c r="E58" s="2"/>
      <c r="F58" s="2"/>
    </row>
    <row r="59" spans="1:6" x14ac:dyDescent="0.2">
      <c r="A59" s="3" t="s">
        <v>59</v>
      </c>
      <c r="B59" s="2">
        <v>29709478742.040001</v>
      </c>
      <c r="C59" s="2">
        <v>1250941827.04</v>
      </c>
      <c r="D59" s="2">
        <v>24443315247.709999</v>
      </c>
      <c r="E59" s="2">
        <v>4358583913.1000004</v>
      </c>
      <c r="F59" s="2">
        <f t="shared" si="0"/>
        <v>5266163494.3300018</v>
      </c>
    </row>
    <row r="60" spans="1:6" x14ac:dyDescent="0.2">
      <c r="A60" s="3" t="s">
        <v>60</v>
      </c>
      <c r="B60" s="2"/>
      <c r="C60" s="2"/>
      <c r="D60" s="2"/>
      <c r="E60" s="2"/>
      <c r="F60" s="2"/>
    </row>
    <row r="61" spans="1:6" x14ac:dyDescent="0.2">
      <c r="A61" s="3" t="s">
        <v>61</v>
      </c>
      <c r="B61" s="2">
        <v>200965393147.39001</v>
      </c>
      <c r="C61" s="2">
        <v>88120310571.460007</v>
      </c>
      <c r="D61" s="2">
        <v>137625506008.20001</v>
      </c>
      <c r="E61" s="2">
        <v>83593222257.899994</v>
      </c>
      <c r="F61" s="2">
        <f t="shared" si="0"/>
        <v>63339887139.190002</v>
      </c>
    </row>
    <row r="62" spans="1:6" x14ac:dyDescent="0.2">
      <c r="A62" s="3" t="s">
        <v>62</v>
      </c>
      <c r="B62" s="2"/>
      <c r="C62" s="2"/>
      <c r="D62" s="2"/>
      <c r="E62" s="2"/>
      <c r="F62" s="2"/>
    </row>
    <row r="63" spans="1:6" x14ac:dyDescent="0.2">
      <c r="A63" s="3" t="s">
        <v>63</v>
      </c>
      <c r="B63" s="2">
        <v>52381951348.330002</v>
      </c>
      <c r="C63" s="2">
        <v>2190000000</v>
      </c>
      <c r="D63" s="2">
        <v>47370128686.230003</v>
      </c>
      <c r="E63" s="2">
        <v>4870000000</v>
      </c>
      <c r="F63" s="2">
        <f t="shared" si="0"/>
        <v>5011822662.0999985</v>
      </c>
    </row>
    <row r="64" spans="1:6" x14ac:dyDescent="0.2">
      <c r="A64" s="3" t="s">
        <v>64</v>
      </c>
      <c r="B64" s="2">
        <v>13534958049.209999</v>
      </c>
      <c r="C64" s="2">
        <v>17012378175.280001</v>
      </c>
      <c r="D64" s="2">
        <v>6400460891.2799997</v>
      </c>
      <c r="E64" s="2">
        <v>6400460891.2799997</v>
      </c>
      <c r="F64" s="2">
        <f t="shared" si="0"/>
        <v>7134497157.9299994</v>
      </c>
    </row>
    <row r="65" spans="1:6" x14ac:dyDescent="0.2">
      <c r="A65" s="3" t="s">
        <v>65</v>
      </c>
      <c r="B65" s="2"/>
      <c r="C65" s="2"/>
      <c r="D65" s="2"/>
      <c r="E65" s="2"/>
      <c r="F65" s="2"/>
    </row>
    <row r="66" spans="1:6" x14ac:dyDescent="0.2">
      <c r="A66" s="3" t="s">
        <v>66</v>
      </c>
      <c r="B66" s="2"/>
      <c r="C66" s="2"/>
      <c r="D66" s="2"/>
      <c r="E66" s="2"/>
      <c r="F66" s="2"/>
    </row>
    <row r="67" spans="1:6" x14ac:dyDescent="0.2">
      <c r="A67" s="3" t="s">
        <v>67</v>
      </c>
      <c r="B67" s="2"/>
      <c r="C67" s="2"/>
      <c r="D67" s="2"/>
      <c r="E67" s="2"/>
      <c r="F67" s="2"/>
    </row>
    <row r="68" spans="1:6" x14ac:dyDescent="0.2">
      <c r="A68" s="3" t="s">
        <v>68</v>
      </c>
      <c r="B68" s="2">
        <v>1192342194.5799999</v>
      </c>
      <c r="C68" s="2">
        <v>5234340</v>
      </c>
      <c r="D68" s="2">
        <v>746194009.62</v>
      </c>
      <c r="E68" s="2">
        <v>5234340</v>
      </c>
      <c r="F68" s="2">
        <f t="shared" si="0"/>
        <v>446148184.95999992</v>
      </c>
    </row>
    <row r="69" spans="1:6" x14ac:dyDescent="0.2">
      <c r="A69" s="3" t="s">
        <v>69</v>
      </c>
      <c r="B69" s="2"/>
      <c r="C69" s="2"/>
      <c r="D69" s="2"/>
      <c r="E69" s="2"/>
      <c r="F69" s="2"/>
    </row>
    <row r="70" spans="1:6" x14ac:dyDescent="0.2">
      <c r="A70" s="3" t="s">
        <v>70</v>
      </c>
      <c r="B70" s="2"/>
      <c r="C70" s="2"/>
      <c r="D70" s="2"/>
      <c r="E70" s="2"/>
      <c r="F70" s="2"/>
    </row>
    <row r="71" spans="1:6" x14ac:dyDescent="0.2">
      <c r="A71" s="3" t="s">
        <v>71</v>
      </c>
      <c r="B71" s="2">
        <v>468936913.44</v>
      </c>
      <c r="C71" s="2">
        <v>78067.539999999994</v>
      </c>
      <c r="D71" s="2">
        <v>317819517.83999997</v>
      </c>
      <c r="E71" s="2">
        <v>131360.53</v>
      </c>
      <c r="F71" s="2">
        <f t="shared" ref="F71:F91" si="1">B71-D71</f>
        <v>151117395.60000002</v>
      </c>
    </row>
    <row r="72" spans="1:6" x14ac:dyDescent="0.2">
      <c r="A72" s="3" t="s">
        <v>72</v>
      </c>
      <c r="B72" s="2">
        <v>910273409.65999997</v>
      </c>
      <c r="C72" s="2">
        <v>5317135.21</v>
      </c>
      <c r="D72" s="2">
        <v>467179400.52999997</v>
      </c>
      <c r="E72" s="2">
        <v>10301283.49</v>
      </c>
      <c r="F72" s="2">
        <f t="shared" si="1"/>
        <v>443094009.13</v>
      </c>
    </row>
    <row r="73" spans="1:6" x14ac:dyDescent="0.2">
      <c r="A73" s="3" t="s">
        <v>73</v>
      </c>
      <c r="B73" s="2"/>
      <c r="C73" s="2"/>
      <c r="D73" s="2">
        <v>4774000</v>
      </c>
      <c r="E73" s="2">
        <v>4774000</v>
      </c>
      <c r="F73" s="2">
        <f t="shared" si="1"/>
        <v>-4774000</v>
      </c>
    </row>
    <row r="74" spans="1:6" x14ac:dyDescent="0.2">
      <c r="A74" s="3" t="s">
        <v>74</v>
      </c>
      <c r="B74" s="2">
        <v>68488461915.220001</v>
      </c>
      <c r="C74" s="2">
        <v>19213007718.029999</v>
      </c>
      <c r="D74" s="2">
        <v>55306556505.5</v>
      </c>
      <c r="E74" s="2">
        <v>11290901875.299999</v>
      </c>
      <c r="F74" s="2">
        <f t="shared" si="1"/>
        <v>13181905409.720001</v>
      </c>
    </row>
    <row r="75" spans="1:6" x14ac:dyDescent="0.2">
      <c r="A75" s="3" t="s">
        <v>75</v>
      </c>
      <c r="B75" s="2">
        <v>269453855062.60999</v>
      </c>
      <c r="C75" s="2">
        <v>107333318289.49001</v>
      </c>
      <c r="D75" s="2">
        <v>192932062513.70001</v>
      </c>
      <c r="E75" s="2">
        <v>94884124133.199997</v>
      </c>
      <c r="F75" s="2">
        <f t="shared" si="1"/>
        <v>76521792548.909973</v>
      </c>
    </row>
    <row r="76" spans="1:6" x14ac:dyDescent="0.2">
      <c r="A76" s="3" t="s">
        <v>76</v>
      </c>
      <c r="B76" s="2"/>
      <c r="C76" s="2"/>
      <c r="D76" s="2"/>
      <c r="E76" s="2"/>
      <c r="F76" s="2"/>
    </row>
    <row r="77" spans="1:6" x14ac:dyDescent="0.2">
      <c r="A77" s="3" t="s">
        <v>77</v>
      </c>
      <c r="B77" s="2">
        <v>5339715816</v>
      </c>
      <c r="C77" s="2">
        <v>5339715816</v>
      </c>
      <c r="D77" s="2">
        <v>5339715816</v>
      </c>
      <c r="E77" s="2">
        <v>5339715816</v>
      </c>
      <c r="F77" s="2"/>
    </row>
    <row r="78" spans="1:6" x14ac:dyDescent="0.2">
      <c r="A78" s="3" t="s">
        <v>78</v>
      </c>
      <c r="B78" s="2">
        <v>800000000</v>
      </c>
      <c r="C78" s="2">
        <v>800000000</v>
      </c>
      <c r="D78" s="2">
        <v>1700000000</v>
      </c>
      <c r="E78" s="2">
        <v>1700000000</v>
      </c>
      <c r="F78" s="2">
        <f t="shared" si="1"/>
        <v>-900000000</v>
      </c>
    </row>
    <row r="79" spans="1:6" x14ac:dyDescent="0.2">
      <c r="A79" s="3" t="s">
        <v>65</v>
      </c>
      <c r="B79" s="2"/>
      <c r="C79" s="2"/>
      <c r="D79" s="2"/>
      <c r="E79" s="2"/>
      <c r="F79" s="2"/>
    </row>
    <row r="80" spans="1:6" x14ac:dyDescent="0.2">
      <c r="A80" s="3" t="s">
        <v>66</v>
      </c>
      <c r="B80" s="2">
        <v>800000000</v>
      </c>
      <c r="C80" s="2">
        <v>800000000</v>
      </c>
      <c r="D80" s="2">
        <v>1700000000</v>
      </c>
      <c r="E80" s="2">
        <v>1700000000</v>
      </c>
      <c r="F80" s="2">
        <f t="shared" si="1"/>
        <v>-900000000</v>
      </c>
    </row>
    <row r="81" spans="1:6" x14ac:dyDescent="0.2">
      <c r="A81" s="3" t="s">
        <v>79</v>
      </c>
      <c r="B81" s="2">
        <v>4507152596.7399998</v>
      </c>
      <c r="C81" s="2">
        <v>6361067555.3100004</v>
      </c>
      <c r="D81" s="2">
        <v>4099926815.0799999</v>
      </c>
      <c r="E81" s="2">
        <v>6340243108.7299995</v>
      </c>
      <c r="F81" s="2">
        <f t="shared" si="1"/>
        <v>407225781.65999985</v>
      </c>
    </row>
    <row r="82" spans="1:6" x14ac:dyDescent="0.2">
      <c r="A82" s="3" t="s">
        <v>80</v>
      </c>
      <c r="B82" s="2">
        <v>121159050</v>
      </c>
      <c r="C82" s="2">
        <v>121159050</v>
      </c>
      <c r="D82" s="2">
        <v>137538150</v>
      </c>
      <c r="E82" s="2">
        <v>137538150</v>
      </c>
      <c r="F82" s="2">
        <f t="shared" si="1"/>
        <v>-16379100</v>
      </c>
    </row>
    <row r="83" spans="1:6" x14ac:dyDescent="0.2">
      <c r="A83" s="3" t="s">
        <v>81</v>
      </c>
      <c r="B83" s="2">
        <v>2392387787.0500002</v>
      </c>
      <c r="C83" s="2">
        <v>21261250.120000001</v>
      </c>
      <c r="D83" s="2">
        <v>1410705704.7</v>
      </c>
      <c r="E83" s="2">
        <v>21261250.120000001</v>
      </c>
      <c r="F83" s="2">
        <f t="shared" si="1"/>
        <v>981682082.35000014</v>
      </c>
    </row>
    <row r="84" spans="1:6" x14ac:dyDescent="0.2">
      <c r="A84" s="3" t="s">
        <v>82</v>
      </c>
      <c r="B84" s="2"/>
      <c r="C84" s="2"/>
      <c r="D84" s="2"/>
      <c r="E84" s="2"/>
      <c r="F84" s="2"/>
    </row>
    <row r="85" spans="1:6" x14ac:dyDescent="0.2">
      <c r="A85" s="3" t="s">
        <v>83</v>
      </c>
      <c r="B85" s="2">
        <v>1463900787.5799999</v>
      </c>
      <c r="C85" s="2">
        <v>1593469582.4400001</v>
      </c>
      <c r="D85" s="2">
        <v>936688613.37</v>
      </c>
      <c r="E85" s="2">
        <v>1066257408.23</v>
      </c>
      <c r="F85" s="2">
        <f t="shared" si="1"/>
        <v>527212174.20999992</v>
      </c>
    </row>
    <row r="86" spans="1:6" x14ac:dyDescent="0.2">
      <c r="A86" s="3" t="s">
        <v>84</v>
      </c>
      <c r="B86" s="2"/>
      <c r="C86" s="2"/>
      <c r="D86" s="2"/>
      <c r="E86" s="2"/>
      <c r="F86" s="2"/>
    </row>
    <row r="87" spans="1:6" x14ac:dyDescent="0.2">
      <c r="A87" s="3" t="s">
        <v>85</v>
      </c>
      <c r="B87" s="2">
        <v>12985084206.91</v>
      </c>
      <c r="C87" s="2">
        <v>7403620362.8400002</v>
      </c>
      <c r="D87" s="2">
        <v>9831266617.3899994</v>
      </c>
      <c r="E87" s="2">
        <v>4714347424.3199997</v>
      </c>
      <c r="F87" s="2">
        <f t="shared" si="1"/>
        <v>3153817589.5200005</v>
      </c>
    </row>
    <row r="88" spans="1:6" ht="28.5" x14ac:dyDescent="0.2">
      <c r="A88" s="3" t="s">
        <v>86</v>
      </c>
      <c r="B88" s="2">
        <v>27367082144.279999</v>
      </c>
      <c r="C88" s="2"/>
      <c r="D88" s="2">
        <v>23180765416.540001</v>
      </c>
      <c r="E88" s="2"/>
      <c r="F88" s="2">
        <f t="shared" si="1"/>
        <v>4186316727.7399979</v>
      </c>
    </row>
    <row r="89" spans="1:6" x14ac:dyDescent="0.2">
      <c r="A89" s="3" t="s">
        <v>87</v>
      </c>
      <c r="B89" s="2">
        <v>24784079458.52</v>
      </c>
      <c r="C89" s="2"/>
      <c r="D89" s="2">
        <v>14585837463.379999</v>
      </c>
      <c r="E89" s="2"/>
      <c r="F89" s="2">
        <f t="shared" si="1"/>
        <v>10198241995.140001</v>
      </c>
    </row>
    <row r="90" spans="1:6" x14ac:dyDescent="0.2">
      <c r="A90" s="3" t="s">
        <v>88</v>
      </c>
      <c r="B90" s="2">
        <v>52151161602.800003</v>
      </c>
      <c r="C90" s="2">
        <v>21397975516.709999</v>
      </c>
      <c r="D90" s="2">
        <v>37766602879.919998</v>
      </c>
      <c r="E90" s="2">
        <v>19044286857.400002</v>
      </c>
      <c r="F90" s="2">
        <f t="shared" si="1"/>
        <v>14384558722.880005</v>
      </c>
    </row>
    <row r="91" spans="1:6" x14ac:dyDescent="0.2">
      <c r="A91" s="3" t="s">
        <v>89</v>
      </c>
      <c r="B91" s="2">
        <v>321605016665.40997</v>
      </c>
      <c r="C91" s="2">
        <v>128731293806.2</v>
      </c>
      <c r="D91" s="2">
        <v>230698665393.62</v>
      </c>
      <c r="E91" s="2">
        <v>113928410990.60001</v>
      </c>
      <c r="F91" s="2">
        <f t="shared" si="1"/>
        <v>90906351271.789978</v>
      </c>
    </row>
    <row r="93" spans="1:6" x14ac:dyDescent="0.2">
      <c r="A93" s="3" t="s">
        <v>105</v>
      </c>
      <c r="B93" s="10">
        <f>(B91-C91)/(C43-C4+C27)</f>
        <v>1.2919510547495057</v>
      </c>
      <c r="C93" s="10"/>
      <c r="D93" s="10">
        <f t="shared" ref="D93" si="2">(D91-E91)/(E43-E4+E27)</f>
        <v>0.87323157409923147</v>
      </c>
    </row>
    <row r="94" spans="1:6" x14ac:dyDescent="0.2">
      <c r="A94" s="3" t="s">
        <v>484</v>
      </c>
      <c r="B94" s="10">
        <f>(B91-C91)/(C12-B12+C27-B27)</f>
        <v>2.224715746049426</v>
      </c>
      <c r="C94" s="10"/>
      <c r="D94" s="10">
        <f t="shared" ref="D94" si="3">(D91-E91)/(E12-D12+E27-D27)</f>
        <v>1.3208980381868405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万科</vt:lpstr>
      <vt:lpstr>华侨城</vt:lpstr>
      <vt:lpstr>新城控股</vt:lpstr>
      <vt:lpstr>中南建设</vt:lpstr>
      <vt:lpstr>阳光城</vt:lpstr>
      <vt:lpstr>金科股份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2020-08-21T02:31:18Z</dcterms:created>
  <dcterms:modified xsi:type="dcterms:W3CDTF">2021-03-27T17:21:45Z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9562475e-59b3-4fcb-9ba2-550de560c574</vt:lpwstr>
  </property>
</Properties>
</file>