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05C94F19-E36C-423A-9295-5A8DF149304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reentown2017" sheetId="3" r:id="rId1"/>
    <sheet name="greentown2018" sheetId="2" r:id="rId2"/>
    <sheet name="greentown2019" sheetId="1" r:id="rId3"/>
    <sheet name="greentown2020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" i="7" l="1"/>
  <c r="H88" i="7"/>
  <c r="G88" i="7"/>
  <c r="G8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2" i="7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2" i="7"/>
</calcChain>
</file>

<file path=xl/sharedStrings.xml><?xml version="1.0" encoding="utf-8"?>
<sst xmlns="http://schemas.openxmlformats.org/spreadsheetml/2006/main" count="554" uniqueCount="248">
  <si>
    <t>上海明珠城</t>
  </si>
  <si>
    <t>50.33%/49.81%</t>
  </si>
  <si>
    <t>100%/51%</t>
  </si>
  <si>
    <t>城市</t>
  </si>
  <si>
    <t>城市</t>
    <phoneticPr fontId="1" type="noConversion"/>
  </si>
  <si>
    <t>杭州</t>
  </si>
  <si>
    <t>奉化</t>
  </si>
  <si>
    <t>台州</t>
  </si>
  <si>
    <t>德清</t>
  </si>
  <si>
    <t>安吉</t>
  </si>
  <si>
    <t>上海</t>
  </si>
  <si>
    <t>徐州</t>
  </si>
  <si>
    <t>南通</t>
  </si>
  <si>
    <t>合肥</t>
  </si>
  <si>
    <t>安徽</t>
  </si>
  <si>
    <t>天津</t>
  </si>
  <si>
    <t>佛山</t>
  </si>
  <si>
    <t>西安</t>
  </si>
  <si>
    <t>昆明</t>
  </si>
  <si>
    <t>江西</t>
  </si>
  <si>
    <t>序号</t>
  </si>
  <si>
    <t>地块╱项目名称</t>
  </si>
  <si>
    <t>获得方式</t>
  </si>
  <si>
    <t>权益</t>
  </si>
  <si>
    <t>总土地成本╱收购成本</t>
  </si>
  <si>
    <t>总建筑面积</t>
  </si>
  <si>
    <t>杭州桂语听澜</t>
  </si>
  <si>
    <t>招拍挂</t>
  </si>
  <si>
    <t>杭州隐庐</t>
  </si>
  <si>
    <t>杭州春月锦庐</t>
  </si>
  <si>
    <t>杭州春来晓园</t>
  </si>
  <si>
    <t>杭州龙坞茶镇</t>
  </si>
  <si>
    <t>杭州春风金沙</t>
  </si>
  <si>
    <t>宁波凤起潮鸣</t>
  </si>
  <si>
    <t>宁波明月江南</t>
  </si>
  <si>
    <t>宁波双东汇项目</t>
  </si>
  <si>
    <t>宁波晓风印月</t>
  </si>
  <si>
    <t>宁波轨道矮潘TOD地块</t>
  </si>
  <si>
    <t>宁波轨道潘火TOD地块</t>
  </si>
  <si>
    <t>奉化桂语映月</t>
  </si>
  <si>
    <t>奉化桂语朝阳</t>
  </si>
  <si>
    <t>余姚凤鸣云庐</t>
  </si>
  <si>
    <t>余姚巧园</t>
  </si>
  <si>
    <t>收购</t>
  </si>
  <si>
    <t>金华永康桂语听澜</t>
  </si>
  <si>
    <t>嘉兴风荷九里</t>
  </si>
  <si>
    <t>海盐春风如意</t>
  </si>
  <si>
    <t>义乌兰园</t>
  </si>
  <si>
    <t>义乌万家风华</t>
  </si>
  <si>
    <t>温岭悦景园</t>
  </si>
  <si>
    <t>台州天台山莲花小镇六期地块</t>
  </si>
  <si>
    <t>德清凤栖春澜</t>
  </si>
  <si>
    <t>安吉桃花源逸竹园二期地块</t>
  </si>
  <si>
    <t>安吉天使小镇</t>
  </si>
  <si>
    <t>苏州柳岸晓风</t>
  </si>
  <si>
    <t>苏州尹山湖地块2019-WG-12、13</t>
  </si>
  <si>
    <t>无锡诚园</t>
  </si>
  <si>
    <t>徐州诚园</t>
  </si>
  <si>
    <t>南通桂语江南</t>
  </si>
  <si>
    <t>合肥兰园</t>
  </si>
  <si>
    <t>安徽巢湖小镇</t>
  </si>
  <si>
    <t>天津西青密云路项目</t>
  </si>
  <si>
    <t>大连金石滩葡萄酒小镇</t>
  </si>
  <si>
    <t>大连诚园</t>
  </si>
  <si>
    <t>大连兰园</t>
  </si>
  <si>
    <t>济南经十一路地块</t>
  </si>
  <si>
    <t>济南明月风荷</t>
  </si>
  <si>
    <t>济宁湖畔云庐</t>
  </si>
  <si>
    <t>沈阳全运村S4地块</t>
  </si>
  <si>
    <t>广州晓风印月</t>
  </si>
  <si>
    <t>佛山杨柳郡</t>
  </si>
  <si>
    <t>佛山市顺德区北滘人才小镇地块</t>
  </si>
  <si>
    <t>重庆春溪云庐</t>
  </si>
  <si>
    <t>西安桂语兰庭</t>
  </si>
  <si>
    <t>西安全运村9-02、10、11、12、酒店综合体地块</t>
  </si>
  <si>
    <t>武汉光谷171地块</t>
  </si>
  <si>
    <t>郑州湖畔云庐</t>
  </si>
  <si>
    <t>郑州明月滨河</t>
  </si>
  <si>
    <t>昆明高新区科医路地块</t>
  </si>
  <si>
    <t>江西高安巴夫洛田园综合体项目</t>
  </si>
  <si>
    <t>美国西雅图澜庭</t>
  </si>
  <si>
    <t>地块</t>
  </si>
  <si>
    <t>╱项目名称</t>
  </si>
  <si>
    <t>宁波</t>
  </si>
  <si>
    <t>晓风印月</t>
  </si>
  <si>
    <t>余姚</t>
  </si>
  <si>
    <t>金华</t>
  </si>
  <si>
    <t>嘉兴</t>
  </si>
  <si>
    <t>海盐</t>
  </si>
  <si>
    <t>义乌</t>
  </si>
  <si>
    <t>兰园</t>
  </si>
  <si>
    <t>温岭</t>
  </si>
  <si>
    <t>苏州</t>
  </si>
  <si>
    <t>无锡</t>
  </si>
  <si>
    <t>大连</t>
  </si>
  <si>
    <t>济南</t>
  </si>
  <si>
    <t>济宁</t>
  </si>
  <si>
    <t>沈阳</t>
  </si>
  <si>
    <t>广州</t>
  </si>
  <si>
    <t>重庆</t>
  </si>
  <si>
    <t>桂语兰庭</t>
  </si>
  <si>
    <t>武汉</t>
  </si>
  <si>
    <t>郑州</t>
  </si>
  <si>
    <t>美国</t>
  </si>
  <si>
    <t>天津春熙明月</t>
  </si>
  <si>
    <t>杭州云谷春风</t>
  </si>
  <si>
    <t>杭州湖畔云庐</t>
  </si>
  <si>
    <t>杭州晓风印月</t>
  </si>
  <si>
    <t>嘉兴留香园</t>
  </si>
  <si>
    <t>温州西江月</t>
  </si>
  <si>
    <t>温州留香园</t>
  </si>
  <si>
    <t>温州横渎项目</t>
  </si>
  <si>
    <t>余姚桂语兰庭</t>
  </si>
  <si>
    <t>德清凤栖云庐</t>
  </si>
  <si>
    <t>舟山兰园</t>
  </si>
  <si>
    <t>舟山定海杨家塘项目</t>
  </si>
  <si>
    <t>嵊州越剧小镇二期小农庄地块</t>
  </si>
  <si>
    <t>嵊州越剧小镇博物馆地块</t>
  </si>
  <si>
    <t>嵊州越剧小镇二期文旅地块</t>
  </si>
  <si>
    <t>上海杨浦区平凉项目</t>
  </si>
  <si>
    <t>合肥滨湖项目</t>
  </si>
  <si>
    <t>南通工农路项目</t>
  </si>
  <si>
    <t>南通洪江路项目</t>
  </si>
  <si>
    <t>常熟明月兰庭</t>
  </si>
  <si>
    <t>北京顺义项目</t>
  </si>
  <si>
    <t>天津解放南路项目</t>
  </si>
  <si>
    <t>广州南沙项目</t>
  </si>
  <si>
    <t>福州柳岸晓风</t>
  </si>
  <si>
    <t>福州金山项目</t>
  </si>
  <si>
    <t>武汉凤起听澜</t>
  </si>
  <si>
    <t>重庆桂语九里</t>
  </si>
  <si>
    <t>重庆礼嘉项目</t>
  </si>
  <si>
    <t>加拿大高贵林项目</t>
  </si>
  <si>
    <t>绿城方承担金额</t>
  </si>
  <si>
    <t>安吉桃花源H3地块</t>
  </si>
  <si>
    <t>安吉桃花源东南区块1</t>
  </si>
  <si>
    <t>安吉桃花源东南区块2</t>
  </si>
  <si>
    <t>天津河西陈塘W1项目</t>
  </si>
  <si>
    <t>天津河西陈塘W2项目</t>
  </si>
  <si>
    <t>西安全运村224亩地块</t>
  </si>
  <si>
    <t>西安全运村103亩地块</t>
  </si>
  <si>
    <t>西安全运村文广179亩地块</t>
  </si>
  <si>
    <t>温州</t>
  </si>
  <si>
    <t>凤栖云庐</t>
  </si>
  <si>
    <t>舟山</t>
  </si>
  <si>
    <t>嵊州</t>
  </si>
  <si>
    <t>常熟</t>
  </si>
  <si>
    <t>明月兰庭</t>
  </si>
  <si>
    <t>北京</t>
  </si>
  <si>
    <t>春熙明月</t>
  </si>
  <si>
    <t>福州</t>
  </si>
  <si>
    <t>加拿大</t>
  </si>
  <si>
    <t>总建筑面积（平方米）</t>
  </si>
  <si>
    <t>收并购</t>
  </si>
  <si>
    <t>招拍挂╱收并购</t>
  </si>
  <si>
    <t>春来枫华</t>
  </si>
  <si>
    <t>桂语映月</t>
  </si>
  <si>
    <t>江河鸣翠</t>
  </si>
  <si>
    <t>晓月澄庐</t>
  </si>
  <si>
    <t>祥符小镇</t>
  </si>
  <si>
    <t>桂冠东方</t>
  </si>
  <si>
    <t>西湖区三深留用地</t>
  </si>
  <si>
    <t>茗春苑</t>
  </si>
  <si>
    <t>春来雅庭</t>
  </si>
  <si>
    <t>临安</t>
  </si>
  <si>
    <t>桃李湖滨</t>
  </si>
  <si>
    <t>春月江澜</t>
  </si>
  <si>
    <t>春月金沙</t>
  </si>
  <si>
    <t>春熙潮鸣</t>
  </si>
  <si>
    <t>春来晓园</t>
  </si>
  <si>
    <t>春月云锦</t>
  </si>
  <si>
    <t>云栖桃花源</t>
  </si>
  <si>
    <t>北仑凤凰城总部基地</t>
  </si>
  <si>
    <t>春语云树</t>
  </si>
  <si>
    <t>春澜璟园</t>
  </si>
  <si>
    <t>桂语江南</t>
  </si>
  <si>
    <t>瑞安兰园</t>
  </si>
  <si>
    <t>丽水</t>
  </si>
  <si>
    <t>长峙岛如心小镇</t>
  </si>
  <si>
    <t>永康</t>
  </si>
  <si>
    <t>桂语云溪</t>
  </si>
  <si>
    <t>越剧小镇</t>
  </si>
  <si>
    <t>衢州</t>
  </si>
  <si>
    <t>春风江山小镇</t>
  </si>
  <si>
    <t>礼贤未来小区</t>
  </si>
  <si>
    <t>桃花源19 号、20 号、2018-8、2018-31 地块</t>
  </si>
  <si>
    <t>天使小镇</t>
  </si>
  <si>
    <t>昌硕</t>
  </si>
  <si>
    <t>街道2019-16-1、17 地块德清工大诚园</t>
  </si>
  <si>
    <t>宸园（一、二期）</t>
  </si>
  <si>
    <t>城南科技城科源路东侧地块</t>
  </si>
  <si>
    <t>临海</t>
  </si>
  <si>
    <t>青蓝国际</t>
  </si>
  <si>
    <t>明月江南</t>
  </si>
  <si>
    <t>明月滨河</t>
  </si>
  <si>
    <t>朗月滨河</t>
  </si>
  <si>
    <t>宸风云庐</t>
  </si>
  <si>
    <t>宿迁</t>
  </si>
  <si>
    <t>梨园湾小镇</t>
  </si>
  <si>
    <t>如东明月江南</t>
  </si>
  <si>
    <t>启东海上明月</t>
  </si>
  <si>
    <t>湖境和庐</t>
  </si>
  <si>
    <t>海安桂语听澜</t>
  </si>
  <si>
    <t>盐城</t>
  </si>
  <si>
    <t>亭湖区20201801、20201802 地块</t>
  </si>
  <si>
    <t>泰州</t>
  </si>
  <si>
    <t>桂语听澜</t>
  </si>
  <si>
    <t>奥海明月</t>
  </si>
  <si>
    <t>和锦诚园</t>
  </si>
  <si>
    <t>明月听兰</t>
  </si>
  <si>
    <t>颐和金茂府</t>
  </si>
  <si>
    <t>金茂府</t>
  </si>
  <si>
    <t>诚园</t>
  </si>
  <si>
    <t>天宸原著</t>
  </si>
  <si>
    <t>桂语朝阳</t>
  </si>
  <si>
    <t>烟台</t>
  </si>
  <si>
    <t>芝罘区御龙山项目</t>
  </si>
  <si>
    <t>湖畔和庐</t>
  </si>
  <si>
    <t>明月听澜</t>
  </si>
  <si>
    <t>沙河口区东北路大柴TOD 地块</t>
  </si>
  <si>
    <t>中山区东港商务区E20、E22 项目</t>
  </si>
  <si>
    <t>沈北新区仙林金谷项目</t>
  </si>
  <si>
    <t>于洪区美丽洲及新湖湾项目</t>
  </si>
  <si>
    <t>石家</t>
  </si>
  <si>
    <t>庄桂语江南</t>
  </si>
  <si>
    <t>庄桂语听澜</t>
  </si>
  <si>
    <t>长沙</t>
  </si>
  <si>
    <t>南沙横沥2020NJY-17 地块</t>
  </si>
  <si>
    <t>成都</t>
  </si>
  <si>
    <t>川菜小镇</t>
  </si>
  <si>
    <t>眉山</t>
  </si>
  <si>
    <t>彭山湖畔云庐</t>
  </si>
  <si>
    <t>春风心语</t>
  </si>
  <si>
    <t>海棠映月</t>
  </si>
  <si>
    <t>文澜明月</t>
  </si>
  <si>
    <t>开封</t>
  </si>
  <si>
    <t>龙亭区文投项目</t>
  </si>
  <si>
    <t>双塔KCXS2019-16 地块</t>
  </si>
  <si>
    <t>新疆</t>
  </si>
  <si>
    <t>楼面价</t>
    <phoneticPr fontId="1" type="noConversion"/>
  </si>
  <si>
    <t>杭州湾智慧宜居区块10# 地块、文游宜居区块5#a/b 地块</t>
    <phoneticPr fontId="1" type="noConversion"/>
  </si>
  <si>
    <t>宁波</t>
    <phoneticPr fontId="1" type="noConversion"/>
  </si>
  <si>
    <t>象山桂语江南</t>
    <phoneticPr fontId="1" type="noConversion"/>
  </si>
  <si>
    <t>招拍挂</t>
    <phoneticPr fontId="1" type="noConversion"/>
  </si>
  <si>
    <t>高新区智造港工业、商办地块</t>
    <phoneticPr fontId="1" type="noConversion"/>
  </si>
  <si>
    <t>奉化凤麓和鸣</t>
    <phoneticPr fontId="1" type="noConversion"/>
  </si>
  <si>
    <t>绿城方承担金额（人民币百万元）</t>
    <phoneticPr fontId="1" type="noConversion"/>
  </si>
  <si>
    <t>拿地总额（人民币百万元）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</si>
</sst>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6476-2495-4AD0-8E2B-3ECC178AF7E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7328-D7E5-498F-9243-E46C1E3D9F2B}">
  <dimension ref="A1:H38"/>
  <sheetViews>
    <sheetView workbookViewId="0">
      <selection activeCell="F15" sqref="F15"/>
    </sheetView>
  </sheetViews>
  <sheetFormatPr defaultRowHeight="14.25" x14ac:dyDescent="0.2"/>
  <cols>
    <col min="1" max="1" width="9.875" customWidth="1"/>
    <col min="2" max="2" width="7.25" customWidth="1"/>
    <col min="3" max="3" width="26.75" customWidth="1"/>
    <col min="6" max="6" width="22.75" customWidth="1"/>
    <col min="7" max="7" width="17.375" customWidth="1"/>
  </cols>
  <sheetData>
    <row r="1" spans="1:8" x14ac:dyDescent="0.2">
      <c r="A1" t="s">
        <v>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133</v>
      </c>
      <c r="H1" t="s">
        <v>25</v>
      </c>
    </row>
    <row r="2" spans="1:8" x14ac:dyDescent="0.2">
      <c r="A2" t="s">
        <v>5</v>
      </c>
      <c r="B2">
        <v>1</v>
      </c>
      <c r="C2" t="s">
        <v>105</v>
      </c>
      <c r="D2" t="s">
        <v>27</v>
      </c>
      <c r="E2">
        <v>0.24</v>
      </c>
      <c r="F2">
        <v>381</v>
      </c>
      <c r="G2">
        <v>91</v>
      </c>
      <c r="H2">
        <v>94174</v>
      </c>
    </row>
    <row r="3" spans="1:8" x14ac:dyDescent="0.2">
      <c r="A3" t="s">
        <v>5</v>
      </c>
      <c r="B3">
        <v>2</v>
      </c>
      <c r="C3" t="s">
        <v>106</v>
      </c>
      <c r="D3" t="s">
        <v>27</v>
      </c>
      <c r="E3">
        <v>0.51</v>
      </c>
      <c r="F3">
        <v>2341</v>
      </c>
      <c r="G3">
        <v>1194</v>
      </c>
      <c r="H3">
        <v>146133</v>
      </c>
    </row>
    <row r="4" spans="1:8" x14ac:dyDescent="0.2">
      <c r="A4" t="s">
        <v>5</v>
      </c>
      <c r="B4">
        <v>3</v>
      </c>
      <c r="C4" t="s">
        <v>107</v>
      </c>
      <c r="D4" t="s">
        <v>27</v>
      </c>
      <c r="E4">
        <v>1</v>
      </c>
      <c r="F4">
        <v>4811</v>
      </c>
      <c r="G4">
        <v>4811</v>
      </c>
      <c r="H4">
        <v>214628</v>
      </c>
    </row>
    <row r="5" spans="1:8" x14ac:dyDescent="0.2">
      <c r="A5" t="s">
        <v>87</v>
      </c>
      <c r="B5">
        <v>4</v>
      </c>
      <c r="C5" t="s">
        <v>108</v>
      </c>
      <c r="D5" t="s">
        <v>27</v>
      </c>
      <c r="E5">
        <v>1</v>
      </c>
      <c r="F5">
        <v>994</v>
      </c>
      <c r="G5">
        <v>994</v>
      </c>
      <c r="H5">
        <v>148577</v>
      </c>
    </row>
    <row r="6" spans="1:8" x14ac:dyDescent="0.2">
      <c r="A6" t="s">
        <v>142</v>
      </c>
      <c r="B6">
        <v>5</v>
      </c>
      <c r="C6" t="s">
        <v>109</v>
      </c>
      <c r="D6" t="s">
        <v>43</v>
      </c>
      <c r="E6">
        <v>0.16500000000000001</v>
      </c>
      <c r="F6">
        <v>277</v>
      </c>
      <c r="G6">
        <v>277</v>
      </c>
      <c r="H6">
        <v>236417</v>
      </c>
    </row>
    <row r="7" spans="1:8" x14ac:dyDescent="0.2">
      <c r="A7" t="s">
        <v>142</v>
      </c>
      <c r="B7">
        <v>6</v>
      </c>
      <c r="C7" t="s">
        <v>110</v>
      </c>
      <c r="D7" t="s">
        <v>27</v>
      </c>
      <c r="E7">
        <v>1</v>
      </c>
      <c r="F7">
        <v>1453</v>
      </c>
      <c r="G7">
        <v>1453</v>
      </c>
      <c r="H7">
        <v>113261</v>
      </c>
    </row>
    <row r="8" spans="1:8" x14ac:dyDescent="0.2">
      <c r="A8" t="s">
        <v>142</v>
      </c>
      <c r="B8">
        <v>7</v>
      </c>
      <c r="C8" t="s">
        <v>111</v>
      </c>
      <c r="D8" t="s">
        <v>27</v>
      </c>
      <c r="E8">
        <v>0.37</v>
      </c>
      <c r="F8">
        <v>6920</v>
      </c>
      <c r="G8">
        <v>2560</v>
      </c>
      <c r="H8">
        <v>501189</v>
      </c>
    </row>
    <row r="9" spans="1:8" x14ac:dyDescent="0.2">
      <c r="A9" t="s">
        <v>85</v>
      </c>
      <c r="B9">
        <v>8</v>
      </c>
      <c r="C9" t="s">
        <v>112</v>
      </c>
      <c r="D9" t="s">
        <v>27</v>
      </c>
      <c r="E9">
        <v>1</v>
      </c>
      <c r="F9">
        <v>1246</v>
      </c>
      <c r="G9">
        <v>1246</v>
      </c>
      <c r="H9">
        <v>248791</v>
      </c>
    </row>
    <row r="10" spans="1:8" x14ac:dyDescent="0.2">
      <c r="A10" t="s">
        <v>8</v>
      </c>
      <c r="B10">
        <v>9</v>
      </c>
      <c r="C10" t="s">
        <v>113</v>
      </c>
      <c r="D10" t="s">
        <v>27</v>
      </c>
      <c r="E10">
        <v>0.375</v>
      </c>
      <c r="F10">
        <v>1168</v>
      </c>
      <c r="G10">
        <v>438</v>
      </c>
      <c r="H10">
        <v>188981</v>
      </c>
    </row>
    <row r="11" spans="1:8" x14ac:dyDescent="0.2">
      <c r="A11" t="s">
        <v>9</v>
      </c>
      <c r="B11">
        <v>10</v>
      </c>
      <c r="C11" t="s">
        <v>134</v>
      </c>
      <c r="D11" t="s">
        <v>27</v>
      </c>
      <c r="E11">
        <v>0.85</v>
      </c>
      <c r="F11">
        <v>14</v>
      </c>
      <c r="G11">
        <v>12</v>
      </c>
      <c r="H11">
        <v>2504</v>
      </c>
    </row>
    <row r="12" spans="1:8" x14ac:dyDescent="0.2">
      <c r="A12" t="s">
        <v>9</v>
      </c>
      <c r="B12">
        <v>11</v>
      </c>
      <c r="C12" t="s">
        <v>135</v>
      </c>
      <c r="D12" t="s">
        <v>27</v>
      </c>
      <c r="E12">
        <v>0.85</v>
      </c>
      <c r="F12">
        <v>54</v>
      </c>
      <c r="G12">
        <v>46</v>
      </c>
      <c r="H12">
        <v>12518</v>
      </c>
    </row>
    <row r="13" spans="1:8" x14ac:dyDescent="0.2">
      <c r="A13" t="s">
        <v>9</v>
      </c>
      <c r="B13">
        <v>12</v>
      </c>
      <c r="C13" t="s">
        <v>136</v>
      </c>
      <c r="D13" t="s">
        <v>27</v>
      </c>
      <c r="E13">
        <v>0.85</v>
      </c>
      <c r="F13">
        <v>95</v>
      </c>
      <c r="G13">
        <v>81</v>
      </c>
      <c r="H13">
        <v>14856</v>
      </c>
    </row>
    <row r="14" spans="1:8" x14ac:dyDescent="0.2">
      <c r="A14" t="s">
        <v>144</v>
      </c>
      <c r="B14">
        <v>13</v>
      </c>
      <c r="C14" t="s">
        <v>114</v>
      </c>
      <c r="D14" t="s">
        <v>27</v>
      </c>
      <c r="E14">
        <v>0.45</v>
      </c>
      <c r="F14">
        <v>1357</v>
      </c>
      <c r="G14">
        <v>611</v>
      </c>
      <c r="H14">
        <v>151099</v>
      </c>
    </row>
    <row r="15" spans="1:8" x14ac:dyDescent="0.2">
      <c r="A15" t="s">
        <v>144</v>
      </c>
      <c r="B15">
        <v>14</v>
      </c>
      <c r="C15" t="s">
        <v>115</v>
      </c>
      <c r="D15" t="s">
        <v>27</v>
      </c>
      <c r="E15">
        <v>1</v>
      </c>
      <c r="F15">
        <v>1142</v>
      </c>
      <c r="G15">
        <v>1142</v>
      </c>
      <c r="H15">
        <v>173923</v>
      </c>
    </row>
    <row r="16" spans="1:8" x14ac:dyDescent="0.2">
      <c r="A16" t="s">
        <v>145</v>
      </c>
      <c r="B16">
        <v>15</v>
      </c>
      <c r="C16" t="s">
        <v>116</v>
      </c>
      <c r="D16" t="s">
        <v>27</v>
      </c>
      <c r="E16">
        <v>0.32500000000000001</v>
      </c>
      <c r="F16">
        <v>34</v>
      </c>
      <c r="G16">
        <v>11</v>
      </c>
      <c r="H16">
        <v>41559</v>
      </c>
    </row>
    <row r="17" spans="1:8" x14ac:dyDescent="0.2">
      <c r="A17" t="s">
        <v>145</v>
      </c>
      <c r="B17">
        <v>16</v>
      </c>
      <c r="C17" t="s">
        <v>117</v>
      </c>
      <c r="D17" t="s">
        <v>27</v>
      </c>
      <c r="E17">
        <v>0.32500000000000001</v>
      </c>
      <c r="F17">
        <v>3</v>
      </c>
      <c r="G17">
        <v>1</v>
      </c>
      <c r="H17">
        <v>18400</v>
      </c>
    </row>
    <row r="18" spans="1:8" x14ac:dyDescent="0.2">
      <c r="A18" t="s">
        <v>145</v>
      </c>
      <c r="B18">
        <v>17</v>
      </c>
      <c r="C18" t="s">
        <v>118</v>
      </c>
      <c r="D18" t="s">
        <v>27</v>
      </c>
      <c r="E18">
        <v>0.32500000000000001</v>
      </c>
      <c r="F18">
        <v>50</v>
      </c>
      <c r="G18">
        <v>16</v>
      </c>
      <c r="H18">
        <v>98035</v>
      </c>
    </row>
    <row r="19" spans="1:8" x14ac:dyDescent="0.2">
      <c r="A19" t="s">
        <v>10</v>
      </c>
      <c r="B19">
        <v>18</v>
      </c>
      <c r="C19" t="s">
        <v>119</v>
      </c>
      <c r="D19" t="s">
        <v>27</v>
      </c>
      <c r="E19">
        <v>0.2</v>
      </c>
      <c r="F19">
        <v>4188</v>
      </c>
      <c r="G19">
        <v>838</v>
      </c>
      <c r="H19">
        <v>179081</v>
      </c>
    </row>
    <row r="20" spans="1:8" x14ac:dyDescent="0.2">
      <c r="A20" t="s">
        <v>13</v>
      </c>
      <c r="B20">
        <v>19</v>
      </c>
      <c r="C20" t="s">
        <v>120</v>
      </c>
      <c r="D20" t="s">
        <v>27</v>
      </c>
      <c r="E20">
        <v>0.495</v>
      </c>
      <c r="F20">
        <v>2656</v>
      </c>
      <c r="G20">
        <v>1315</v>
      </c>
      <c r="H20">
        <v>426925</v>
      </c>
    </row>
    <row r="21" spans="1:8" x14ac:dyDescent="0.2">
      <c r="A21" t="s">
        <v>12</v>
      </c>
      <c r="B21">
        <v>20</v>
      </c>
      <c r="C21" t="s">
        <v>121</v>
      </c>
      <c r="D21" t="s">
        <v>27</v>
      </c>
      <c r="E21">
        <v>1</v>
      </c>
      <c r="F21">
        <v>1373</v>
      </c>
      <c r="G21">
        <v>1373</v>
      </c>
      <c r="H21">
        <v>107220</v>
      </c>
    </row>
    <row r="22" spans="1:8" x14ac:dyDescent="0.2">
      <c r="A22" t="s">
        <v>12</v>
      </c>
      <c r="B22">
        <v>21</v>
      </c>
      <c r="C22" t="s">
        <v>122</v>
      </c>
      <c r="D22" t="s">
        <v>27</v>
      </c>
      <c r="E22">
        <v>1</v>
      </c>
      <c r="F22">
        <v>2098</v>
      </c>
      <c r="G22">
        <v>2098</v>
      </c>
      <c r="H22">
        <v>271548</v>
      </c>
    </row>
    <row r="23" spans="1:8" x14ac:dyDescent="0.2">
      <c r="A23" t="s">
        <v>146</v>
      </c>
      <c r="B23">
        <v>22</v>
      </c>
      <c r="C23" t="s">
        <v>123</v>
      </c>
      <c r="D23" t="s">
        <v>27</v>
      </c>
      <c r="E23">
        <v>0.7</v>
      </c>
      <c r="F23">
        <v>1622</v>
      </c>
      <c r="G23">
        <v>1135</v>
      </c>
      <c r="H23">
        <v>203607</v>
      </c>
    </row>
    <row r="24" spans="1:8" x14ac:dyDescent="0.2">
      <c r="A24" t="s">
        <v>148</v>
      </c>
      <c r="B24">
        <v>23</v>
      </c>
      <c r="C24" t="s">
        <v>124</v>
      </c>
      <c r="D24" t="s">
        <v>27</v>
      </c>
      <c r="E24">
        <v>1</v>
      </c>
      <c r="F24">
        <v>779</v>
      </c>
      <c r="G24">
        <v>779</v>
      </c>
      <c r="H24">
        <v>108477</v>
      </c>
    </row>
    <row r="25" spans="1:8" x14ac:dyDescent="0.2">
      <c r="A25" t="s">
        <v>15</v>
      </c>
      <c r="B25">
        <v>24</v>
      </c>
      <c r="C25" t="s">
        <v>104</v>
      </c>
      <c r="D25" t="s">
        <v>27</v>
      </c>
      <c r="E25">
        <v>0.6</v>
      </c>
      <c r="F25">
        <v>1366</v>
      </c>
      <c r="G25">
        <v>819</v>
      </c>
      <c r="H25">
        <v>323294</v>
      </c>
    </row>
    <row r="26" spans="1:8" x14ac:dyDescent="0.2">
      <c r="A26" t="s">
        <v>15</v>
      </c>
      <c r="B26">
        <v>25</v>
      </c>
      <c r="C26" t="s">
        <v>137</v>
      </c>
      <c r="D26" t="s">
        <v>27</v>
      </c>
      <c r="E26">
        <v>0.41</v>
      </c>
      <c r="F26">
        <v>760</v>
      </c>
      <c r="G26">
        <v>312</v>
      </c>
      <c r="H26">
        <v>51531</v>
      </c>
    </row>
    <row r="27" spans="1:8" x14ac:dyDescent="0.2">
      <c r="A27" t="s">
        <v>15</v>
      </c>
      <c r="B27">
        <v>26</v>
      </c>
      <c r="C27" t="s">
        <v>125</v>
      </c>
      <c r="D27" t="s">
        <v>27</v>
      </c>
      <c r="E27">
        <v>1</v>
      </c>
      <c r="F27">
        <v>1800</v>
      </c>
      <c r="G27">
        <v>1800</v>
      </c>
      <c r="H27">
        <v>115131</v>
      </c>
    </row>
    <row r="28" spans="1:8" x14ac:dyDescent="0.2">
      <c r="A28" t="s">
        <v>15</v>
      </c>
      <c r="B28">
        <v>27</v>
      </c>
      <c r="C28" t="s">
        <v>138</v>
      </c>
      <c r="D28" t="s">
        <v>27</v>
      </c>
      <c r="E28">
        <v>0.41</v>
      </c>
      <c r="F28">
        <v>1810</v>
      </c>
      <c r="G28">
        <v>742</v>
      </c>
      <c r="H28">
        <v>231029</v>
      </c>
    </row>
    <row r="29" spans="1:8" x14ac:dyDescent="0.2">
      <c r="A29" t="s">
        <v>98</v>
      </c>
      <c r="B29">
        <v>28</v>
      </c>
      <c r="C29" t="s">
        <v>126</v>
      </c>
      <c r="D29" t="s">
        <v>27</v>
      </c>
      <c r="E29">
        <v>1</v>
      </c>
      <c r="F29">
        <v>992</v>
      </c>
      <c r="G29">
        <v>992</v>
      </c>
      <c r="H29">
        <v>122381</v>
      </c>
    </row>
    <row r="30" spans="1:8" x14ac:dyDescent="0.2">
      <c r="A30" t="s">
        <v>150</v>
      </c>
      <c r="B30">
        <v>29</v>
      </c>
      <c r="C30" t="s">
        <v>127</v>
      </c>
      <c r="D30" t="s">
        <v>27</v>
      </c>
      <c r="E30">
        <v>0.51</v>
      </c>
      <c r="F30">
        <v>2930</v>
      </c>
      <c r="G30">
        <v>1494</v>
      </c>
      <c r="H30">
        <v>211640</v>
      </c>
    </row>
    <row r="31" spans="1:8" x14ac:dyDescent="0.2">
      <c r="A31" t="s">
        <v>150</v>
      </c>
      <c r="B31">
        <v>30</v>
      </c>
      <c r="C31" t="s">
        <v>128</v>
      </c>
      <c r="D31" t="s">
        <v>27</v>
      </c>
      <c r="E31">
        <v>0.8</v>
      </c>
      <c r="F31">
        <v>1843</v>
      </c>
      <c r="G31">
        <v>1474</v>
      </c>
      <c r="H31">
        <v>228371</v>
      </c>
    </row>
    <row r="32" spans="1:8" x14ac:dyDescent="0.2">
      <c r="A32" t="s">
        <v>17</v>
      </c>
      <c r="B32">
        <v>31</v>
      </c>
      <c r="C32" t="s">
        <v>139</v>
      </c>
      <c r="D32" t="s">
        <v>27</v>
      </c>
      <c r="E32">
        <v>0.51</v>
      </c>
      <c r="F32">
        <v>608</v>
      </c>
      <c r="G32">
        <v>310</v>
      </c>
      <c r="H32">
        <v>424178</v>
      </c>
    </row>
    <row r="33" spans="1:8" x14ac:dyDescent="0.2">
      <c r="A33" t="s">
        <v>17</v>
      </c>
      <c r="B33">
        <v>32</v>
      </c>
      <c r="C33" t="s">
        <v>140</v>
      </c>
      <c r="D33" t="s">
        <v>27</v>
      </c>
      <c r="E33">
        <v>0.51</v>
      </c>
      <c r="F33">
        <v>308</v>
      </c>
      <c r="G33">
        <v>157</v>
      </c>
      <c r="H33">
        <v>222874</v>
      </c>
    </row>
    <row r="34" spans="1:8" x14ac:dyDescent="0.2">
      <c r="A34" t="s">
        <v>17</v>
      </c>
      <c r="B34">
        <v>33</v>
      </c>
      <c r="C34" t="s">
        <v>141</v>
      </c>
      <c r="D34" t="s">
        <v>43</v>
      </c>
      <c r="E34">
        <v>0.51</v>
      </c>
      <c r="F34">
        <v>277</v>
      </c>
      <c r="G34">
        <v>277</v>
      </c>
      <c r="H34">
        <v>453877</v>
      </c>
    </row>
    <row r="35" spans="1:8" x14ac:dyDescent="0.2">
      <c r="A35" t="s">
        <v>101</v>
      </c>
      <c r="B35">
        <v>34</v>
      </c>
      <c r="C35" t="s">
        <v>129</v>
      </c>
      <c r="D35" t="s">
        <v>43</v>
      </c>
      <c r="E35">
        <v>0.14000000000000001</v>
      </c>
      <c r="F35">
        <v>739</v>
      </c>
      <c r="G35">
        <v>739</v>
      </c>
      <c r="H35">
        <v>464205</v>
      </c>
    </row>
    <row r="36" spans="1:8" x14ac:dyDescent="0.2">
      <c r="A36" t="s">
        <v>99</v>
      </c>
      <c r="B36">
        <v>35</v>
      </c>
      <c r="C36" t="s">
        <v>130</v>
      </c>
      <c r="D36" t="s">
        <v>27</v>
      </c>
      <c r="E36">
        <v>0.49</v>
      </c>
      <c r="F36">
        <v>1850</v>
      </c>
      <c r="G36">
        <v>906</v>
      </c>
      <c r="H36">
        <v>411116</v>
      </c>
    </row>
    <row r="37" spans="1:8" x14ac:dyDescent="0.2">
      <c r="A37" t="s">
        <v>99</v>
      </c>
      <c r="B37">
        <v>36</v>
      </c>
      <c r="C37" t="s">
        <v>131</v>
      </c>
      <c r="D37" t="s">
        <v>27</v>
      </c>
      <c r="E37">
        <v>1</v>
      </c>
      <c r="F37">
        <v>1320</v>
      </c>
      <c r="G37">
        <v>1320</v>
      </c>
      <c r="H37">
        <v>213057</v>
      </c>
    </row>
    <row r="38" spans="1:8" x14ac:dyDescent="0.2">
      <c r="A38" t="s">
        <v>151</v>
      </c>
      <c r="B38">
        <v>37</v>
      </c>
      <c r="C38" t="s">
        <v>132</v>
      </c>
      <c r="D38" t="s">
        <v>43</v>
      </c>
      <c r="E38">
        <v>0.4</v>
      </c>
      <c r="F38">
        <v>80</v>
      </c>
      <c r="G38">
        <v>80</v>
      </c>
      <c r="H38">
        <v>18623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workbookViewId="0">
      <selection activeCell="C18" sqref="C18"/>
    </sheetView>
  </sheetViews>
  <sheetFormatPr defaultRowHeight="14.25" x14ac:dyDescent="0.2"/>
  <cols>
    <col min="1" max="1" width="6.25" customWidth="1"/>
    <col min="3" max="3" width="42" customWidth="1"/>
    <col min="4" max="4" width="11.375" customWidth="1"/>
    <col min="5" max="5" width="11.5" customWidth="1"/>
    <col min="6" max="6" width="21.25" customWidth="1"/>
    <col min="7" max="7" width="13" customWidth="1"/>
  </cols>
  <sheetData>
    <row r="1" spans="1:7" x14ac:dyDescent="0.2">
      <c r="A1" t="s">
        <v>3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2">
      <c r="A2" t="s">
        <v>5</v>
      </c>
      <c r="B2">
        <v>1</v>
      </c>
      <c r="C2" t="s">
        <v>26</v>
      </c>
      <c r="D2" t="s">
        <v>27</v>
      </c>
      <c r="E2">
        <v>0.95</v>
      </c>
      <c r="F2">
        <v>1970</v>
      </c>
      <c r="G2">
        <v>115845</v>
      </c>
    </row>
    <row r="3" spans="1:7" x14ac:dyDescent="0.2">
      <c r="A3" t="s">
        <v>5</v>
      </c>
      <c r="B3">
        <v>2</v>
      </c>
      <c r="C3" t="s">
        <v>28</v>
      </c>
      <c r="D3" t="s">
        <v>27</v>
      </c>
      <c r="E3">
        <v>0.90159999999999996</v>
      </c>
      <c r="F3">
        <v>965</v>
      </c>
      <c r="G3">
        <v>115373</v>
      </c>
    </row>
    <row r="4" spans="1:7" x14ac:dyDescent="0.2">
      <c r="A4" t="s">
        <v>5</v>
      </c>
      <c r="B4">
        <v>3</v>
      </c>
      <c r="C4" t="s">
        <v>29</v>
      </c>
      <c r="D4" t="s">
        <v>27</v>
      </c>
      <c r="E4">
        <v>0.45700000000000002</v>
      </c>
      <c r="F4">
        <v>1917</v>
      </c>
      <c r="G4">
        <v>98989</v>
      </c>
    </row>
    <row r="5" spans="1:7" x14ac:dyDescent="0.2">
      <c r="A5" t="s">
        <v>5</v>
      </c>
      <c r="B5">
        <v>4</v>
      </c>
      <c r="C5" t="s">
        <v>30</v>
      </c>
      <c r="D5" t="s">
        <v>27</v>
      </c>
      <c r="E5">
        <v>0.47699999999999998</v>
      </c>
      <c r="F5">
        <v>3535</v>
      </c>
      <c r="G5">
        <v>192940</v>
      </c>
    </row>
    <row r="6" spans="1:7" x14ac:dyDescent="0.2">
      <c r="A6" t="s">
        <v>5</v>
      </c>
      <c r="B6">
        <v>5</v>
      </c>
      <c r="C6" t="s">
        <v>31</v>
      </c>
      <c r="D6" t="s">
        <v>27</v>
      </c>
      <c r="E6">
        <v>0.51</v>
      </c>
      <c r="F6">
        <v>261</v>
      </c>
      <c r="G6">
        <v>34271</v>
      </c>
    </row>
    <row r="7" spans="1:7" x14ac:dyDescent="0.2">
      <c r="A7" t="s">
        <v>5</v>
      </c>
      <c r="B7">
        <v>6</v>
      </c>
      <c r="C7" t="s">
        <v>32</v>
      </c>
      <c r="D7" t="s">
        <v>27</v>
      </c>
      <c r="E7">
        <v>1</v>
      </c>
      <c r="F7">
        <v>4429</v>
      </c>
      <c r="G7">
        <v>246619</v>
      </c>
    </row>
    <row r="8" spans="1:7" x14ac:dyDescent="0.2">
      <c r="A8" t="s">
        <v>83</v>
      </c>
      <c r="B8">
        <v>7</v>
      </c>
      <c r="C8" t="s">
        <v>33</v>
      </c>
      <c r="D8" t="s">
        <v>27</v>
      </c>
      <c r="E8">
        <v>0.24229999999999999</v>
      </c>
      <c r="F8">
        <v>2340</v>
      </c>
      <c r="G8">
        <v>171917</v>
      </c>
    </row>
    <row r="9" spans="1:7" x14ac:dyDescent="0.2">
      <c r="A9" t="s">
        <v>83</v>
      </c>
      <c r="B9">
        <v>8</v>
      </c>
      <c r="C9" t="s">
        <v>34</v>
      </c>
      <c r="D9" t="s">
        <v>27</v>
      </c>
      <c r="E9">
        <v>0.5</v>
      </c>
      <c r="F9">
        <v>2691</v>
      </c>
      <c r="G9">
        <v>209356</v>
      </c>
    </row>
    <row r="10" spans="1:7" x14ac:dyDescent="0.2">
      <c r="A10" t="s">
        <v>83</v>
      </c>
      <c r="B10">
        <v>9</v>
      </c>
      <c r="C10" t="s">
        <v>35</v>
      </c>
      <c r="D10" t="s">
        <v>27</v>
      </c>
      <c r="E10">
        <v>0.51</v>
      </c>
      <c r="F10">
        <v>55</v>
      </c>
      <c r="G10">
        <v>13973</v>
      </c>
    </row>
    <row r="11" spans="1:7" x14ac:dyDescent="0.2">
      <c r="A11" t="s">
        <v>83</v>
      </c>
      <c r="B11">
        <v>10</v>
      </c>
      <c r="C11" t="s">
        <v>36</v>
      </c>
      <c r="D11" t="s">
        <v>27</v>
      </c>
      <c r="E11">
        <v>0.504</v>
      </c>
      <c r="F11">
        <v>2445</v>
      </c>
      <c r="G11">
        <v>173839</v>
      </c>
    </row>
    <row r="12" spans="1:7" x14ac:dyDescent="0.2">
      <c r="A12" t="s">
        <v>83</v>
      </c>
      <c r="B12">
        <v>11</v>
      </c>
      <c r="C12" t="s">
        <v>37</v>
      </c>
      <c r="D12" t="s">
        <v>27</v>
      </c>
      <c r="E12">
        <v>0.51</v>
      </c>
      <c r="F12">
        <v>891</v>
      </c>
      <c r="G12">
        <v>82153</v>
      </c>
    </row>
    <row r="13" spans="1:7" x14ac:dyDescent="0.2">
      <c r="A13" t="s">
        <v>83</v>
      </c>
      <c r="B13">
        <v>12</v>
      </c>
      <c r="C13" t="s">
        <v>38</v>
      </c>
      <c r="D13" t="s">
        <v>27</v>
      </c>
      <c r="E13">
        <v>0.51</v>
      </c>
      <c r="F13">
        <v>1252</v>
      </c>
      <c r="G13">
        <v>99276</v>
      </c>
    </row>
    <row r="14" spans="1:7" x14ac:dyDescent="0.2">
      <c r="A14" t="s">
        <v>6</v>
      </c>
      <c r="B14">
        <v>13</v>
      </c>
      <c r="C14" t="s">
        <v>39</v>
      </c>
      <c r="D14" t="s">
        <v>27</v>
      </c>
      <c r="E14">
        <v>0.85040000000000004</v>
      </c>
      <c r="F14">
        <v>600</v>
      </c>
      <c r="G14">
        <v>117929</v>
      </c>
    </row>
    <row r="15" spans="1:7" x14ac:dyDescent="0.2">
      <c r="A15" t="s">
        <v>6</v>
      </c>
      <c r="B15">
        <v>14</v>
      </c>
      <c r="C15" t="s">
        <v>40</v>
      </c>
      <c r="D15" t="s">
        <v>27</v>
      </c>
      <c r="E15">
        <v>1</v>
      </c>
      <c r="F15">
        <v>1661</v>
      </c>
      <c r="G15">
        <v>244338</v>
      </c>
    </row>
    <row r="16" spans="1:7" x14ac:dyDescent="0.2">
      <c r="A16" t="s">
        <v>85</v>
      </c>
      <c r="B16">
        <v>15</v>
      </c>
      <c r="C16" t="s">
        <v>41</v>
      </c>
      <c r="D16" t="s">
        <v>27</v>
      </c>
      <c r="E16">
        <v>0.625</v>
      </c>
      <c r="F16">
        <v>1721</v>
      </c>
      <c r="G16">
        <v>220976</v>
      </c>
    </row>
    <row r="17" spans="1:7" x14ac:dyDescent="0.2">
      <c r="A17" t="s">
        <v>85</v>
      </c>
      <c r="B17">
        <v>16</v>
      </c>
      <c r="C17" t="s">
        <v>42</v>
      </c>
      <c r="D17" t="s">
        <v>43</v>
      </c>
      <c r="E17">
        <v>0.35</v>
      </c>
      <c r="F17">
        <v>85</v>
      </c>
      <c r="G17">
        <v>47951</v>
      </c>
    </row>
    <row r="18" spans="1:7" x14ac:dyDescent="0.2">
      <c r="A18" t="s">
        <v>86</v>
      </c>
      <c r="B18">
        <v>17</v>
      </c>
      <c r="C18" t="s">
        <v>44</v>
      </c>
      <c r="D18" t="s">
        <v>27</v>
      </c>
      <c r="E18">
        <v>0.56000000000000005</v>
      </c>
      <c r="F18">
        <v>1005</v>
      </c>
      <c r="G18">
        <v>194463</v>
      </c>
    </row>
    <row r="19" spans="1:7" x14ac:dyDescent="0.2">
      <c r="A19" t="s">
        <v>87</v>
      </c>
      <c r="B19">
        <v>18</v>
      </c>
      <c r="C19" t="s">
        <v>45</v>
      </c>
      <c r="D19" t="s">
        <v>43</v>
      </c>
      <c r="E19">
        <v>0.2</v>
      </c>
      <c r="F19">
        <v>76</v>
      </c>
      <c r="G19">
        <v>194889</v>
      </c>
    </row>
    <row r="20" spans="1:7" x14ac:dyDescent="0.2">
      <c r="A20" t="s">
        <v>88</v>
      </c>
      <c r="B20">
        <v>19</v>
      </c>
      <c r="C20" t="s">
        <v>46</v>
      </c>
      <c r="D20" t="s">
        <v>43</v>
      </c>
      <c r="E20">
        <v>0.2</v>
      </c>
      <c r="F20">
        <v>79</v>
      </c>
      <c r="G20">
        <v>273017</v>
      </c>
    </row>
    <row r="21" spans="1:7" x14ac:dyDescent="0.2">
      <c r="A21" t="s">
        <v>89</v>
      </c>
      <c r="B21">
        <v>20</v>
      </c>
      <c r="C21" t="s">
        <v>47</v>
      </c>
      <c r="D21" t="s">
        <v>27</v>
      </c>
      <c r="E21">
        <v>0.317</v>
      </c>
      <c r="F21">
        <v>1929</v>
      </c>
      <c r="G21">
        <v>184067</v>
      </c>
    </row>
    <row r="22" spans="1:7" x14ac:dyDescent="0.2">
      <c r="A22" t="s">
        <v>89</v>
      </c>
      <c r="B22">
        <v>21</v>
      </c>
      <c r="C22" t="s">
        <v>48</v>
      </c>
      <c r="D22" t="s">
        <v>43</v>
      </c>
      <c r="E22">
        <v>0.2601</v>
      </c>
      <c r="F22">
        <v>1121</v>
      </c>
      <c r="G22">
        <v>524511</v>
      </c>
    </row>
    <row r="23" spans="1:7" x14ac:dyDescent="0.2">
      <c r="A23" t="s">
        <v>91</v>
      </c>
      <c r="B23">
        <v>22</v>
      </c>
      <c r="C23" t="s">
        <v>49</v>
      </c>
      <c r="D23" t="s">
        <v>43</v>
      </c>
      <c r="E23">
        <v>0.33</v>
      </c>
      <c r="F23">
        <v>401</v>
      </c>
      <c r="G23">
        <v>164254</v>
      </c>
    </row>
    <row r="24" spans="1:7" x14ac:dyDescent="0.2">
      <c r="A24" t="s">
        <v>7</v>
      </c>
      <c r="B24">
        <v>23</v>
      </c>
      <c r="C24" t="s">
        <v>50</v>
      </c>
      <c r="D24" t="s">
        <v>27</v>
      </c>
      <c r="E24">
        <v>1</v>
      </c>
      <c r="F24">
        <v>28</v>
      </c>
      <c r="G24">
        <v>18465</v>
      </c>
    </row>
    <row r="25" spans="1:7" x14ac:dyDescent="0.2">
      <c r="A25" t="s">
        <v>8</v>
      </c>
      <c r="B25">
        <v>24</v>
      </c>
      <c r="C25" t="s">
        <v>51</v>
      </c>
      <c r="D25" t="s">
        <v>27</v>
      </c>
      <c r="E25">
        <v>1</v>
      </c>
      <c r="F25">
        <v>626</v>
      </c>
      <c r="G25">
        <v>101252</v>
      </c>
    </row>
    <row r="26" spans="1:7" x14ac:dyDescent="0.2">
      <c r="A26" t="s">
        <v>9</v>
      </c>
      <c r="B26">
        <v>25</v>
      </c>
      <c r="C26" t="s">
        <v>52</v>
      </c>
      <c r="D26" t="s">
        <v>27</v>
      </c>
      <c r="E26">
        <v>0.85</v>
      </c>
      <c r="F26">
        <v>54</v>
      </c>
      <c r="G26">
        <v>8858</v>
      </c>
    </row>
    <row r="27" spans="1:7" x14ac:dyDescent="0.2">
      <c r="A27" t="s">
        <v>9</v>
      </c>
      <c r="B27">
        <v>26</v>
      </c>
      <c r="C27" t="s">
        <v>53</v>
      </c>
      <c r="D27" t="s">
        <v>43</v>
      </c>
      <c r="E27">
        <v>0.4</v>
      </c>
      <c r="F27">
        <v>320</v>
      </c>
      <c r="G27">
        <v>659183</v>
      </c>
    </row>
    <row r="28" spans="1:7" x14ac:dyDescent="0.2">
      <c r="A28" t="s">
        <v>10</v>
      </c>
      <c r="B28">
        <v>27</v>
      </c>
      <c r="C28" t="s">
        <v>0</v>
      </c>
      <c r="D28" t="s">
        <v>43</v>
      </c>
      <c r="E28">
        <v>0.35</v>
      </c>
      <c r="F28">
        <v>3600</v>
      </c>
      <c r="G28">
        <v>202683</v>
      </c>
    </row>
    <row r="29" spans="1:7" x14ac:dyDescent="0.2">
      <c r="A29" t="s">
        <v>92</v>
      </c>
      <c r="B29">
        <v>28</v>
      </c>
      <c r="C29" t="s">
        <v>54</v>
      </c>
      <c r="D29" t="s">
        <v>43</v>
      </c>
      <c r="E29">
        <v>0.75</v>
      </c>
      <c r="F29">
        <v>2444</v>
      </c>
      <c r="G29">
        <v>226508</v>
      </c>
    </row>
    <row r="30" spans="1:7" x14ac:dyDescent="0.2">
      <c r="A30" t="s">
        <v>92</v>
      </c>
      <c r="B30">
        <v>29</v>
      </c>
      <c r="C30" t="s">
        <v>55</v>
      </c>
      <c r="D30" t="s">
        <v>43</v>
      </c>
      <c r="E30" t="s">
        <v>1</v>
      </c>
      <c r="F30">
        <v>2132</v>
      </c>
      <c r="G30">
        <v>349589</v>
      </c>
    </row>
    <row r="31" spans="1:7" x14ac:dyDescent="0.2">
      <c r="A31" t="s">
        <v>93</v>
      </c>
      <c r="B31">
        <v>30</v>
      </c>
      <c r="C31" t="s">
        <v>56</v>
      </c>
      <c r="D31" t="s">
        <v>27</v>
      </c>
      <c r="E31">
        <v>0.95440000000000003</v>
      </c>
      <c r="F31">
        <v>1866</v>
      </c>
      <c r="G31">
        <v>204335</v>
      </c>
    </row>
    <row r="32" spans="1:7" x14ac:dyDescent="0.2">
      <c r="A32" t="s">
        <v>11</v>
      </c>
      <c r="B32">
        <v>31</v>
      </c>
      <c r="C32" t="s">
        <v>57</v>
      </c>
      <c r="D32" t="s">
        <v>27</v>
      </c>
      <c r="E32">
        <v>1</v>
      </c>
      <c r="F32">
        <v>1405</v>
      </c>
      <c r="G32">
        <v>226136</v>
      </c>
    </row>
    <row r="33" spans="1:7" x14ac:dyDescent="0.2">
      <c r="A33" t="s">
        <v>12</v>
      </c>
      <c r="B33">
        <v>32</v>
      </c>
      <c r="C33" t="s">
        <v>58</v>
      </c>
      <c r="D33" t="s">
        <v>27</v>
      </c>
      <c r="E33">
        <v>1</v>
      </c>
      <c r="F33">
        <v>1090</v>
      </c>
      <c r="G33">
        <v>111254</v>
      </c>
    </row>
    <row r="34" spans="1:7" x14ac:dyDescent="0.2">
      <c r="A34" t="s">
        <v>13</v>
      </c>
      <c r="B34">
        <v>33</v>
      </c>
      <c r="C34" t="s">
        <v>59</v>
      </c>
      <c r="D34" t="s">
        <v>27</v>
      </c>
      <c r="E34">
        <v>0.48309999999999997</v>
      </c>
      <c r="F34">
        <v>3491</v>
      </c>
      <c r="G34">
        <v>324281</v>
      </c>
    </row>
    <row r="35" spans="1:7" x14ac:dyDescent="0.2">
      <c r="A35" t="s">
        <v>14</v>
      </c>
      <c r="B35">
        <v>34</v>
      </c>
      <c r="C35" t="s">
        <v>60</v>
      </c>
      <c r="D35" t="s">
        <v>27</v>
      </c>
      <c r="E35">
        <v>1</v>
      </c>
      <c r="F35">
        <v>441</v>
      </c>
      <c r="G35">
        <v>156661</v>
      </c>
    </row>
    <row r="36" spans="1:7" x14ac:dyDescent="0.2">
      <c r="A36" t="s">
        <v>15</v>
      </c>
      <c r="B36">
        <v>35</v>
      </c>
      <c r="C36" t="s">
        <v>61</v>
      </c>
      <c r="D36" t="s">
        <v>43</v>
      </c>
      <c r="E36">
        <v>0.49</v>
      </c>
      <c r="F36">
        <v>1641</v>
      </c>
      <c r="G36">
        <v>357872</v>
      </c>
    </row>
    <row r="37" spans="1:7" x14ac:dyDescent="0.2">
      <c r="A37" t="s">
        <v>94</v>
      </c>
      <c r="B37">
        <v>36</v>
      </c>
      <c r="C37" t="s">
        <v>62</v>
      </c>
      <c r="D37" t="s">
        <v>43</v>
      </c>
      <c r="E37">
        <v>0.6</v>
      </c>
      <c r="F37">
        <v>310</v>
      </c>
      <c r="G37">
        <v>154715</v>
      </c>
    </row>
    <row r="38" spans="1:7" x14ac:dyDescent="0.2">
      <c r="A38" t="s">
        <v>94</v>
      </c>
      <c r="B38">
        <v>37</v>
      </c>
      <c r="C38" t="s">
        <v>63</v>
      </c>
      <c r="D38" t="s">
        <v>27</v>
      </c>
      <c r="E38">
        <v>0.625</v>
      </c>
      <c r="F38">
        <v>1632</v>
      </c>
      <c r="G38">
        <v>233830</v>
      </c>
    </row>
    <row r="39" spans="1:7" x14ac:dyDescent="0.2">
      <c r="A39" t="s">
        <v>94</v>
      </c>
      <c r="B39">
        <v>38</v>
      </c>
      <c r="C39" t="s">
        <v>64</v>
      </c>
      <c r="D39" t="s">
        <v>43</v>
      </c>
      <c r="E39">
        <v>0.51</v>
      </c>
      <c r="F39">
        <v>138</v>
      </c>
      <c r="G39">
        <v>23205</v>
      </c>
    </row>
    <row r="40" spans="1:7" x14ac:dyDescent="0.2">
      <c r="A40" t="s">
        <v>95</v>
      </c>
      <c r="B40">
        <v>39</v>
      </c>
      <c r="C40" t="s">
        <v>65</v>
      </c>
      <c r="D40" t="s">
        <v>27</v>
      </c>
      <c r="E40">
        <v>1</v>
      </c>
      <c r="F40">
        <v>593</v>
      </c>
      <c r="G40">
        <v>68802</v>
      </c>
    </row>
    <row r="41" spans="1:7" x14ac:dyDescent="0.2">
      <c r="A41" t="s">
        <v>95</v>
      </c>
      <c r="B41">
        <v>40</v>
      </c>
      <c r="C41" t="s">
        <v>66</v>
      </c>
      <c r="D41" t="s">
        <v>27</v>
      </c>
      <c r="E41">
        <v>1</v>
      </c>
      <c r="F41">
        <v>692</v>
      </c>
      <c r="G41">
        <v>93579</v>
      </c>
    </row>
    <row r="42" spans="1:7" x14ac:dyDescent="0.2">
      <c r="A42" t="s">
        <v>96</v>
      </c>
      <c r="B42">
        <v>41</v>
      </c>
      <c r="C42" t="s">
        <v>67</v>
      </c>
      <c r="D42" t="s">
        <v>43</v>
      </c>
      <c r="E42">
        <v>0.49</v>
      </c>
      <c r="F42">
        <v>542</v>
      </c>
      <c r="G42">
        <v>354856</v>
      </c>
    </row>
    <row r="43" spans="1:7" x14ac:dyDescent="0.2">
      <c r="A43" t="s">
        <v>97</v>
      </c>
      <c r="B43">
        <v>42</v>
      </c>
      <c r="C43" t="s">
        <v>68</v>
      </c>
      <c r="D43" t="s">
        <v>27</v>
      </c>
      <c r="E43">
        <v>0.5</v>
      </c>
      <c r="F43">
        <v>583</v>
      </c>
      <c r="G43">
        <v>160826</v>
      </c>
    </row>
    <row r="44" spans="1:7" x14ac:dyDescent="0.2">
      <c r="A44" t="s">
        <v>98</v>
      </c>
      <c r="B44">
        <v>43</v>
      </c>
      <c r="C44" t="s">
        <v>69</v>
      </c>
      <c r="D44" t="s">
        <v>27</v>
      </c>
      <c r="E44">
        <v>0.5</v>
      </c>
      <c r="F44">
        <v>1183</v>
      </c>
      <c r="G44">
        <v>115444</v>
      </c>
    </row>
    <row r="45" spans="1:7" x14ac:dyDescent="0.2">
      <c r="A45" t="s">
        <v>16</v>
      </c>
      <c r="B45">
        <v>44</v>
      </c>
      <c r="C45" t="s">
        <v>70</v>
      </c>
      <c r="D45" t="s">
        <v>27</v>
      </c>
      <c r="E45">
        <v>0.8</v>
      </c>
      <c r="F45">
        <v>1940</v>
      </c>
      <c r="G45">
        <v>325930</v>
      </c>
    </row>
    <row r="46" spans="1:7" x14ac:dyDescent="0.2">
      <c r="A46" t="s">
        <v>16</v>
      </c>
      <c r="B46">
        <v>45</v>
      </c>
      <c r="C46" t="s">
        <v>71</v>
      </c>
      <c r="D46" t="s">
        <v>43</v>
      </c>
      <c r="E46">
        <v>0.20624999999999999</v>
      </c>
      <c r="F46">
        <v>568</v>
      </c>
      <c r="G46">
        <v>566476</v>
      </c>
    </row>
    <row r="47" spans="1:7" x14ac:dyDescent="0.2">
      <c r="A47" t="s">
        <v>99</v>
      </c>
      <c r="B47">
        <v>46</v>
      </c>
      <c r="C47" t="s">
        <v>72</v>
      </c>
      <c r="D47" t="s">
        <v>27</v>
      </c>
      <c r="E47">
        <v>1</v>
      </c>
      <c r="F47">
        <v>1960</v>
      </c>
      <c r="G47">
        <v>270545</v>
      </c>
    </row>
    <row r="48" spans="1:7" x14ac:dyDescent="0.2">
      <c r="A48" t="s">
        <v>17</v>
      </c>
      <c r="B48">
        <v>47</v>
      </c>
      <c r="C48" t="s">
        <v>73</v>
      </c>
      <c r="D48" t="s">
        <v>43</v>
      </c>
      <c r="E48">
        <v>0.30245</v>
      </c>
      <c r="F48">
        <v>442</v>
      </c>
      <c r="G48">
        <v>735290</v>
      </c>
    </row>
    <row r="49" spans="1:7" x14ac:dyDescent="0.2">
      <c r="A49" t="s">
        <v>17</v>
      </c>
      <c r="B49">
        <v>48</v>
      </c>
      <c r="C49" t="s">
        <v>74</v>
      </c>
      <c r="D49" t="s">
        <v>27</v>
      </c>
      <c r="E49" t="s">
        <v>2</v>
      </c>
      <c r="F49">
        <v>2531</v>
      </c>
      <c r="G49">
        <v>1113738</v>
      </c>
    </row>
    <row r="50" spans="1:7" x14ac:dyDescent="0.2">
      <c r="A50" t="s">
        <v>101</v>
      </c>
      <c r="B50">
        <v>49</v>
      </c>
      <c r="C50" t="s">
        <v>75</v>
      </c>
      <c r="D50" t="s">
        <v>43</v>
      </c>
      <c r="E50">
        <v>0.3125</v>
      </c>
      <c r="F50">
        <v>624</v>
      </c>
      <c r="G50">
        <v>331364</v>
      </c>
    </row>
    <row r="51" spans="1:7" x14ac:dyDescent="0.2">
      <c r="A51" t="s">
        <v>102</v>
      </c>
      <c r="B51">
        <v>50</v>
      </c>
      <c r="C51" t="s">
        <v>76</v>
      </c>
      <c r="D51" t="s">
        <v>27</v>
      </c>
      <c r="E51">
        <v>1</v>
      </c>
      <c r="F51">
        <v>1940</v>
      </c>
      <c r="G51">
        <v>141892</v>
      </c>
    </row>
    <row r="52" spans="1:7" x14ac:dyDescent="0.2">
      <c r="A52" t="s">
        <v>102</v>
      </c>
      <c r="B52">
        <v>51</v>
      </c>
      <c r="C52" t="s">
        <v>77</v>
      </c>
      <c r="D52" t="s">
        <v>27</v>
      </c>
      <c r="E52">
        <v>0.40584999999999999</v>
      </c>
      <c r="F52">
        <v>1423</v>
      </c>
      <c r="G52">
        <v>223271</v>
      </c>
    </row>
    <row r="53" spans="1:7" x14ac:dyDescent="0.2">
      <c r="A53" t="s">
        <v>18</v>
      </c>
      <c r="B53">
        <v>52</v>
      </c>
      <c r="C53" t="s">
        <v>78</v>
      </c>
      <c r="D53" t="s">
        <v>27</v>
      </c>
      <c r="E53">
        <v>1</v>
      </c>
      <c r="F53">
        <v>786</v>
      </c>
      <c r="G53">
        <v>127527</v>
      </c>
    </row>
    <row r="54" spans="1:7" x14ac:dyDescent="0.2">
      <c r="A54" t="s">
        <v>19</v>
      </c>
      <c r="B54">
        <v>53</v>
      </c>
      <c r="C54" t="s">
        <v>79</v>
      </c>
      <c r="D54" t="s">
        <v>27</v>
      </c>
      <c r="E54">
        <v>0.34</v>
      </c>
      <c r="F54">
        <v>305</v>
      </c>
      <c r="G54">
        <v>617043</v>
      </c>
    </row>
    <row r="55" spans="1:7" x14ac:dyDescent="0.2">
      <c r="A55" t="s">
        <v>103</v>
      </c>
      <c r="B55">
        <v>54</v>
      </c>
      <c r="C55" t="s">
        <v>80</v>
      </c>
      <c r="D55" t="s">
        <v>43</v>
      </c>
      <c r="E55">
        <v>0.7</v>
      </c>
      <c r="F55">
        <v>333</v>
      </c>
      <c r="G55">
        <v>38171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8DFC-EE03-469C-8717-78E1C91510AB}">
  <dimension ref="A1:I89"/>
  <sheetViews>
    <sheetView tabSelected="1" workbookViewId="0">
      <pane ySplit="1" topLeftCell="A2" activePane="bottomLeft" state="frozen"/>
      <selection pane="bottomLeft" activeCell="A60" sqref="A60:XFD86"/>
    </sheetView>
  </sheetViews>
  <sheetFormatPr defaultRowHeight="14.25" x14ac:dyDescent="0.2"/>
  <cols>
    <col min="2" max="2" width="11" customWidth="1"/>
    <col min="3" max="3" width="47.875" customWidth="1"/>
    <col min="4" max="4" width="15.5" customWidth="1"/>
    <col min="5" max="5" width="9" customWidth="1"/>
    <col min="6" max="6" width="29.5" customWidth="1"/>
    <col min="7" max="7" width="24.125" customWidth="1"/>
    <col min="8" max="8" width="23.875" customWidth="1"/>
    <col min="9" max="9" width="14" style="4" customWidth="1"/>
  </cols>
  <sheetData>
    <row r="1" spans="1:9" x14ac:dyDescent="0.2">
      <c r="A1" t="s">
        <v>20</v>
      </c>
      <c r="B1" t="s">
        <v>81</v>
      </c>
      <c r="C1" t="s">
        <v>82</v>
      </c>
      <c r="D1" t="s">
        <v>22</v>
      </c>
      <c r="E1" t="s">
        <v>23</v>
      </c>
      <c r="F1" t="s">
        <v>246</v>
      </c>
      <c r="G1" t="s">
        <v>247</v>
      </c>
      <c r="H1" t="s">
        <v>152</v>
      </c>
      <c r="I1" s="4" t="s">
        <v>239</v>
      </c>
    </row>
    <row r="2" spans="1:9" x14ac:dyDescent="0.2">
      <c r="A2">
        <v>1</v>
      </c>
      <c r="B2" t="s">
        <v>5</v>
      </c>
      <c r="C2" t="s">
        <v>155</v>
      </c>
      <c r="D2" t="s">
        <v>27</v>
      </c>
      <c r="E2" s="1">
        <v>0.48620000000000002</v>
      </c>
      <c r="F2" s="2">
        <v>1311</v>
      </c>
      <c r="G2" s="2">
        <f>F2/E2</f>
        <v>2696.4212258329903</v>
      </c>
      <c r="H2" s="2">
        <v>140044</v>
      </c>
      <c r="I2" s="4">
        <f>F2/E2/100*100000000/H2</f>
        <v>19254.1003244194</v>
      </c>
    </row>
    <row r="3" spans="1:9" x14ac:dyDescent="0.2">
      <c r="A3">
        <v>2</v>
      </c>
      <c r="B3" t="s">
        <v>5</v>
      </c>
      <c r="C3" t="s">
        <v>156</v>
      </c>
      <c r="D3" t="s">
        <v>27</v>
      </c>
      <c r="E3" s="3">
        <v>0.5</v>
      </c>
      <c r="F3">
        <v>480</v>
      </c>
      <c r="G3" s="2">
        <f t="shared" ref="G3:G66" si="0">F3/E3</f>
        <v>960</v>
      </c>
      <c r="H3" s="2">
        <v>146550</v>
      </c>
      <c r="I3" s="4">
        <f t="shared" ref="I3:I66" si="1">F3/E3/100*100000000/H3</f>
        <v>6550.6653019447285</v>
      </c>
    </row>
    <row r="4" spans="1:9" x14ac:dyDescent="0.2">
      <c r="A4">
        <v>3</v>
      </c>
      <c r="B4" t="s">
        <v>5</v>
      </c>
      <c r="C4" t="s">
        <v>157</v>
      </c>
      <c r="D4" t="s">
        <v>153</v>
      </c>
      <c r="E4" s="1">
        <v>0.3856</v>
      </c>
      <c r="F4" s="2">
        <v>2175</v>
      </c>
      <c r="G4" s="2">
        <f t="shared" si="0"/>
        <v>5640.5601659751037</v>
      </c>
      <c r="H4" s="2">
        <v>182393</v>
      </c>
      <c r="I4" s="4">
        <f t="shared" si="1"/>
        <v>30925.310543579541</v>
      </c>
    </row>
    <row r="5" spans="1:9" x14ac:dyDescent="0.2">
      <c r="A5">
        <v>4</v>
      </c>
      <c r="B5" t="s">
        <v>5</v>
      </c>
      <c r="C5" t="s">
        <v>158</v>
      </c>
      <c r="D5" t="s">
        <v>27</v>
      </c>
      <c r="E5" s="3">
        <v>0.51</v>
      </c>
      <c r="F5" s="2">
        <v>1485</v>
      </c>
      <c r="G5" s="2">
        <f t="shared" si="0"/>
        <v>2911.7647058823527</v>
      </c>
      <c r="H5" s="2">
        <v>128151</v>
      </c>
      <c r="I5" s="4">
        <f t="shared" si="1"/>
        <v>22721.357663087703</v>
      </c>
    </row>
    <row r="6" spans="1:9" x14ac:dyDescent="0.2">
      <c r="A6">
        <v>5</v>
      </c>
      <c r="B6" t="s">
        <v>5</v>
      </c>
      <c r="C6" t="s">
        <v>159</v>
      </c>
      <c r="D6" t="s">
        <v>27</v>
      </c>
      <c r="E6" s="3">
        <v>1</v>
      </c>
      <c r="F6">
        <v>114</v>
      </c>
      <c r="G6" s="2">
        <f t="shared" si="0"/>
        <v>114</v>
      </c>
      <c r="H6" s="2">
        <v>24859</v>
      </c>
      <c r="I6" s="4">
        <f t="shared" si="1"/>
        <v>4585.8642745082261</v>
      </c>
    </row>
    <row r="7" spans="1:9" x14ac:dyDescent="0.2">
      <c r="A7">
        <v>6</v>
      </c>
      <c r="B7" t="s">
        <v>5</v>
      </c>
      <c r="C7" t="s">
        <v>160</v>
      </c>
      <c r="D7" t="s">
        <v>27</v>
      </c>
      <c r="E7" s="3">
        <v>0.8</v>
      </c>
      <c r="F7" s="2">
        <v>8673</v>
      </c>
      <c r="G7" s="2">
        <f t="shared" si="0"/>
        <v>10841.25</v>
      </c>
      <c r="H7" s="2">
        <v>566060</v>
      </c>
      <c r="I7" s="4">
        <f t="shared" si="1"/>
        <v>19152.121683213794</v>
      </c>
    </row>
    <row r="8" spans="1:9" x14ac:dyDescent="0.2">
      <c r="A8">
        <v>7</v>
      </c>
      <c r="B8" t="s">
        <v>5</v>
      </c>
      <c r="C8" t="s">
        <v>161</v>
      </c>
      <c r="D8" t="s">
        <v>27</v>
      </c>
      <c r="E8" s="3">
        <v>0.24</v>
      </c>
      <c r="F8">
        <v>196</v>
      </c>
      <c r="G8" s="2">
        <f t="shared" si="0"/>
        <v>816.66666666666674</v>
      </c>
      <c r="H8" s="2">
        <v>95458</v>
      </c>
      <c r="I8" s="4">
        <f t="shared" si="1"/>
        <v>8555.2459371311652</v>
      </c>
    </row>
    <row r="9" spans="1:9" x14ac:dyDescent="0.2">
      <c r="A9">
        <v>8</v>
      </c>
      <c r="B9" t="s">
        <v>5</v>
      </c>
      <c r="C9" t="s">
        <v>162</v>
      </c>
      <c r="D9" t="s">
        <v>27</v>
      </c>
      <c r="E9" s="3">
        <v>1</v>
      </c>
      <c r="F9" s="2">
        <v>1209</v>
      </c>
      <c r="G9" s="2">
        <f t="shared" si="0"/>
        <v>1209</v>
      </c>
      <c r="H9" s="2">
        <v>81443</v>
      </c>
      <c r="I9" s="4">
        <f t="shared" si="1"/>
        <v>14844.738037645961</v>
      </c>
    </row>
    <row r="10" spans="1:9" x14ac:dyDescent="0.2">
      <c r="A10">
        <v>9</v>
      </c>
      <c r="B10" t="s">
        <v>5</v>
      </c>
      <c r="C10" t="s">
        <v>163</v>
      </c>
      <c r="D10" t="s">
        <v>27</v>
      </c>
      <c r="E10" s="3">
        <v>0.33</v>
      </c>
      <c r="F10">
        <v>989</v>
      </c>
      <c r="G10" s="2">
        <f t="shared" si="0"/>
        <v>2996.969696969697</v>
      </c>
      <c r="H10" s="2">
        <v>163388</v>
      </c>
      <c r="I10" s="4">
        <f t="shared" si="1"/>
        <v>18342.654888790468</v>
      </c>
    </row>
    <row r="11" spans="1:9" x14ac:dyDescent="0.2">
      <c r="A11">
        <v>10</v>
      </c>
      <c r="B11" t="s">
        <v>164</v>
      </c>
      <c r="C11" t="s">
        <v>165</v>
      </c>
      <c r="D11" t="s">
        <v>27</v>
      </c>
      <c r="E11" s="3">
        <v>1</v>
      </c>
      <c r="F11" s="2">
        <v>2135</v>
      </c>
      <c r="G11" s="2">
        <f t="shared" si="0"/>
        <v>2135</v>
      </c>
      <c r="H11" s="2">
        <v>229362</v>
      </c>
      <c r="I11" s="4">
        <f t="shared" si="1"/>
        <v>9308.4294695721183</v>
      </c>
    </row>
    <row r="12" spans="1:9" x14ac:dyDescent="0.2">
      <c r="A12">
        <v>11</v>
      </c>
      <c r="B12" t="s">
        <v>83</v>
      </c>
      <c r="C12" t="s">
        <v>166</v>
      </c>
      <c r="D12" t="s">
        <v>153</v>
      </c>
      <c r="E12" s="3">
        <v>0.6</v>
      </c>
      <c r="F12">
        <v>806</v>
      </c>
      <c r="G12" s="2">
        <f t="shared" si="0"/>
        <v>1343.3333333333335</v>
      </c>
      <c r="H12" s="2">
        <v>210417</v>
      </c>
      <c r="I12" s="4">
        <f t="shared" si="1"/>
        <v>6384.1483023393239</v>
      </c>
    </row>
    <row r="13" spans="1:9" x14ac:dyDescent="0.2">
      <c r="A13">
        <v>12</v>
      </c>
      <c r="B13" t="s">
        <v>83</v>
      </c>
      <c r="C13" t="s">
        <v>167</v>
      </c>
      <c r="D13" t="s">
        <v>27</v>
      </c>
      <c r="E13" s="1">
        <v>0.50690000000000002</v>
      </c>
      <c r="F13">
        <v>710</v>
      </c>
      <c r="G13" s="2">
        <f t="shared" si="0"/>
        <v>1400.6707437364371</v>
      </c>
      <c r="H13" s="2">
        <v>82514</v>
      </c>
      <c r="I13" s="4">
        <f t="shared" si="1"/>
        <v>16974.946599806543</v>
      </c>
    </row>
    <row r="14" spans="1:9" x14ac:dyDescent="0.2">
      <c r="A14">
        <v>13</v>
      </c>
      <c r="B14" t="s">
        <v>83</v>
      </c>
      <c r="C14" t="s">
        <v>168</v>
      </c>
      <c r="D14" t="s">
        <v>27</v>
      </c>
      <c r="E14" s="3">
        <v>0.51</v>
      </c>
      <c r="F14" s="2">
        <v>1470</v>
      </c>
      <c r="G14" s="2">
        <f t="shared" si="0"/>
        <v>2882.3529411764707</v>
      </c>
      <c r="H14" s="2">
        <v>126575</v>
      </c>
      <c r="I14" s="4">
        <f t="shared" si="1"/>
        <v>22771.897619407235</v>
      </c>
    </row>
    <row r="15" spans="1:9" x14ac:dyDescent="0.2">
      <c r="A15">
        <v>14</v>
      </c>
      <c r="B15" t="s">
        <v>83</v>
      </c>
      <c r="C15" t="s">
        <v>169</v>
      </c>
      <c r="D15" t="s">
        <v>27</v>
      </c>
      <c r="E15" s="3">
        <v>0.51</v>
      </c>
      <c r="F15" s="2">
        <v>1811</v>
      </c>
      <c r="G15" s="2">
        <f t="shared" si="0"/>
        <v>3550.9803921568628</v>
      </c>
      <c r="H15" s="2">
        <v>218532</v>
      </c>
      <c r="I15" s="4">
        <f t="shared" si="1"/>
        <v>16249.246756341692</v>
      </c>
    </row>
    <row r="16" spans="1:9" x14ac:dyDescent="0.2">
      <c r="A16">
        <v>15</v>
      </c>
      <c r="B16" t="s">
        <v>83</v>
      </c>
      <c r="C16" t="s">
        <v>170</v>
      </c>
      <c r="D16" t="s">
        <v>27</v>
      </c>
      <c r="E16" s="1">
        <v>0.50800000000000001</v>
      </c>
      <c r="F16">
        <v>728</v>
      </c>
      <c r="G16" s="2">
        <f t="shared" si="0"/>
        <v>1433.0708661417323</v>
      </c>
      <c r="H16" s="2">
        <v>84296</v>
      </c>
      <c r="I16" s="4">
        <f t="shared" si="1"/>
        <v>17000.461067449607</v>
      </c>
    </row>
    <row r="17" spans="1:9" x14ac:dyDescent="0.2">
      <c r="A17">
        <v>16</v>
      </c>
      <c r="B17" t="s">
        <v>83</v>
      </c>
      <c r="C17" t="s">
        <v>171</v>
      </c>
      <c r="D17" t="s">
        <v>27</v>
      </c>
      <c r="E17" s="3">
        <v>0.51</v>
      </c>
      <c r="F17">
        <v>952</v>
      </c>
      <c r="G17" s="2">
        <f t="shared" si="0"/>
        <v>1866.6666666666667</v>
      </c>
      <c r="H17" s="2">
        <v>242891</v>
      </c>
      <c r="I17" s="4">
        <f t="shared" si="1"/>
        <v>7685.2031020773384</v>
      </c>
    </row>
    <row r="18" spans="1:9" x14ac:dyDescent="0.2">
      <c r="A18">
        <v>17</v>
      </c>
      <c r="B18" t="s">
        <v>83</v>
      </c>
      <c r="C18" t="s">
        <v>244</v>
      </c>
      <c r="D18" t="s">
        <v>243</v>
      </c>
      <c r="E18" s="3">
        <v>0.6</v>
      </c>
      <c r="F18">
        <v>347</v>
      </c>
      <c r="G18" s="2">
        <f t="shared" si="0"/>
        <v>578.33333333333337</v>
      </c>
      <c r="H18" s="2">
        <v>428516</v>
      </c>
      <c r="I18" s="4">
        <f t="shared" si="1"/>
        <v>1349.6189951678195</v>
      </c>
    </row>
    <row r="19" spans="1:9" x14ac:dyDescent="0.2">
      <c r="A19">
        <v>18</v>
      </c>
      <c r="B19" t="s">
        <v>241</v>
      </c>
      <c r="C19" t="s">
        <v>245</v>
      </c>
      <c r="D19" t="s">
        <v>243</v>
      </c>
      <c r="E19" s="3">
        <v>0.37290000000000001</v>
      </c>
      <c r="F19">
        <v>1218</v>
      </c>
      <c r="G19" s="2">
        <f t="shared" si="0"/>
        <v>3266.2912308930008</v>
      </c>
      <c r="H19" s="2">
        <v>391673</v>
      </c>
      <c r="I19" s="4">
        <f t="shared" si="1"/>
        <v>8339.3321237180025</v>
      </c>
    </row>
    <row r="20" spans="1:9" x14ac:dyDescent="0.2">
      <c r="A20">
        <v>19</v>
      </c>
      <c r="B20" t="s">
        <v>83</v>
      </c>
      <c r="C20" t="s">
        <v>172</v>
      </c>
      <c r="D20" t="s">
        <v>27</v>
      </c>
      <c r="E20" s="3">
        <v>0.51</v>
      </c>
      <c r="F20">
        <v>65</v>
      </c>
      <c r="G20" s="2">
        <f t="shared" si="0"/>
        <v>127.45098039215686</v>
      </c>
      <c r="H20" s="2">
        <v>75031</v>
      </c>
      <c r="I20" s="4">
        <f t="shared" si="1"/>
        <v>1698.6442989185384</v>
      </c>
    </row>
    <row r="21" spans="1:9" x14ac:dyDescent="0.2">
      <c r="A21">
        <v>20</v>
      </c>
      <c r="B21" t="s">
        <v>83</v>
      </c>
      <c r="C21" t="s">
        <v>173</v>
      </c>
      <c r="D21" t="s">
        <v>27</v>
      </c>
      <c r="E21" s="3">
        <v>0.51</v>
      </c>
      <c r="F21" s="2">
        <v>1730</v>
      </c>
      <c r="G21" s="2">
        <f t="shared" si="0"/>
        <v>3392.1568627450979</v>
      </c>
      <c r="H21" s="2">
        <v>303902</v>
      </c>
      <c r="I21" s="4">
        <f t="shared" si="1"/>
        <v>11162.009011935092</v>
      </c>
    </row>
    <row r="22" spans="1:9" x14ac:dyDescent="0.2">
      <c r="A22">
        <v>21</v>
      </c>
      <c r="B22" t="s">
        <v>241</v>
      </c>
      <c r="C22" t="s">
        <v>240</v>
      </c>
      <c r="D22" t="s">
        <v>153</v>
      </c>
      <c r="E22" s="3">
        <v>0.51</v>
      </c>
      <c r="F22">
        <v>638</v>
      </c>
      <c r="G22" s="2">
        <f t="shared" si="0"/>
        <v>1250.9803921568628</v>
      </c>
      <c r="H22" s="2">
        <v>395654</v>
      </c>
      <c r="I22" s="4">
        <f t="shared" si="1"/>
        <v>3161.8039806418305</v>
      </c>
    </row>
    <row r="23" spans="1:9" x14ac:dyDescent="0.2">
      <c r="A23">
        <v>22</v>
      </c>
      <c r="B23" t="s">
        <v>241</v>
      </c>
      <c r="C23" t="s">
        <v>242</v>
      </c>
      <c r="D23" t="s">
        <v>243</v>
      </c>
      <c r="E23" s="3">
        <v>0.85019999999999996</v>
      </c>
      <c r="F23">
        <v>280</v>
      </c>
      <c r="G23" s="2">
        <f t="shared" si="0"/>
        <v>329.33427428840275</v>
      </c>
      <c r="H23" s="2">
        <v>85342</v>
      </c>
      <c r="I23" s="4">
        <f t="shared" si="1"/>
        <v>3858.994097729169</v>
      </c>
    </row>
    <row r="24" spans="1:9" x14ac:dyDescent="0.2">
      <c r="A24">
        <v>23</v>
      </c>
      <c r="B24" t="s">
        <v>85</v>
      </c>
      <c r="C24" t="s">
        <v>174</v>
      </c>
      <c r="D24" t="s">
        <v>243</v>
      </c>
      <c r="E24" s="3">
        <v>0.5</v>
      </c>
      <c r="F24" s="2">
        <v>1273</v>
      </c>
      <c r="G24" s="2">
        <f t="shared" si="0"/>
        <v>2546</v>
      </c>
      <c r="H24" s="2">
        <v>231430</v>
      </c>
      <c r="I24" s="4">
        <f t="shared" si="1"/>
        <v>11001.166659465065</v>
      </c>
    </row>
    <row r="25" spans="1:9" x14ac:dyDescent="0.2">
      <c r="A25">
        <v>24</v>
      </c>
      <c r="B25" t="s">
        <v>142</v>
      </c>
      <c r="C25" t="s">
        <v>175</v>
      </c>
      <c r="D25" t="s">
        <v>27</v>
      </c>
      <c r="E25" s="3">
        <v>0.34</v>
      </c>
      <c r="F25">
        <v>864</v>
      </c>
      <c r="G25" s="2">
        <f t="shared" si="0"/>
        <v>2541.1764705882351</v>
      </c>
      <c r="H25" s="2">
        <v>255181</v>
      </c>
      <c r="I25" s="4">
        <f t="shared" si="1"/>
        <v>9958.3294625706276</v>
      </c>
    </row>
    <row r="26" spans="1:9" x14ac:dyDescent="0.2">
      <c r="A26">
        <v>25</v>
      </c>
      <c r="B26" t="s">
        <v>142</v>
      </c>
      <c r="C26" t="s">
        <v>176</v>
      </c>
      <c r="D26" t="s">
        <v>27</v>
      </c>
      <c r="E26" s="3">
        <v>0.7</v>
      </c>
      <c r="F26">
        <v>749</v>
      </c>
      <c r="G26" s="2">
        <f t="shared" si="0"/>
        <v>1070</v>
      </c>
      <c r="H26" s="2">
        <v>94859</v>
      </c>
      <c r="I26" s="4">
        <f t="shared" si="1"/>
        <v>11279.899640519085</v>
      </c>
    </row>
    <row r="27" spans="1:9" x14ac:dyDescent="0.2">
      <c r="A27">
        <v>26</v>
      </c>
      <c r="B27" t="s">
        <v>177</v>
      </c>
      <c r="C27" t="s">
        <v>100</v>
      </c>
      <c r="D27" t="s">
        <v>27</v>
      </c>
      <c r="E27" s="1">
        <v>0.51800000000000002</v>
      </c>
      <c r="F27" s="2">
        <v>1124</v>
      </c>
      <c r="G27" s="2">
        <f t="shared" si="0"/>
        <v>2169.8841698841698</v>
      </c>
      <c r="H27" s="2">
        <v>255600</v>
      </c>
      <c r="I27" s="4">
        <f t="shared" si="1"/>
        <v>8489.3746865577832</v>
      </c>
    </row>
    <row r="28" spans="1:9" x14ac:dyDescent="0.2">
      <c r="A28">
        <v>27</v>
      </c>
      <c r="B28" t="s">
        <v>89</v>
      </c>
      <c r="C28" t="s">
        <v>84</v>
      </c>
      <c r="D28" t="s">
        <v>27</v>
      </c>
      <c r="E28" s="1">
        <v>0.43819999999999998</v>
      </c>
      <c r="F28">
        <v>530</v>
      </c>
      <c r="G28" s="2">
        <f t="shared" si="0"/>
        <v>1209.4933820173437</v>
      </c>
      <c r="H28" s="2">
        <v>114956</v>
      </c>
      <c r="I28" s="4">
        <f t="shared" si="1"/>
        <v>10521.359320238558</v>
      </c>
    </row>
    <row r="29" spans="1:9" x14ac:dyDescent="0.2">
      <c r="A29">
        <v>28</v>
      </c>
      <c r="B29" t="s">
        <v>144</v>
      </c>
      <c r="C29" t="s">
        <v>178</v>
      </c>
      <c r="D29" t="s">
        <v>27</v>
      </c>
      <c r="E29" s="1">
        <v>0.96879999999999999</v>
      </c>
      <c r="F29">
        <v>68</v>
      </c>
      <c r="G29" s="2">
        <f t="shared" si="0"/>
        <v>70.189925681255161</v>
      </c>
      <c r="H29" s="2">
        <v>32893</v>
      </c>
      <c r="I29" s="4">
        <f t="shared" si="1"/>
        <v>2133.8864099126004</v>
      </c>
    </row>
    <row r="30" spans="1:9" x14ac:dyDescent="0.2">
      <c r="A30">
        <v>29</v>
      </c>
      <c r="B30" t="s">
        <v>86</v>
      </c>
      <c r="C30" t="s">
        <v>149</v>
      </c>
      <c r="D30" t="s">
        <v>27</v>
      </c>
      <c r="E30" s="1">
        <v>0.57479999999999998</v>
      </c>
      <c r="F30">
        <v>804</v>
      </c>
      <c r="G30" s="2">
        <f t="shared" si="0"/>
        <v>1398.7473903966597</v>
      </c>
      <c r="H30" s="2">
        <v>157620</v>
      </c>
      <c r="I30" s="4">
        <f t="shared" si="1"/>
        <v>8874.1745362051752</v>
      </c>
    </row>
    <row r="31" spans="1:9" x14ac:dyDescent="0.2">
      <c r="A31">
        <v>30</v>
      </c>
      <c r="B31" t="s">
        <v>179</v>
      </c>
      <c r="C31" t="s">
        <v>180</v>
      </c>
      <c r="D31" t="s">
        <v>27</v>
      </c>
      <c r="E31" s="3">
        <v>0.56000000000000005</v>
      </c>
      <c r="F31">
        <v>560</v>
      </c>
      <c r="G31" s="2">
        <f t="shared" si="0"/>
        <v>999.99999999999989</v>
      </c>
      <c r="H31" s="2">
        <v>177206</v>
      </c>
      <c r="I31" s="4">
        <f t="shared" si="1"/>
        <v>5643.1497804814726</v>
      </c>
    </row>
    <row r="32" spans="1:9" x14ac:dyDescent="0.2">
      <c r="A32">
        <v>31</v>
      </c>
      <c r="B32" t="s">
        <v>145</v>
      </c>
      <c r="C32" t="s">
        <v>181</v>
      </c>
      <c r="D32" t="s">
        <v>27</v>
      </c>
      <c r="E32" s="1">
        <v>0.32500000000000001</v>
      </c>
      <c r="F32">
        <v>20</v>
      </c>
      <c r="G32" s="2">
        <f t="shared" si="0"/>
        <v>61.538461538461533</v>
      </c>
      <c r="H32" s="2">
        <v>59803</v>
      </c>
      <c r="I32" s="4">
        <f t="shared" si="1"/>
        <v>1029.0196401261062</v>
      </c>
    </row>
    <row r="33" spans="1:9" x14ac:dyDescent="0.2">
      <c r="A33">
        <v>32</v>
      </c>
      <c r="B33" t="s">
        <v>182</v>
      </c>
      <c r="C33" t="s">
        <v>183</v>
      </c>
      <c r="D33" t="s">
        <v>153</v>
      </c>
      <c r="E33" s="1">
        <v>0.33329999999999999</v>
      </c>
      <c r="F33">
        <v>186</v>
      </c>
      <c r="G33" s="2">
        <f t="shared" si="0"/>
        <v>558.05580558055806</v>
      </c>
      <c r="H33" s="2">
        <v>278283</v>
      </c>
      <c r="I33" s="4">
        <f t="shared" si="1"/>
        <v>2005.3535630295708</v>
      </c>
    </row>
    <row r="34" spans="1:9" x14ac:dyDescent="0.2">
      <c r="A34">
        <v>33</v>
      </c>
      <c r="B34" t="s">
        <v>182</v>
      </c>
      <c r="C34" t="s">
        <v>143</v>
      </c>
      <c r="D34" t="s">
        <v>153</v>
      </c>
      <c r="E34" s="3">
        <v>0.35</v>
      </c>
      <c r="F34">
        <v>407</v>
      </c>
      <c r="G34" s="2">
        <f t="shared" si="0"/>
        <v>1162.8571428571429</v>
      </c>
      <c r="H34" s="2">
        <v>126459</v>
      </c>
      <c r="I34" s="4">
        <f t="shared" si="1"/>
        <v>9195.5269522702456</v>
      </c>
    </row>
    <row r="35" spans="1:9" x14ac:dyDescent="0.2">
      <c r="A35">
        <v>34</v>
      </c>
      <c r="B35" t="s">
        <v>182</v>
      </c>
      <c r="C35" t="s">
        <v>184</v>
      </c>
      <c r="D35" t="s">
        <v>27</v>
      </c>
      <c r="E35" s="3">
        <v>0.66</v>
      </c>
      <c r="F35" s="2">
        <v>1486</v>
      </c>
      <c r="G35" s="2">
        <f t="shared" si="0"/>
        <v>2251.5151515151515</v>
      </c>
      <c r="H35" s="2">
        <v>633643</v>
      </c>
      <c r="I35" s="4">
        <f t="shared" si="1"/>
        <v>3553.2865533354766</v>
      </c>
    </row>
    <row r="36" spans="1:9" x14ac:dyDescent="0.2">
      <c r="A36">
        <v>35</v>
      </c>
      <c r="B36" t="s">
        <v>9</v>
      </c>
      <c r="C36" t="s">
        <v>185</v>
      </c>
      <c r="D36" t="s">
        <v>27</v>
      </c>
      <c r="E36" s="3">
        <v>1</v>
      </c>
      <c r="F36">
        <v>270</v>
      </c>
      <c r="G36" s="2">
        <f t="shared" si="0"/>
        <v>270</v>
      </c>
      <c r="H36" s="2">
        <v>96224</v>
      </c>
      <c r="I36" s="4">
        <f t="shared" si="1"/>
        <v>2805.9527768540074</v>
      </c>
    </row>
    <row r="37" spans="1:9" x14ac:dyDescent="0.2">
      <c r="A37">
        <v>36</v>
      </c>
      <c r="B37" t="s">
        <v>9</v>
      </c>
      <c r="C37" t="s">
        <v>186</v>
      </c>
      <c r="D37" t="s">
        <v>153</v>
      </c>
      <c r="E37" s="3">
        <v>0.4</v>
      </c>
      <c r="F37">
        <v>181</v>
      </c>
      <c r="G37" s="2">
        <f t="shared" si="0"/>
        <v>452.5</v>
      </c>
      <c r="H37" s="2">
        <v>121939</v>
      </c>
      <c r="I37" s="4">
        <f t="shared" si="1"/>
        <v>3710.871829357302</v>
      </c>
    </row>
    <row r="38" spans="1:9" x14ac:dyDescent="0.2">
      <c r="A38">
        <v>37</v>
      </c>
      <c r="B38" t="s">
        <v>187</v>
      </c>
      <c r="C38" t="s">
        <v>188</v>
      </c>
      <c r="D38" t="s">
        <v>27</v>
      </c>
      <c r="E38" s="3">
        <v>0.4</v>
      </c>
      <c r="F38">
        <v>61</v>
      </c>
      <c r="G38" s="2">
        <f t="shared" si="0"/>
        <v>152.5</v>
      </c>
      <c r="H38" s="2">
        <v>236434</v>
      </c>
      <c r="I38" s="4">
        <f t="shared" si="1"/>
        <v>645.00029606570968</v>
      </c>
    </row>
    <row r="39" spans="1:9" x14ac:dyDescent="0.2">
      <c r="A39">
        <v>38</v>
      </c>
      <c r="B39" t="s">
        <v>8</v>
      </c>
      <c r="C39" t="s">
        <v>189</v>
      </c>
      <c r="D39" t="s">
        <v>154</v>
      </c>
      <c r="E39" s="1">
        <v>0.45500000000000002</v>
      </c>
      <c r="F39">
        <v>507</v>
      </c>
      <c r="G39" s="2">
        <f t="shared" si="0"/>
        <v>1114.2857142857142</v>
      </c>
      <c r="H39" s="2">
        <v>253139</v>
      </c>
      <c r="I39" s="4">
        <f t="shared" si="1"/>
        <v>4401.8729405019149</v>
      </c>
    </row>
    <row r="40" spans="1:9" x14ac:dyDescent="0.2">
      <c r="A40">
        <v>39</v>
      </c>
      <c r="B40" t="s">
        <v>8</v>
      </c>
      <c r="C40" t="s">
        <v>190</v>
      </c>
      <c r="D40" t="s">
        <v>27</v>
      </c>
      <c r="E40" s="3">
        <v>1</v>
      </c>
      <c r="F40">
        <v>868</v>
      </c>
      <c r="G40" s="2">
        <f t="shared" si="0"/>
        <v>868</v>
      </c>
      <c r="H40" s="2">
        <v>99056</v>
      </c>
      <c r="I40" s="4">
        <f t="shared" si="1"/>
        <v>8762.7200775319016</v>
      </c>
    </row>
    <row r="41" spans="1:9" x14ac:dyDescent="0.2">
      <c r="A41">
        <v>40</v>
      </c>
      <c r="B41" t="s">
        <v>191</v>
      </c>
      <c r="C41" t="s">
        <v>175</v>
      </c>
      <c r="D41" t="s">
        <v>27</v>
      </c>
      <c r="E41" s="3">
        <v>1</v>
      </c>
      <c r="F41">
        <v>672</v>
      </c>
      <c r="G41" s="2">
        <f t="shared" si="0"/>
        <v>672</v>
      </c>
      <c r="H41" s="2">
        <v>71734</v>
      </c>
      <c r="I41" s="4">
        <f t="shared" si="1"/>
        <v>9367.9426771126655</v>
      </c>
    </row>
    <row r="42" spans="1:9" x14ac:dyDescent="0.2">
      <c r="A42">
        <v>41</v>
      </c>
      <c r="B42" t="s">
        <v>10</v>
      </c>
      <c r="C42" t="s">
        <v>192</v>
      </c>
      <c r="D42" t="s">
        <v>153</v>
      </c>
      <c r="E42" s="3">
        <v>0.35</v>
      </c>
      <c r="F42" s="2">
        <v>1900</v>
      </c>
      <c r="G42" s="2">
        <f t="shared" si="0"/>
        <v>5428.5714285714294</v>
      </c>
      <c r="H42" s="2">
        <v>184826</v>
      </c>
      <c r="I42" s="4">
        <f t="shared" si="1"/>
        <v>29371.254198929964</v>
      </c>
    </row>
    <row r="43" spans="1:9" x14ac:dyDescent="0.2">
      <c r="A43">
        <v>42</v>
      </c>
      <c r="B43" t="s">
        <v>92</v>
      </c>
      <c r="C43" t="s">
        <v>193</v>
      </c>
      <c r="D43" t="s">
        <v>27</v>
      </c>
      <c r="E43" s="1">
        <v>0.85060000000000002</v>
      </c>
      <c r="F43">
        <v>255</v>
      </c>
      <c r="G43" s="2">
        <f t="shared" si="0"/>
        <v>299.78838466964493</v>
      </c>
      <c r="H43" s="2">
        <v>46130</v>
      </c>
      <c r="I43" s="4">
        <f t="shared" si="1"/>
        <v>6498.7727004041826</v>
      </c>
    </row>
    <row r="44" spans="1:9" x14ac:dyDescent="0.2">
      <c r="A44">
        <v>43</v>
      </c>
      <c r="B44" t="s">
        <v>92</v>
      </c>
      <c r="C44" t="s">
        <v>194</v>
      </c>
      <c r="D44" t="s">
        <v>27</v>
      </c>
      <c r="E44" s="1">
        <v>0.48580000000000001</v>
      </c>
      <c r="F44">
        <v>772</v>
      </c>
      <c r="G44" s="2">
        <f t="shared" si="0"/>
        <v>1589.1313297653355</v>
      </c>
      <c r="H44" s="2">
        <v>130738</v>
      </c>
      <c r="I44" s="4">
        <f t="shared" si="1"/>
        <v>12155.083677013075</v>
      </c>
    </row>
    <row r="45" spans="1:9" x14ac:dyDescent="0.2">
      <c r="A45">
        <v>44</v>
      </c>
      <c r="B45" t="s">
        <v>92</v>
      </c>
      <c r="C45" t="s">
        <v>195</v>
      </c>
      <c r="D45" t="s">
        <v>153</v>
      </c>
      <c r="E45" s="1">
        <v>0.49759999999999999</v>
      </c>
      <c r="F45">
        <v>849</v>
      </c>
      <c r="G45" s="2">
        <f t="shared" si="0"/>
        <v>1706.1897106109325</v>
      </c>
      <c r="H45" s="2">
        <v>136679</v>
      </c>
      <c r="I45" s="4">
        <f t="shared" si="1"/>
        <v>12483.188424051481</v>
      </c>
    </row>
    <row r="46" spans="1:9" x14ac:dyDescent="0.2">
      <c r="A46">
        <v>45</v>
      </c>
      <c r="B46" t="s">
        <v>93</v>
      </c>
      <c r="C46" t="s">
        <v>196</v>
      </c>
      <c r="D46" t="s">
        <v>153</v>
      </c>
      <c r="E46" s="1">
        <v>0.39900000000000002</v>
      </c>
      <c r="F46" s="2">
        <v>1092</v>
      </c>
      <c r="G46" s="2">
        <f t="shared" si="0"/>
        <v>2736.8421052631579</v>
      </c>
      <c r="H46" s="2">
        <v>221817</v>
      </c>
      <c r="I46" s="4">
        <f t="shared" si="1"/>
        <v>12338.288342476717</v>
      </c>
    </row>
    <row r="47" spans="1:9" x14ac:dyDescent="0.2">
      <c r="A47">
        <v>46</v>
      </c>
      <c r="B47" t="s">
        <v>197</v>
      </c>
      <c r="C47" t="s">
        <v>198</v>
      </c>
      <c r="D47" t="s">
        <v>27</v>
      </c>
      <c r="E47" s="3">
        <v>1</v>
      </c>
      <c r="F47">
        <v>380</v>
      </c>
      <c r="G47" s="2">
        <f t="shared" si="0"/>
        <v>380</v>
      </c>
      <c r="H47" s="2">
        <v>226199</v>
      </c>
      <c r="I47" s="4">
        <f t="shared" si="1"/>
        <v>1679.9366929119935</v>
      </c>
    </row>
    <row r="48" spans="1:9" x14ac:dyDescent="0.2">
      <c r="A48">
        <v>47</v>
      </c>
      <c r="B48" t="s">
        <v>12</v>
      </c>
      <c r="C48" t="s">
        <v>199</v>
      </c>
      <c r="D48" t="s">
        <v>27</v>
      </c>
      <c r="E48" s="1">
        <v>0.68330000000000002</v>
      </c>
      <c r="F48">
        <v>556</v>
      </c>
      <c r="G48" s="2">
        <f t="shared" si="0"/>
        <v>813.6982291819113</v>
      </c>
      <c r="H48" s="2">
        <v>182002</v>
      </c>
      <c r="I48" s="4">
        <f t="shared" si="1"/>
        <v>4470.8202612164223</v>
      </c>
    </row>
    <row r="49" spans="1:9" x14ac:dyDescent="0.2">
      <c r="A49">
        <v>48</v>
      </c>
      <c r="B49" t="s">
        <v>12</v>
      </c>
      <c r="C49" t="s">
        <v>200</v>
      </c>
      <c r="D49" t="s">
        <v>153</v>
      </c>
      <c r="E49" s="3">
        <v>0.5</v>
      </c>
      <c r="F49" s="2">
        <v>1824</v>
      </c>
      <c r="G49" s="2">
        <f t="shared" si="0"/>
        <v>3648</v>
      </c>
      <c r="H49" s="2">
        <v>2511162</v>
      </c>
      <c r="I49" s="4">
        <f t="shared" si="1"/>
        <v>1452.713922877138</v>
      </c>
    </row>
    <row r="50" spans="1:9" x14ac:dyDescent="0.2">
      <c r="A50">
        <v>49</v>
      </c>
      <c r="B50" t="s">
        <v>12</v>
      </c>
      <c r="C50" t="s">
        <v>201</v>
      </c>
      <c r="D50" t="s">
        <v>27</v>
      </c>
      <c r="E50" s="1">
        <v>0.64349999999999996</v>
      </c>
      <c r="F50">
        <v>681</v>
      </c>
      <c r="G50" s="2">
        <f t="shared" si="0"/>
        <v>1058.2750582750584</v>
      </c>
      <c r="H50" s="2">
        <v>133857</v>
      </c>
      <c r="I50" s="4">
        <f t="shared" si="1"/>
        <v>7906.0120746397906</v>
      </c>
    </row>
    <row r="51" spans="1:9" x14ac:dyDescent="0.2">
      <c r="A51">
        <v>50</v>
      </c>
      <c r="B51" t="s">
        <v>12</v>
      </c>
      <c r="C51" t="s">
        <v>202</v>
      </c>
      <c r="D51" t="s">
        <v>27</v>
      </c>
      <c r="E51" s="3">
        <v>0.7</v>
      </c>
      <c r="F51">
        <v>623</v>
      </c>
      <c r="G51" s="2">
        <f t="shared" si="0"/>
        <v>890</v>
      </c>
      <c r="H51" s="2">
        <v>108189</v>
      </c>
      <c r="I51" s="4">
        <f t="shared" si="1"/>
        <v>8226.3446376248976</v>
      </c>
    </row>
    <row r="52" spans="1:9" x14ac:dyDescent="0.2">
      <c r="A52">
        <v>51</v>
      </c>
      <c r="B52" t="s">
        <v>203</v>
      </c>
      <c r="C52" t="s">
        <v>204</v>
      </c>
      <c r="D52" t="s">
        <v>27</v>
      </c>
      <c r="E52" s="1">
        <v>0.53459999999999996</v>
      </c>
      <c r="F52" s="2">
        <v>1073</v>
      </c>
      <c r="G52" s="2">
        <f t="shared" si="0"/>
        <v>2007.1081182192295</v>
      </c>
      <c r="H52" s="2">
        <v>968320</v>
      </c>
      <c r="I52" s="4">
        <f t="shared" si="1"/>
        <v>2072.7735854048551</v>
      </c>
    </row>
    <row r="53" spans="1:9" x14ac:dyDescent="0.2">
      <c r="A53">
        <v>52</v>
      </c>
      <c r="B53" t="s">
        <v>205</v>
      </c>
      <c r="C53" t="s">
        <v>206</v>
      </c>
      <c r="D53" t="s">
        <v>27</v>
      </c>
      <c r="E53" s="1">
        <v>0.79310000000000003</v>
      </c>
      <c r="F53" s="2">
        <v>1527</v>
      </c>
      <c r="G53" s="2">
        <f t="shared" si="0"/>
        <v>1925.3561972008574</v>
      </c>
      <c r="H53" s="2">
        <v>217699</v>
      </c>
      <c r="I53" s="4">
        <f t="shared" si="1"/>
        <v>8844.1205389131646</v>
      </c>
    </row>
    <row r="54" spans="1:9" x14ac:dyDescent="0.2">
      <c r="A54">
        <v>53</v>
      </c>
      <c r="B54" t="s">
        <v>148</v>
      </c>
      <c r="C54" t="s">
        <v>207</v>
      </c>
      <c r="D54" t="s">
        <v>27</v>
      </c>
      <c r="E54" s="1">
        <v>0.42280000000000001</v>
      </c>
      <c r="F54" s="2">
        <v>2689</v>
      </c>
      <c r="G54" s="2">
        <f t="shared" si="0"/>
        <v>6359.9810785241243</v>
      </c>
      <c r="H54" s="2">
        <v>283443</v>
      </c>
      <c r="I54" s="4">
        <f t="shared" si="1"/>
        <v>22438.307097102854</v>
      </c>
    </row>
    <row r="55" spans="1:9" x14ac:dyDescent="0.2">
      <c r="A55">
        <v>54</v>
      </c>
      <c r="B55" t="s">
        <v>148</v>
      </c>
      <c r="C55" t="s">
        <v>208</v>
      </c>
      <c r="D55" t="s">
        <v>27</v>
      </c>
      <c r="E55" s="1">
        <v>0.49809999999999999</v>
      </c>
      <c r="F55" s="2">
        <v>3337</v>
      </c>
      <c r="G55" s="2">
        <f t="shared" si="0"/>
        <v>6699.457940172656</v>
      </c>
      <c r="H55" s="2">
        <v>273654</v>
      </c>
      <c r="I55" s="4">
        <f t="shared" si="1"/>
        <v>24481.49100752284</v>
      </c>
    </row>
    <row r="56" spans="1:9" x14ac:dyDescent="0.2">
      <c r="A56">
        <v>55</v>
      </c>
      <c r="B56" t="s">
        <v>148</v>
      </c>
      <c r="C56" t="s">
        <v>209</v>
      </c>
      <c r="D56" t="s">
        <v>27</v>
      </c>
      <c r="E56" s="3">
        <v>0.7</v>
      </c>
      <c r="F56">
        <v>944</v>
      </c>
      <c r="G56" s="2">
        <f t="shared" si="0"/>
        <v>1348.5714285714287</v>
      </c>
      <c r="H56" s="2">
        <v>73136</v>
      </c>
      <c r="I56" s="4">
        <f t="shared" si="1"/>
        <v>18439.228677688538</v>
      </c>
    </row>
    <row r="57" spans="1:9" x14ac:dyDescent="0.2">
      <c r="A57">
        <v>56</v>
      </c>
      <c r="B57" t="s">
        <v>148</v>
      </c>
      <c r="C57" t="s">
        <v>210</v>
      </c>
      <c r="D57" t="s">
        <v>153</v>
      </c>
      <c r="E57" s="3">
        <v>0.4</v>
      </c>
      <c r="F57" s="2">
        <v>1870</v>
      </c>
      <c r="G57" s="2">
        <f t="shared" si="0"/>
        <v>4675</v>
      </c>
      <c r="H57" s="2">
        <v>113088</v>
      </c>
      <c r="I57" s="4">
        <f t="shared" si="1"/>
        <v>41339.487832484439</v>
      </c>
    </row>
    <row r="58" spans="1:9" x14ac:dyDescent="0.2">
      <c r="A58">
        <v>57</v>
      </c>
      <c r="B58" t="s">
        <v>148</v>
      </c>
      <c r="C58" t="s">
        <v>211</v>
      </c>
      <c r="D58" t="s">
        <v>153</v>
      </c>
      <c r="E58" s="3">
        <v>0.25</v>
      </c>
      <c r="F58">
        <v>705</v>
      </c>
      <c r="G58" s="2">
        <f t="shared" si="0"/>
        <v>2820</v>
      </c>
      <c r="H58" s="2">
        <v>99635</v>
      </c>
      <c r="I58" s="4">
        <f t="shared" si="1"/>
        <v>28303.307070808452</v>
      </c>
    </row>
    <row r="59" spans="1:9" x14ac:dyDescent="0.2">
      <c r="A59">
        <v>58</v>
      </c>
      <c r="B59" t="s">
        <v>15</v>
      </c>
      <c r="C59" t="s">
        <v>212</v>
      </c>
      <c r="D59" t="s">
        <v>27</v>
      </c>
      <c r="E59" s="3">
        <v>0.41</v>
      </c>
      <c r="F59">
        <v>476</v>
      </c>
      <c r="G59" s="2">
        <f t="shared" si="0"/>
        <v>1160.9756097560976</v>
      </c>
      <c r="H59" s="2">
        <v>78733</v>
      </c>
      <c r="I59" s="4">
        <f t="shared" si="1"/>
        <v>14745.730630816781</v>
      </c>
    </row>
    <row r="60" spans="1:9" x14ac:dyDescent="0.2">
      <c r="A60">
        <v>59</v>
      </c>
      <c r="B60" t="s">
        <v>95</v>
      </c>
      <c r="C60" t="s">
        <v>213</v>
      </c>
      <c r="D60" t="s">
        <v>153</v>
      </c>
      <c r="E60" s="3">
        <v>0.2</v>
      </c>
      <c r="F60">
        <v>43</v>
      </c>
      <c r="G60" s="2">
        <f t="shared" si="0"/>
        <v>215</v>
      </c>
      <c r="H60" s="2">
        <v>37624</v>
      </c>
      <c r="I60" s="4">
        <f t="shared" si="1"/>
        <v>5714.4375930257283</v>
      </c>
    </row>
    <row r="61" spans="1:9" x14ac:dyDescent="0.2">
      <c r="A61">
        <v>60</v>
      </c>
      <c r="B61" t="s">
        <v>95</v>
      </c>
      <c r="C61" t="s">
        <v>214</v>
      </c>
      <c r="D61" t="s">
        <v>27</v>
      </c>
      <c r="E61" s="3">
        <v>0.5</v>
      </c>
      <c r="F61">
        <v>443</v>
      </c>
      <c r="G61" s="2">
        <f t="shared" si="0"/>
        <v>886</v>
      </c>
      <c r="H61" s="2">
        <v>225015</v>
      </c>
      <c r="I61" s="4">
        <f t="shared" si="1"/>
        <v>3937.5152767593272</v>
      </c>
    </row>
    <row r="62" spans="1:9" x14ac:dyDescent="0.2">
      <c r="A62">
        <v>61</v>
      </c>
      <c r="B62" t="s">
        <v>95</v>
      </c>
      <c r="C62" t="s">
        <v>169</v>
      </c>
      <c r="D62" t="s">
        <v>153</v>
      </c>
      <c r="E62" s="3">
        <v>0.45</v>
      </c>
      <c r="F62" s="2">
        <v>1277</v>
      </c>
      <c r="G62" s="2">
        <f t="shared" si="0"/>
        <v>2837.7777777777778</v>
      </c>
      <c r="H62" s="2">
        <v>589929</v>
      </c>
      <c r="I62" s="4">
        <f t="shared" si="1"/>
        <v>4810.3717189319023</v>
      </c>
    </row>
    <row r="63" spans="1:9" x14ac:dyDescent="0.2">
      <c r="A63">
        <v>62</v>
      </c>
      <c r="B63" t="s">
        <v>215</v>
      </c>
      <c r="C63" t="s">
        <v>90</v>
      </c>
      <c r="D63" t="s">
        <v>27</v>
      </c>
      <c r="E63" s="3">
        <v>1</v>
      </c>
      <c r="F63" s="2">
        <v>1553</v>
      </c>
      <c r="G63" s="2">
        <f t="shared" si="0"/>
        <v>1553</v>
      </c>
      <c r="H63" s="2">
        <v>286646</v>
      </c>
      <c r="I63" s="4">
        <f t="shared" si="1"/>
        <v>5417.8324483858141</v>
      </c>
    </row>
    <row r="64" spans="1:9" x14ac:dyDescent="0.2">
      <c r="A64">
        <v>63</v>
      </c>
      <c r="B64" t="s">
        <v>215</v>
      </c>
      <c r="C64" t="s">
        <v>216</v>
      </c>
      <c r="D64" t="s">
        <v>27</v>
      </c>
      <c r="E64" s="3">
        <v>1</v>
      </c>
      <c r="F64">
        <v>543</v>
      </c>
      <c r="G64" s="2">
        <f t="shared" si="0"/>
        <v>543</v>
      </c>
      <c r="H64" s="2">
        <v>75131</v>
      </c>
      <c r="I64" s="4">
        <f t="shared" si="1"/>
        <v>7227.3761829338091</v>
      </c>
    </row>
    <row r="65" spans="1:9" x14ac:dyDescent="0.2">
      <c r="A65">
        <v>64</v>
      </c>
      <c r="B65" t="s">
        <v>94</v>
      </c>
      <c r="C65" t="s">
        <v>217</v>
      </c>
      <c r="D65" t="s">
        <v>153</v>
      </c>
      <c r="E65" s="3">
        <v>0.88</v>
      </c>
      <c r="F65">
        <v>388</v>
      </c>
      <c r="G65" s="2">
        <f t="shared" si="0"/>
        <v>440.90909090909093</v>
      </c>
      <c r="H65" s="2">
        <v>212343</v>
      </c>
      <c r="I65" s="4">
        <f t="shared" si="1"/>
        <v>2076.4004036351134</v>
      </c>
    </row>
    <row r="66" spans="1:9" x14ac:dyDescent="0.2">
      <c r="A66">
        <v>65</v>
      </c>
      <c r="B66" t="s">
        <v>94</v>
      </c>
      <c r="C66" t="s">
        <v>218</v>
      </c>
      <c r="D66" t="s">
        <v>27</v>
      </c>
      <c r="E66" s="3">
        <v>1</v>
      </c>
      <c r="F66">
        <v>513</v>
      </c>
      <c r="G66" s="2">
        <f t="shared" si="0"/>
        <v>513</v>
      </c>
      <c r="H66" s="2">
        <v>68231</v>
      </c>
      <c r="I66" s="4">
        <f t="shared" si="1"/>
        <v>7518.5766000791427</v>
      </c>
    </row>
    <row r="67" spans="1:9" x14ac:dyDescent="0.2">
      <c r="A67">
        <v>66</v>
      </c>
      <c r="B67" t="s">
        <v>94</v>
      </c>
      <c r="C67" t="s">
        <v>219</v>
      </c>
      <c r="D67" t="s">
        <v>27</v>
      </c>
      <c r="E67" s="3">
        <v>0.49</v>
      </c>
      <c r="F67">
        <v>242</v>
      </c>
      <c r="G67" s="2">
        <f t="shared" ref="G67:G86" si="2">F67/E67</f>
        <v>493.87755102040819</v>
      </c>
      <c r="H67" s="2">
        <v>99380</v>
      </c>
      <c r="I67" s="4">
        <f t="shared" ref="I67:I86" si="3">F67/E67/100*100000000/H67</f>
        <v>4969.5869492896782</v>
      </c>
    </row>
    <row r="68" spans="1:9" x14ac:dyDescent="0.2">
      <c r="A68">
        <v>67</v>
      </c>
      <c r="B68" t="s">
        <v>94</v>
      </c>
      <c r="C68" t="s">
        <v>220</v>
      </c>
      <c r="D68" t="s">
        <v>153</v>
      </c>
      <c r="E68" s="1">
        <v>0.51480000000000004</v>
      </c>
      <c r="F68" s="2">
        <v>1137</v>
      </c>
      <c r="G68" s="2">
        <f t="shared" si="2"/>
        <v>2208.6247086247085</v>
      </c>
      <c r="H68" s="2">
        <v>269420</v>
      </c>
      <c r="I68" s="4">
        <f t="shared" si="3"/>
        <v>8197.7013904858904</v>
      </c>
    </row>
    <row r="69" spans="1:9" x14ac:dyDescent="0.2">
      <c r="A69">
        <v>68</v>
      </c>
      <c r="B69" t="s">
        <v>97</v>
      </c>
      <c r="C69" t="s">
        <v>221</v>
      </c>
      <c r="D69" t="s">
        <v>153</v>
      </c>
      <c r="E69" s="3">
        <v>0.35</v>
      </c>
      <c r="F69">
        <v>206</v>
      </c>
      <c r="G69" s="2">
        <f t="shared" si="2"/>
        <v>588.57142857142856</v>
      </c>
      <c r="H69" s="2">
        <v>589015</v>
      </c>
      <c r="I69" s="4">
        <f t="shared" si="3"/>
        <v>999.24692676999484</v>
      </c>
    </row>
    <row r="70" spans="1:9" x14ac:dyDescent="0.2">
      <c r="A70">
        <v>69</v>
      </c>
      <c r="B70" t="s">
        <v>97</v>
      </c>
      <c r="C70" t="s">
        <v>222</v>
      </c>
      <c r="D70" t="s">
        <v>153</v>
      </c>
      <c r="E70" s="3">
        <v>0.35</v>
      </c>
      <c r="F70">
        <v>172</v>
      </c>
      <c r="G70" s="2">
        <f t="shared" si="2"/>
        <v>491.42857142857144</v>
      </c>
      <c r="H70" s="2">
        <v>479948</v>
      </c>
      <c r="I70" s="4">
        <f t="shared" si="3"/>
        <v>1023.9204485247807</v>
      </c>
    </row>
    <row r="71" spans="1:9" x14ac:dyDescent="0.2">
      <c r="A71">
        <v>70</v>
      </c>
      <c r="B71" t="s">
        <v>223</v>
      </c>
      <c r="C71" t="s">
        <v>224</v>
      </c>
      <c r="D71" t="s">
        <v>153</v>
      </c>
      <c r="E71" s="1">
        <v>0.94450000000000001</v>
      </c>
      <c r="F71">
        <v>482</v>
      </c>
      <c r="G71" s="2">
        <f t="shared" si="2"/>
        <v>510.32292218104817</v>
      </c>
      <c r="H71" s="2">
        <v>134493</v>
      </c>
      <c r="I71" s="4">
        <f t="shared" si="3"/>
        <v>3794.4199488527147</v>
      </c>
    </row>
    <row r="72" spans="1:9" x14ac:dyDescent="0.2">
      <c r="A72">
        <v>71</v>
      </c>
      <c r="B72" t="s">
        <v>223</v>
      </c>
      <c r="C72" t="s">
        <v>225</v>
      </c>
      <c r="D72" t="s">
        <v>27</v>
      </c>
      <c r="E72" s="3">
        <v>0.99</v>
      </c>
      <c r="F72" s="2">
        <v>1274</v>
      </c>
      <c r="G72" s="2">
        <f t="shared" si="2"/>
        <v>1286.8686868686868</v>
      </c>
      <c r="H72" s="2">
        <v>253300</v>
      </c>
      <c r="I72" s="4">
        <f t="shared" si="3"/>
        <v>5080.4132920200827</v>
      </c>
    </row>
    <row r="73" spans="1:9" x14ac:dyDescent="0.2">
      <c r="A73">
        <v>72</v>
      </c>
      <c r="B73" t="s">
        <v>101</v>
      </c>
      <c r="C73" t="s">
        <v>214</v>
      </c>
      <c r="D73" t="s">
        <v>153</v>
      </c>
      <c r="E73" s="3">
        <v>0.7</v>
      </c>
      <c r="F73" s="2">
        <v>2696</v>
      </c>
      <c r="G73" s="2">
        <f t="shared" si="2"/>
        <v>3851.4285714285716</v>
      </c>
      <c r="H73" s="2">
        <v>594982</v>
      </c>
      <c r="I73" s="4">
        <f t="shared" si="3"/>
        <v>6473.1850231243488</v>
      </c>
    </row>
    <row r="74" spans="1:9" x14ac:dyDescent="0.2">
      <c r="A74">
        <v>73</v>
      </c>
      <c r="B74" t="s">
        <v>101</v>
      </c>
      <c r="C74" t="s">
        <v>212</v>
      </c>
      <c r="D74" t="s">
        <v>153</v>
      </c>
      <c r="E74" s="3">
        <v>1</v>
      </c>
      <c r="F74">
        <v>616</v>
      </c>
      <c r="G74" s="2">
        <f t="shared" si="2"/>
        <v>616</v>
      </c>
      <c r="H74" s="2">
        <v>122624</v>
      </c>
      <c r="I74" s="4">
        <f t="shared" si="3"/>
        <v>5023.4864300626305</v>
      </c>
    </row>
    <row r="75" spans="1:9" x14ac:dyDescent="0.2">
      <c r="A75">
        <v>74</v>
      </c>
      <c r="B75" t="s">
        <v>226</v>
      </c>
      <c r="C75" t="s">
        <v>193</v>
      </c>
      <c r="D75" t="s">
        <v>27</v>
      </c>
      <c r="E75" s="1">
        <v>0.499</v>
      </c>
      <c r="F75">
        <v>365</v>
      </c>
      <c r="G75" s="2">
        <f t="shared" si="2"/>
        <v>731.4629258517034</v>
      </c>
      <c r="H75" s="2">
        <v>217694</v>
      </c>
      <c r="I75" s="4">
        <f t="shared" si="3"/>
        <v>3360.0509240112424</v>
      </c>
    </row>
    <row r="76" spans="1:9" x14ac:dyDescent="0.2">
      <c r="A76">
        <v>75</v>
      </c>
      <c r="B76" t="s">
        <v>98</v>
      </c>
      <c r="C76" t="s">
        <v>227</v>
      </c>
      <c r="D76" t="s">
        <v>153</v>
      </c>
      <c r="E76" s="3">
        <v>0.33</v>
      </c>
      <c r="F76">
        <v>521</v>
      </c>
      <c r="G76" s="2">
        <f t="shared" si="2"/>
        <v>1578.7878787878788</v>
      </c>
      <c r="H76" s="2">
        <v>112976</v>
      </c>
      <c r="I76" s="4">
        <f t="shared" si="3"/>
        <v>13974.542192924859</v>
      </c>
    </row>
    <row r="77" spans="1:9" x14ac:dyDescent="0.2">
      <c r="A77">
        <v>76</v>
      </c>
      <c r="B77" t="s">
        <v>16</v>
      </c>
      <c r="C77" t="s">
        <v>156</v>
      </c>
      <c r="D77" t="s">
        <v>27</v>
      </c>
      <c r="E77" s="3">
        <v>1</v>
      </c>
      <c r="F77" s="2">
        <v>2274</v>
      </c>
      <c r="G77" s="2">
        <f t="shared" si="2"/>
        <v>2274</v>
      </c>
      <c r="H77" s="2">
        <v>177669</v>
      </c>
      <c r="I77" s="4">
        <f t="shared" si="3"/>
        <v>12799.081437954848</v>
      </c>
    </row>
    <row r="78" spans="1:9" x14ac:dyDescent="0.2">
      <c r="A78">
        <v>77</v>
      </c>
      <c r="B78" t="s">
        <v>228</v>
      </c>
      <c r="C78" t="s">
        <v>229</v>
      </c>
      <c r="D78" t="s">
        <v>27</v>
      </c>
      <c r="E78" s="3">
        <v>0.6</v>
      </c>
      <c r="F78">
        <v>113</v>
      </c>
      <c r="G78" s="2">
        <f t="shared" si="2"/>
        <v>188.33333333333334</v>
      </c>
      <c r="H78" s="2">
        <v>55520</v>
      </c>
      <c r="I78" s="4">
        <f t="shared" si="3"/>
        <v>3392.1709894332375</v>
      </c>
    </row>
    <row r="79" spans="1:9" x14ac:dyDescent="0.2">
      <c r="A79">
        <v>78</v>
      </c>
      <c r="B79" t="s">
        <v>230</v>
      </c>
      <c r="C79" t="s">
        <v>231</v>
      </c>
      <c r="D79" t="s">
        <v>27</v>
      </c>
      <c r="E79" s="3">
        <v>1</v>
      </c>
      <c r="F79">
        <v>197</v>
      </c>
      <c r="G79" s="2">
        <f t="shared" si="2"/>
        <v>197</v>
      </c>
      <c r="H79" s="2">
        <v>93983</v>
      </c>
      <c r="I79" s="4">
        <f t="shared" si="3"/>
        <v>2096.1237670642563</v>
      </c>
    </row>
    <row r="80" spans="1:9" x14ac:dyDescent="0.2">
      <c r="A80">
        <v>79</v>
      </c>
      <c r="B80" t="s">
        <v>17</v>
      </c>
      <c r="C80" t="s">
        <v>232</v>
      </c>
      <c r="D80" t="s">
        <v>153</v>
      </c>
      <c r="E80" s="3">
        <v>0.86</v>
      </c>
      <c r="F80" s="2">
        <v>2513</v>
      </c>
      <c r="G80" s="2">
        <f t="shared" si="2"/>
        <v>2922.0930232558139</v>
      </c>
      <c r="H80" s="2">
        <v>1071519</v>
      </c>
      <c r="I80" s="4">
        <f t="shared" si="3"/>
        <v>2727.0566581234807</v>
      </c>
    </row>
    <row r="81" spans="1:9" x14ac:dyDescent="0.2">
      <c r="A81">
        <v>80</v>
      </c>
      <c r="B81" t="s">
        <v>150</v>
      </c>
      <c r="C81" t="s">
        <v>156</v>
      </c>
      <c r="D81" t="s">
        <v>27</v>
      </c>
      <c r="E81" s="3">
        <v>0.5</v>
      </c>
      <c r="F81" s="2">
        <v>1594</v>
      </c>
      <c r="G81" s="2">
        <f t="shared" si="2"/>
        <v>3188</v>
      </c>
      <c r="H81" s="2">
        <v>165828</v>
      </c>
      <c r="I81" s="4">
        <f t="shared" si="3"/>
        <v>19224.738886074727</v>
      </c>
    </row>
    <row r="82" spans="1:9" x14ac:dyDescent="0.2">
      <c r="A82">
        <v>81</v>
      </c>
      <c r="B82" t="s">
        <v>150</v>
      </c>
      <c r="C82" t="s">
        <v>233</v>
      </c>
      <c r="D82" t="s">
        <v>27</v>
      </c>
      <c r="E82" s="3">
        <v>1</v>
      </c>
      <c r="F82">
        <v>439</v>
      </c>
      <c r="G82" s="2">
        <f t="shared" si="2"/>
        <v>439</v>
      </c>
      <c r="H82" s="2">
        <v>40004</v>
      </c>
      <c r="I82" s="4">
        <f t="shared" si="3"/>
        <v>10973.902609739025</v>
      </c>
    </row>
    <row r="83" spans="1:9" x14ac:dyDescent="0.2">
      <c r="A83">
        <v>82</v>
      </c>
      <c r="B83" t="s">
        <v>150</v>
      </c>
      <c r="C83" t="s">
        <v>234</v>
      </c>
      <c r="D83" t="s">
        <v>27</v>
      </c>
      <c r="E83" s="3">
        <v>0.51</v>
      </c>
      <c r="F83">
        <v>328</v>
      </c>
      <c r="G83" s="2">
        <f t="shared" si="2"/>
        <v>643.13725490196077</v>
      </c>
      <c r="H83" s="2">
        <v>98454</v>
      </c>
      <c r="I83" s="4">
        <f t="shared" si="3"/>
        <v>6532.3628791309729</v>
      </c>
    </row>
    <row r="84" spans="1:9" x14ac:dyDescent="0.2">
      <c r="A84">
        <v>83</v>
      </c>
      <c r="B84" t="s">
        <v>235</v>
      </c>
      <c r="C84" t="s">
        <v>236</v>
      </c>
      <c r="D84" t="s">
        <v>153</v>
      </c>
      <c r="E84" s="3">
        <v>0.51</v>
      </c>
      <c r="F84">
        <v>394</v>
      </c>
      <c r="G84" s="2">
        <f t="shared" si="2"/>
        <v>772.54901960784309</v>
      </c>
      <c r="H84" s="2">
        <v>85235</v>
      </c>
      <c r="I84" s="4">
        <f t="shared" si="3"/>
        <v>9063.7533830919583</v>
      </c>
    </row>
    <row r="85" spans="1:9" x14ac:dyDescent="0.2">
      <c r="A85">
        <v>84</v>
      </c>
      <c r="B85" t="s">
        <v>18</v>
      </c>
      <c r="C85" t="s">
        <v>237</v>
      </c>
      <c r="D85" t="s">
        <v>153</v>
      </c>
      <c r="E85" s="3">
        <v>1</v>
      </c>
      <c r="F85" s="2">
        <v>1740</v>
      </c>
      <c r="G85" s="2">
        <f t="shared" si="2"/>
        <v>1740</v>
      </c>
      <c r="H85" s="2">
        <v>257035</v>
      </c>
      <c r="I85" s="4">
        <f t="shared" si="3"/>
        <v>6769.506098391269</v>
      </c>
    </row>
    <row r="86" spans="1:9" x14ac:dyDescent="0.2">
      <c r="A86">
        <v>85</v>
      </c>
      <c r="B86" t="s">
        <v>238</v>
      </c>
      <c r="C86" t="s">
        <v>147</v>
      </c>
      <c r="D86" t="s">
        <v>27</v>
      </c>
      <c r="E86" s="1">
        <v>0.51490000000000002</v>
      </c>
      <c r="F86">
        <v>426</v>
      </c>
      <c r="G86" s="2">
        <f>F86/E86</f>
        <v>827.3451155564187</v>
      </c>
      <c r="H86" s="2">
        <v>309677</v>
      </c>
      <c r="I86" s="4">
        <f t="shared" si="3"/>
        <v>2671.6388868285944</v>
      </c>
    </row>
    <row r="88" spans="1:9" x14ac:dyDescent="0.2">
      <c r="G88" s="2">
        <f>SUM(G2:G86)</f>
        <v>149396.46257157897</v>
      </c>
      <c r="H88" s="2">
        <f>SUM(H2:H86)</f>
        <v>20412492</v>
      </c>
    </row>
    <row r="89" spans="1:9" x14ac:dyDescent="0.2">
      <c r="G89" s="4">
        <f>G88/H88*1000000</f>
        <v>7318.8742742228133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greentown2017</vt:lpstr>
      <vt:lpstr>greentown2018</vt:lpstr>
      <vt:lpstr>greentown2019</vt:lpstr>
      <vt:lpstr>greentown2020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2021-03-23T06:11:58Z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cf8108d1-515a-4a43-a474-6ecd3b4189ca</vt:lpwstr>
  </property>
</Properties>
</file>