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E:\kim\4宏观分析\"/>
    </mc:Choice>
  </mc:AlternateContent>
  <xr:revisionPtr revIDLastSave="0" documentId="13_ncr:40009_{92713608-7216-4EBA-AAF4-BFB0C3D1FF85}" xr6:coauthVersionLast="45" xr6:coauthVersionMax="45" xr10:uidLastSave="{00000000-0000-0000-0000-000000000000}"/>
  <bookViews>
    <workbookView xWindow="-120" yWindow="-120" windowWidth="29040" windowHeight="15840"/>
  </bookViews>
  <sheets>
    <sheet name="年度数据" sheetId="1" r:id="rId1"/>
    <sheet name="年度数据 (2)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2" l="1"/>
  <c r="W5" i="2"/>
  <c r="W6" i="2"/>
  <c r="W12" i="2"/>
  <c r="W13" i="2"/>
  <c r="W17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B18" i="1"/>
  <c r="B13" i="1"/>
  <c r="B6" i="1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B3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B17" i="1"/>
  <c r="B12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B5" i="1"/>
</calcChain>
</file>

<file path=xl/sharedStrings.xml><?xml version="1.0" encoding="utf-8"?>
<sst xmlns="http://schemas.openxmlformats.org/spreadsheetml/2006/main" count="97" uniqueCount="52">
  <si>
    <t>指标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</si>
  <si>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</si>
  <si>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</si>
  <si>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</si>
  <si>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</si>
  <si>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</si>
  <si>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</si>
  <si>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</si>
  <si>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</si>
  <si>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</si>
  <si>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</si>
  <si>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</si>
  <si>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</si>
  <si>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2008年</t>
  </si>
  <si>
    <t>2007年</t>
  </si>
  <si>
    <t>2006年</t>
  </si>
  <si>
    <t>2005年</t>
  </si>
  <si>
    <t>2004年</t>
  </si>
  <si>
    <t>2003年</t>
  </si>
  <si>
    <t>2002年</t>
  </si>
  <si>
    <t>2001年</t>
  </si>
  <si>
    <t>2000年</t>
  </si>
  <si>
    <t>1999年</t>
  </si>
  <si>
    <t>1998年</t>
  </si>
  <si>
    <t>1997年</t>
  </si>
  <si>
    <t>1996年</t>
  </si>
  <si>
    <t>1995年</t>
  </si>
  <si>
    <t>1994年</t>
  </si>
  <si>
    <t>1993年</t>
  </si>
  <si>
    <t>1992年</t>
  </si>
  <si>
    <t>1991年</t>
  </si>
  <si>
    <t>1990年</t>
  </si>
  <si>
    <t>支出法生产总值(亿元)</t>
  </si>
  <si>
    <t>最终消费(亿元)</t>
  </si>
  <si>
    <t>居民消费(亿元)</t>
  </si>
  <si>
    <t>城镇居民消费(亿元)</t>
  </si>
  <si>
    <t/>
  </si>
  <si>
    <t>农村居民消费(亿元)</t>
  </si>
  <si>
    <t>政府消费(亿元)</t>
  </si>
  <si>
    <t>资本形成总额(亿元)</t>
  </si>
  <si>
    <t>固定资本形成总额(亿元)</t>
  </si>
  <si>
    <t>存货变动(亿元)</t>
  </si>
  <si>
    <t>货物和服务净出口(亿元)</t>
  </si>
  <si>
    <t>最终消费率(%)</t>
  </si>
  <si>
    <t>资本形成率(%)</t>
  </si>
  <si>
    <t>消费占比</t>
    <phoneticPr fontId="2" type="noConversion"/>
  </si>
  <si>
    <t>投资占比</t>
    <phoneticPr fontId="2" type="noConversion"/>
  </si>
  <si>
    <t>净出口占比</t>
    <phoneticPr fontId="2" type="noConversion"/>
  </si>
  <si>
    <r>
      <t>G</t>
    </r>
    <r>
      <rPr>
        <sz val="10"/>
        <rFont val="Arial"/>
        <family val="2"/>
      </rPr>
      <t>DP</t>
    </r>
    <r>
      <rPr>
        <sz val="10"/>
        <rFont val="宋体"/>
        <family val="3"/>
        <charset val="134"/>
      </rPr>
      <t>增长率</t>
    </r>
    <phoneticPr fontId="2" type="noConversion"/>
  </si>
  <si>
    <t>消费拉动</t>
    <phoneticPr fontId="2" type="noConversion"/>
  </si>
  <si>
    <t>投资拉动</t>
    <phoneticPr fontId="2" type="noConversion"/>
  </si>
  <si>
    <t>净出口拉动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</si>
</sst>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1" fillId="0" borderId="0" xfId="0" applyNumberFormat="1" applyFont="1" applyAlignment="1">
      <alignment horizontal="right" vertical="center"/>
    </xf>
    <xf numFmtId="10" fontId="0" fillId="0" borderId="0" xfId="0" applyNumberFormat="1"/>
    <xf numFmtId="10" fontId="4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消费拉动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年度数据!$B$1:$AE$1</c:f>
              <c:strCache>
                <c:ptCount val="30"/>
                <c:pt idx="0">
                  <c:v>2020年</c:v>
                </c:pt>
                <c:pt idx="1">
                  <c:v>2019年</c:v>
                </c:pt>
                <c:pt idx="2">
                  <c:v>2018年</c:v>
                </c:pt>
                <c:pt idx="3">
                  <c:v>2017年</c:v>
                </c:pt>
                <c:pt idx="4">
                  <c:v>2016年</c:v>
                </c:pt>
                <c:pt idx="5">
                  <c:v>2015年</c:v>
                </c:pt>
                <c:pt idx="6">
                  <c:v>2014年</c:v>
                </c:pt>
                <c:pt idx="7">
                  <c:v>2013年</c:v>
                </c:pt>
                <c:pt idx="8">
                  <c:v>2012年</c:v>
                </c:pt>
                <c:pt idx="9">
                  <c:v>2011年</c:v>
                </c:pt>
                <c:pt idx="10">
                  <c:v>2010年</c:v>
                </c:pt>
                <c:pt idx="11">
                  <c:v>2009年</c:v>
                </c:pt>
                <c:pt idx="12">
                  <c:v>2008年</c:v>
                </c:pt>
                <c:pt idx="13">
                  <c:v>2007年</c:v>
                </c:pt>
                <c:pt idx="14">
                  <c:v>2006年</c:v>
                </c:pt>
                <c:pt idx="15">
                  <c:v>2005年</c:v>
                </c:pt>
                <c:pt idx="16">
                  <c:v>2004年</c:v>
                </c:pt>
                <c:pt idx="17">
                  <c:v>2003年</c:v>
                </c:pt>
                <c:pt idx="18">
                  <c:v>2002年</c:v>
                </c:pt>
                <c:pt idx="19">
                  <c:v>2001年</c:v>
                </c:pt>
                <c:pt idx="20">
                  <c:v>2000年</c:v>
                </c:pt>
                <c:pt idx="21">
                  <c:v>1999年</c:v>
                </c:pt>
                <c:pt idx="22">
                  <c:v>1998年</c:v>
                </c:pt>
                <c:pt idx="23">
                  <c:v>1997年</c:v>
                </c:pt>
                <c:pt idx="24">
                  <c:v>1996年</c:v>
                </c:pt>
                <c:pt idx="25">
                  <c:v>1995年</c:v>
                </c:pt>
                <c:pt idx="26">
                  <c:v>1994年</c:v>
                </c:pt>
                <c:pt idx="27">
                  <c:v>1993年</c:v>
                </c:pt>
                <c:pt idx="28">
                  <c:v>1992年</c:v>
                </c:pt>
                <c:pt idx="29">
                  <c:v>1991年</c:v>
                </c:pt>
              </c:strCache>
            </c:strRef>
          </c:cat>
          <c:val>
            <c:numRef>
              <c:f>年度数据!$B$6:$AE$6</c:f>
              <c:numCache>
                <c:formatCode>0.00%</c:formatCode>
                <c:ptCount val="30"/>
                <c:pt idx="0">
                  <c:v>4.3955416144650329E-3</c:v>
                </c:pt>
                <c:pt idx="1">
                  <c:v>5.0773209075642249E-2</c:v>
                </c:pt>
                <c:pt idx="2">
                  <c:v>5.985250839945052E-2</c:v>
                </c:pt>
                <c:pt idx="3">
                  <c:v>6.1277473070676762E-2</c:v>
                </c:pt>
                <c:pt idx="4">
                  <c:v>5.6185600302386819E-2</c:v>
                </c:pt>
                <c:pt idx="5">
                  <c:v>5.241606191651664E-2</c:v>
                </c:pt>
                <c:pt idx="6">
                  <c:v>5.2599629911904949E-2</c:v>
                </c:pt>
                <c:pt idx="7">
                  <c:v>5.7917419471174555E-2</c:v>
                </c:pt>
                <c:pt idx="8">
                  <c:v>6.3408407977289499E-2</c:v>
                </c:pt>
                <c:pt idx="9">
                  <c:v>0.1056678810120992</c:v>
                </c:pt>
                <c:pt idx="10">
                  <c:v>7.7787362760797243E-2</c:v>
                </c:pt>
                <c:pt idx="11">
                  <c:v>4.9170050643322347E-2</c:v>
                </c:pt>
                <c:pt idx="12">
                  <c:v>7.8233445249786149E-2</c:v>
                </c:pt>
                <c:pt idx="13">
                  <c:v>0.10188094126754632</c:v>
                </c:pt>
                <c:pt idx="14">
                  <c:v>7.1895874132395468E-2</c:v>
                </c:pt>
                <c:pt idx="15">
                  <c:v>7.7332921819881092E-2</c:v>
                </c:pt>
                <c:pt idx="16">
                  <c:v>7.0431151460443403E-2</c:v>
                </c:pt>
                <c:pt idx="17">
                  <c:v>4.5393965219527113E-2</c:v>
                </c:pt>
                <c:pt idx="18">
                  <c:v>5.0425588195861112E-2</c:v>
                </c:pt>
                <c:pt idx="19">
                  <c:v>4.9220934077495809E-2</c:v>
                </c:pt>
                <c:pt idx="20">
                  <c:v>7.8601388976758987E-2</c:v>
                </c:pt>
                <c:pt idx="21">
                  <c:v>6.0920524396514714E-2</c:v>
                </c:pt>
                <c:pt idx="22">
                  <c:v>4.9777248356120643E-2</c:v>
                </c:pt>
                <c:pt idx="23">
                  <c:v>6.1871780714689996E-2</c:v>
                </c:pt>
                <c:pt idx="24">
                  <c:v>0.11291654108736397</c:v>
                </c:pt>
                <c:pt idx="25">
                  <c:v>0.16384736306116668</c:v>
                </c:pt>
                <c:pt idx="26">
                  <c:v>0.21030751068135817</c:v>
                </c:pt>
                <c:pt idx="27">
                  <c:v>0.16859061985313362</c:v>
                </c:pt>
                <c:pt idx="28">
                  <c:v>0.11881966795774002</c:v>
                </c:pt>
                <c:pt idx="29">
                  <c:v>8.5042674215706479E-2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3-4F6D-A1FC-C180A56EE6EC}"/>
            </c:ext>
          </c:extLst>
        </c:ser>
        <c:ser>
          <c:idx val="1"/>
          <c:order val="1"/>
          <c:tx>
            <c:v>投资拉动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年度数据!$B$1:$AE$1</c:f>
              <c:strCache>
                <c:ptCount val="30"/>
                <c:pt idx="0">
                  <c:v>2020年</c:v>
                </c:pt>
                <c:pt idx="1">
                  <c:v>2019年</c:v>
                </c:pt>
                <c:pt idx="2">
                  <c:v>2018年</c:v>
                </c:pt>
                <c:pt idx="3">
                  <c:v>2017年</c:v>
                </c:pt>
                <c:pt idx="4">
                  <c:v>2016年</c:v>
                </c:pt>
                <c:pt idx="5">
                  <c:v>2015年</c:v>
                </c:pt>
                <c:pt idx="6">
                  <c:v>2014年</c:v>
                </c:pt>
                <c:pt idx="7">
                  <c:v>2013年</c:v>
                </c:pt>
                <c:pt idx="8">
                  <c:v>2012年</c:v>
                </c:pt>
                <c:pt idx="9">
                  <c:v>2011年</c:v>
                </c:pt>
                <c:pt idx="10">
                  <c:v>2010年</c:v>
                </c:pt>
                <c:pt idx="11">
                  <c:v>2009年</c:v>
                </c:pt>
                <c:pt idx="12">
                  <c:v>2008年</c:v>
                </c:pt>
                <c:pt idx="13">
                  <c:v>2007年</c:v>
                </c:pt>
                <c:pt idx="14">
                  <c:v>2006年</c:v>
                </c:pt>
                <c:pt idx="15">
                  <c:v>2005年</c:v>
                </c:pt>
                <c:pt idx="16">
                  <c:v>2004年</c:v>
                </c:pt>
                <c:pt idx="17">
                  <c:v>2003年</c:v>
                </c:pt>
                <c:pt idx="18">
                  <c:v>2002年</c:v>
                </c:pt>
                <c:pt idx="19">
                  <c:v>2001年</c:v>
                </c:pt>
                <c:pt idx="20">
                  <c:v>2000年</c:v>
                </c:pt>
                <c:pt idx="21">
                  <c:v>1999年</c:v>
                </c:pt>
                <c:pt idx="22">
                  <c:v>1998年</c:v>
                </c:pt>
                <c:pt idx="23">
                  <c:v>1997年</c:v>
                </c:pt>
                <c:pt idx="24">
                  <c:v>1996年</c:v>
                </c:pt>
                <c:pt idx="25">
                  <c:v>1995年</c:v>
                </c:pt>
                <c:pt idx="26">
                  <c:v>1994年</c:v>
                </c:pt>
                <c:pt idx="27">
                  <c:v>1993年</c:v>
                </c:pt>
                <c:pt idx="28">
                  <c:v>1992年</c:v>
                </c:pt>
                <c:pt idx="29">
                  <c:v>1991年</c:v>
                </c:pt>
              </c:strCache>
            </c:strRef>
          </c:cat>
          <c:val>
            <c:numRef>
              <c:f>年度数据!$B$13:$AE$13</c:f>
              <c:numCache>
                <c:formatCode>0.00%</c:formatCode>
                <c:ptCount val="30"/>
                <c:pt idx="0">
                  <c:v>1.5869351667957964E-2</c:v>
                </c:pt>
                <c:pt idx="1">
                  <c:v>2.6309430172914875E-2</c:v>
                </c:pt>
                <c:pt idx="2">
                  <c:v>5.3920419096753311E-2</c:v>
                </c:pt>
                <c:pt idx="3">
                  <c:v>5.3201926860018428E-2</c:v>
                </c:pt>
                <c:pt idx="4">
                  <c:v>2.9435320679844366E-2</c:v>
                </c:pt>
                <c:pt idx="5">
                  <c:v>4.5169113507427493E-3</c:v>
                </c:pt>
                <c:pt idx="6">
                  <c:v>3.3164387363344448E-2</c:v>
                </c:pt>
                <c:pt idx="7">
                  <c:v>4.8546870092547899E-2</c:v>
                </c:pt>
                <c:pt idx="8">
                  <c:v>4.3970442212120278E-2</c:v>
                </c:pt>
                <c:pt idx="9">
                  <c:v>8.7652696879894382E-2</c:v>
                </c:pt>
                <c:pt idx="10">
                  <c:v>9.7202274814662884E-2</c:v>
                </c:pt>
                <c:pt idx="11">
                  <c:v>7.2729507815319755E-2</c:v>
                </c:pt>
                <c:pt idx="12">
                  <c:v>9.4648269090430517E-2</c:v>
                </c:pt>
                <c:pt idx="13">
                  <c:v>9.9093568915857411E-2</c:v>
                </c:pt>
                <c:pt idx="14">
                  <c:v>6.396014014894158E-2</c:v>
                </c:pt>
                <c:pt idx="15">
                  <c:v>4.8652789243137477E-2</c:v>
                </c:pt>
                <c:pt idx="16">
                  <c:v>9.6821870303842539E-2</c:v>
                </c:pt>
                <c:pt idx="17">
                  <c:v>8.6063496328508099E-2</c:v>
                </c:pt>
                <c:pt idx="18">
                  <c:v>4.169369245319255E-2</c:v>
                </c:pt>
                <c:pt idx="19">
                  <c:v>5.7469513722582403E-2</c:v>
                </c:pt>
                <c:pt idx="20">
                  <c:v>3.0810776612712542E-2</c:v>
                </c:pt>
                <c:pt idx="21">
                  <c:v>1.4523981375337889E-2</c:v>
                </c:pt>
                <c:pt idx="22">
                  <c:v>1.6905955741804556E-2</c:v>
                </c:pt>
                <c:pt idx="23">
                  <c:v>1.8968011573701978E-2</c:v>
                </c:pt>
                <c:pt idx="24">
                  <c:v>5.1385412708188617E-2</c:v>
                </c:pt>
                <c:pt idx="25">
                  <c:v>8.9724707345337634E-2</c:v>
                </c:pt>
                <c:pt idx="26">
                  <c:v>0.11352878344951657</c:v>
                </c:pt>
                <c:pt idx="27">
                  <c:v>0.17741513542591647</c:v>
                </c:pt>
                <c:pt idx="28">
                  <c:v>0.13053479533758841</c:v>
                </c:pt>
                <c:pt idx="29">
                  <c:v>6.892188957947841E-2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3-4F6D-A1FC-C180A56EE6EC}"/>
            </c:ext>
          </c:extLst>
        </c:ser>
        <c:ser>
          <c:idx val="2"/>
          <c:order val="2"/>
          <c:tx>
            <c:v>净出口拉动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年度数据!$B$1:$AE$1</c:f>
              <c:strCache>
                <c:ptCount val="30"/>
                <c:pt idx="0">
                  <c:v>2020年</c:v>
                </c:pt>
                <c:pt idx="1">
                  <c:v>2019年</c:v>
                </c:pt>
                <c:pt idx="2">
                  <c:v>2018年</c:v>
                </c:pt>
                <c:pt idx="3">
                  <c:v>2017年</c:v>
                </c:pt>
                <c:pt idx="4">
                  <c:v>2016年</c:v>
                </c:pt>
                <c:pt idx="5">
                  <c:v>2015年</c:v>
                </c:pt>
                <c:pt idx="6">
                  <c:v>2014年</c:v>
                </c:pt>
                <c:pt idx="7">
                  <c:v>2013年</c:v>
                </c:pt>
                <c:pt idx="8">
                  <c:v>2012年</c:v>
                </c:pt>
                <c:pt idx="9">
                  <c:v>2011年</c:v>
                </c:pt>
                <c:pt idx="10">
                  <c:v>2010年</c:v>
                </c:pt>
                <c:pt idx="11">
                  <c:v>2009年</c:v>
                </c:pt>
                <c:pt idx="12">
                  <c:v>2008年</c:v>
                </c:pt>
                <c:pt idx="13">
                  <c:v>2007年</c:v>
                </c:pt>
                <c:pt idx="14">
                  <c:v>2006年</c:v>
                </c:pt>
                <c:pt idx="15">
                  <c:v>2005年</c:v>
                </c:pt>
                <c:pt idx="16">
                  <c:v>2004年</c:v>
                </c:pt>
                <c:pt idx="17">
                  <c:v>2003年</c:v>
                </c:pt>
                <c:pt idx="18">
                  <c:v>2002年</c:v>
                </c:pt>
                <c:pt idx="19">
                  <c:v>2001年</c:v>
                </c:pt>
                <c:pt idx="20">
                  <c:v>2000年</c:v>
                </c:pt>
                <c:pt idx="21">
                  <c:v>1999年</c:v>
                </c:pt>
                <c:pt idx="22">
                  <c:v>1998年</c:v>
                </c:pt>
                <c:pt idx="23">
                  <c:v>1997年</c:v>
                </c:pt>
                <c:pt idx="24">
                  <c:v>1996年</c:v>
                </c:pt>
                <c:pt idx="25">
                  <c:v>1995年</c:v>
                </c:pt>
                <c:pt idx="26">
                  <c:v>1994年</c:v>
                </c:pt>
                <c:pt idx="27">
                  <c:v>1993年</c:v>
                </c:pt>
                <c:pt idx="28">
                  <c:v>1992年</c:v>
                </c:pt>
                <c:pt idx="29">
                  <c:v>1991年</c:v>
                </c:pt>
              </c:strCache>
            </c:strRef>
          </c:cat>
          <c:val>
            <c:numRef>
              <c:f>年度数据!$B$18:$AE$18</c:f>
              <c:numCache>
                <c:formatCode>0.00%</c:formatCode>
                <c:ptCount val="30"/>
                <c:pt idx="0">
                  <c:v>1.5273515395650224E-2</c:v>
                </c:pt>
                <c:pt idx="1">
                  <c:v>4.7431992795604764E-3</c:v>
                </c:pt>
                <c:pt idx="2">
                  <c:v>-9.0764247460864075E-3</c:v>
                </c:pt>
                <c:pt idx="3">
                  <c:v>-3.2134888244397795E-3</c:v>
                </c:pt>
                <c:pt idx="4">
                  <c:v>-7.7603653956104524E-3</c:v>
                </c:pt>
                <c:pt idx="5">
                  <c:v>1.3511293825052433E-2</c:v>
                </c:pt>
                <c:pt idx="6">
                  <c:v>-1.5784500402032736E-3</c:v>
                </c:pt>
                <c:pt idx="7">
                  <c:v>-1.5564710515863416E-4</c:v>
                </c:pt>
                <c:pt idx="8">
                  <c:v>6.0885010884938586E-3</c:v>
                </c:pt>
                <c:pt idx="9">
                  <c:v>-8.2461578231279205E-3</c:v>
                </c:pt>
                <c:pt idx="10">
                  <c:v>5.75290744751263E-5</c:v>
                </c:pt>
                <c:pt idx="11">
                  <c:v>-2.889228579081931E-2</c:v>
                </c:pt>
                <c:pt idx="12">
                  <c:v>2.9711711005643662E-3</c:v>
                </c:pt>
                <c:pt idx="13">
                  <c:v>3.0822299889570692E-2</c:v>
                </c:pt>
                <c:pt idx="14">
                  <c:v>3.4347148395347901E-2</c:v>
                </c:pt>
                <c:pt idx="15">
                  <c:v>3.7020716975425708E-2</c:v>
                </c:pt>
                <c:pt idx="16">
                  <c:v>9.2652612129930957E-3</c:v>
                </c:pt>
                <c:pt idx="17">
                  <c:v>-1.0657176037920733E-3</c:v>
                </c:pt>
                <c:pt idx="18">
                  <c:v>6.9708411391051963E-3</c:v>
                </c:pt>
                <c:pt idx="19">
                  <c:v>-5.8417419012214732E-4</c:v>
                </c:pt>
                <c:pt idx="20">
                  <c:v>-1.704865192446647E-3</c:v>
                </c:pt>
                <c:pt idx="21">
                  <c:v>-1.288701132670054E-2</c:v>
                </c:pt>
                <c:pt idx="22">
                  <c:v>9.9854185187330706E-4</c:v>
                </c:pt>
                <c:pt idx="23">
                  <c:v>2.9226393072552297E-2</c:v>
                </c:pt>
                <c:pt idx="24">
                  <c:v>7.542948121552027E-3</c:v>
                </c:pt>
                <c:pt idx="25">
                  <c:v>7.5293894067997918E-3</c:v>
                </c:pt>
                <c:pt idx="26">
                  <c:v>3.6923768832921068E-2</c:v>
                </c:pt>
                <c:pt idx="27">
                  <c:v>-3.519121011926913E-2</c:v>
                </c:pt>
                <c:pt idx="28">
                  <c:v>-1.5547433309693961E-2</c:v>
                </c:pt>
                <c:pt idx="29">
                  <c:v>5.6565081473749701E-3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3-4F6D-A1FC-C180A56EE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48688"/>
        <c:axId val="915452624"/>
      </c:lineChart>
      <c:catAx>
        <c:axId val="9154486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452624"/>
        <c:crosses val="autoZero"/>
        <c:auto val="1"/>
        <c:lblAlgn val="ctr"/>
        <c:lblOffset val="100"/>
        <c:noMultiLvlLbl val="0"/>
      </c:catAx>
      <c:valAx>
        <c:axId val="9154526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4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消费占比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'年度数据 (2)'!$B$5:$W$5</c:f>
              <c:numCache>
                <c:formatCode>0.00%</c:formatCode>
                <c:ptCount val="22"/>
                <c:pt idx="0">
                  <c:v>0.54291586665036906</c:v>
                </c:pt>
                <c:pt idx="1">
                  <c:v>0.55781469098273517</c:v>
                </c:pt>
                <c:pt idx="2">
                  <c:v>0.55268519765186686</c:v>
                </c:pt>
                <c:pt idx="3">
                  <c:v>0.55069682989803892</c:v>
                </c:pt>
                <c:pt idx="4">
                  <c:v>0.55069321517117409</c:v>
                </c:pt>
                <c:pt idx="5">
                  <c:v>0.53738489455979732</c:v>
                </c:pt>
                <c:pt idx="6">
                  <c:v>0.52282460080303395</c:v>
                </c:pt>
                <c:pt idx="7">
                  <c:v>0.51423916880259646</c:v>
                </c:pt>
                <c:pt idx="8">
                  <c:v>0.51098981726584625</c:v>
                </c:pt>
                <c:pt idx="9">
                  <c:v>0.50556207038369227</c:v>
                </c:pt>
                <c:pt idx="10">
                  <c:v>0.4934607963566699</c:v>
                </c:pt>
                <c:pt idx="11">
                  <c:v>0.50205220590921396</c:v>
                </c:pt>
                <c:pt idx="12">
                  <c:v>0.49957681951886962</c:v>
                </c:pt>
                <c:pt idx="13">
                  <c:v>0.50919558416765431</c:v>
                </c:pt>
                <c:pt idx="14">
                  <c:v>0.5253443231366477</c:v>
                </c:pt>
                <c:pt idx="15">
                  <c:v>0.54286399424483434</c:v>
                </c:pt>
                <c:pt idx="16">
                  <c:v>0.55402105659797363</c:v>
                </c:pt>
                <c:pt idx="17">
                  <c:v>0.58138475078146246</c:v>
                </c:pt>
                <c:pt idx="18">
                  <c:v>0.61179855711891939</c:v>
                </c:pt>
                <c:pt idx="19">
                  <c:v>0.62199560823419864</c:v>
                </c:pt>
                <c:pt idx="20">
                  <c:v>0.63877293359652909</c:v>
                </c:pt>
                <c:pt idx="21">
                  <c:v>0.62897205286414026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6-460E-A153-3CF9818033F7}"/>
            </c:ext>
          </c:extLst>
        </c:ser>
        <c:ser>
          <c:idx val="1"/>
          <c:order val="1"/>
          <c:tx>
            <c:v>投资占比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'年度数据 (2)'!$B$12:$W$12</c:f>
              <c:numCache>
                <c:formatCode>0.00%</c:formatCode>
                <c:ptCount val="22"/>
                <c:pt idx="0">
                  <c:v>0.43122472138573448</c:v>
                </c:pt>
                <c:pt idx="1">
                  <c:v>0.43068041009847097</c:v>
                </c:pt>
                <c:pt idx="2">
                  <c:v>0.43961181264859694</c:v>
                </c:pt>
                <c:pt idx="3">
                  <c:v>0.43171715987352205</c:v>
                </c:pt>
                <c:pt idx="4">
                  <c:v>0.42655069401948176</c:v>
                </c:pt>
                <c:pt idx="5">
                  <c:v>0.43032684736185289</c:v>
                </c:pt>
                <c:pt idx="6">
                  <c:v>0.45612406194126343</c:v>
                </c:pt>
                <c:pt idx="7">
                  <c:v>0.46135866097532552</c:v>
                </c:pt>
                <c:pt idx="8">
                  <c:v>0.46185820381756526</c:v>
                </c:pt>
                <c:pt idx="9">
                  <c:v>0.47029358865859427</c:v>
                </c:pt>
                <c:pt idx="10">
                  <c:v>0.46968020496179486</c:v>
                </c:pt>
                <c:pt idx="11">
                  <c:v>0.45469398415591761</c:v>
                </c:pt>
                <c:pt idx="12">
                  <c:v>0.42425446666054645</c:v>
                </c:pt>
                <c:pt idx="13">
                  <c:v>0.40421272653469836</c:v>
                </c:pt>
                <c:pt idx="14">
                  <c:v>0.39881419415066205</c:v>
                </c:pt>
                <c:pt idx="15">
                  <c:v>0.40273370368890132</c:v>
                </c:pt>
                <c:pt idx="16">
                  <c:v>0.41972884734090421</c:v>
                </c:pt>
                <c:pt idx="17">
                  <c:v>0.39699679248571057</c:v>
                </c:pt>
                <c:pt idx="18">
                  <c:v>0.36269840026968508</c:v>
                </c:pt>
                <c:pt idx="19">
                  <c:v>0.3569442079059032</c:v>
                </c:pt>
                <c:pt idx="20">
                  <c:v>0.33734907163398431</c:v>
                </c:pt>
                <c:pt idx="21">
                  <c:v>0.34287325281841075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6-460E-A153-3CF9818033F7}"/>
            </c:ext>
          </c:extLst>
        </c:ser>
        <c:ser>
          <c:idx val="2"/>
          <c:order val="2"/>
          <c:tx>
            <c:v>净出口占比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'年度数据 (2)'!$B$17:$W$17</c:f>
              <c:numCache>
                <c:formatCode>0.00%</c:formatCode>
                <c:ptCount val="22"/>
                <c:pt idx="0">
                  <c:v>2.5859314490086233E-2</c:v>
                </c:pt>
                <c:pt idx="1">
                  <c:v>1.1504797980919511E-2</c:v>
                </c:pt>
                <c:pt idx="2">
                  <c:v>7.7029896995362279E-3</c:v>
                </c:pt>
                <c:pt idx="3">
                  <c:v>1.7585889598674423E-2</c:v>
                </c:pt>
                <c:pt idx="4">
                  <c:v>2.2756090809344209E-2</c:v>
                </c:pt>
                <c:pt idx="5">
                  <c:v>3.2288258078349799E-2</c:v>
                </c:pt>
                <c:pt idx="6">
                  <c:v>2.1051491923260144E-2</c:v>
                </c:pt>
                <c:pt idx="7">
                  <c:v>2.440217022207801E-2</c:v>
                </c:pt>
                <c:pt idx="8">
                  <c:v>2.7151978916588548E-2</c:v>
                </c:pt>
                <c:pt idx="9">
                  <c:v>2.4144340957713475E-2</c:v>
                </c:pt>
                <c:pt idx="10">
                  <c:v>3.6858998681535173E-2</c:v>
                </c:pt>
                <c:pt idx="11">
                  <c:v>4.3253522289496082E-2</c:v>
                </c:pt>
                <c:pt idx="12">
                  <c:v>7.6168713820584058E-2</c:v>
                </c:pt>
                <c:pt idx="13">
                  <c:v>8.6592058984234332E-2</c:v>
                </c:pt>
                <c:pt idx="14">
                  <c:v>7.5841482712690256E-2</c:v>
                </c:pt>
                <c:pt idx="15">
                  <c:v>5.4402834951973678E-2</c:v>
                </c:pt>
                <c:pt idx="16">
                  <c:v>2.6250096061122143E-2</c:v>
                </c:pt>
                <c:pt idx="17">
                  <c:v>2.1618456732826963E-2</c:v>
                </c:pt>
                <c:pt idx="18">
                  <c:v>2.5503042611395511E-2</c:v>
                </c:pt>
                <c:pt idx="19">
                  <c:v>2.105927796761254E-2</c:v>
                </c:pt>
                <c:pt idx="20">
                  <c:v>2.3877994769486668E-2</c:v>
                </c:pt>
                <c:pt idx="21">
                  <c:v>2.8154694317449006E-2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6-460E-A153-3CF981803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34928"/>
        <c:axId val="515097816"/>
      </c:lineChart>
      <c:catAx>
        <c:axId val="51353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97816"/>
        <c:crosses val="autoZero"/>
        <c:auto val="1"/>
        <c:lblAlgn val="ctr"/>
        <c:lblOffset val="100"/>
        <c:noMultiLvlLbl val="0"/>
      </c:catAx>
      <c:valAx>
        <c:axId val="51509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933450</xdr:colOff>
      <xdr:row>23</xdr:row>
      <xdr:rowOff>28575</xdr:rowOff>
    </xdr:from>
    <xdr:to>
      <xdr:col>11</xdr:col>
      <xdr:colOff>95250</xdr:colOff>
      <xdr:row>43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F55EDE2-6863-4A4A-AD41-D73D41BB2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942975</xdr:colOff>
      <xdr:row>24</xdr:row>
      <xdr:rowOff>161925</xdr:rowOff>
    </xdr:from>
    <xdr:to>
      <xdr:col>15</xdr:col>
      <xdr:colOff>876299</xdr:colOff>
      <xdr:row>40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7BD897-66F2-4D11-838D-F0A7DD731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abSelected="1" workbookViewId="0">
      <selection activeCell="M39" sqref="M39"/>
    </sheetView>
  </sheetViews>
  <sheetFormatPr defaultRowHeight="20.100000000000001" customHeight="1" x14ac:dyDescent="0.2"/>
  <cols>
    <col min="1" max="1" width="23.42578125" customWidth="1"/>
    <col min="2" max="256" width="16" customWidth="1"/>
  </cols>
  <sheetData>
    <row r="1" spans="1:3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">
      <c r="A2" s="3" t="s">
        <v>32</v>
      </c>
      <c r="B2" s="1">
        <v>1025916.6</v>
      </c>
      <c r="C2" s="1">
        <v>990708.4</v>
      </c>
      <c r="D2" s="1">
        <v>915774.3</v>
      </c>
      <c r="E2" s="1">
        <v>828982.8</v>
      </c>
      <c r="F2" s="1">
        <v>745980.5</v>
      </c>
      <c r="G2" s="1">
        <v>692093.7</v>
      </c>
      <c r="H2" s="1">
        <v>646548</v>
      </c>
      <c r="I2" s="1">
        <v>596344.5</v>
      </c>
      <c r="J2" s="1">
        <v>539039.9</v>
      </c>
      <c r="K2" s="1">
        <v>484109.3</v>
      </c>
      <c r="L2" s="1">
        <v>408505.4</v>
      </c>
      <c r="M2" s="1">
        <v>347650.3</v>
      </c>
      <c r="N2" s="1">
        <v>318067.59999999998</v>
      </c>
      <c r="O2" s="1">
        <v>270499.40000000002</v>
      </c>
      <c r="P2" s="1">
        <v>219597.5</v>
      </c>
      <c r="Q2" s="1">
        <v>187657.5</v>
      </c>
      <c r="R2" s="1">
        <v>161355.6</v>
      </c>
      <c r="S2" s="1">
        <v>137146.70000000001</v>
      </c>
      <c r="T2" s="1">
        <v>121326.7</v>
      </c>
      <c r="U2" s="1">
        <v>110388.4</v>
      </c>
      <c r="V2" s="1">
        <v>99799</v>
      </c>
      <c r="W2" s="1">
        <v>90095.1</v>
      </c>
      <c r="X2" s="1">
        <v>84790.8</v>
      </c>
      <c r="Y2" s="1">
        <v>79415.8</v>
      </c>
      <c r="Z2" s="1">
        <v>71541.5</v>
      </c>
      <c r="AA2" s="1">
        <v>61050.400000000001</v>
      </c>
      <c r="AB2" s="1">
        <v>48410.3</v>
      </c>
      <c r="AC2" s="1">
        <v>35576</v>
      </c>
      <c r="AD2" s="1">
        <v>27140.3</v>
      </c>
      <c r="AE2" s="1">
        <v>21997.200000000001</v>
      </c>
      <c r="AF2" s="1">
        <v>18969.3</v>
      </c>
    </row>
    <row r="3" spans="1:32" s="5" customFormat="1" x14ac:dyDescent="0.2">
      <c r="A3" s="7" t="s">
        <v>48</v>
      </c>
      <c r="B3" s="4">
        <f>(B2-C2)/C2</f>
        <v>3.553840867807314E-2</v>
      </c>
      <c r="C3" s="4">
        <f t="shared" ref="C3:AE3" si="0">(C2-D2)/D2</f>
        <v>8.1825947725329237E-2</v>
      </c>
      <c r="D3" s="4">
        <f t="shared" si="0"/>
        <v>0.10469638212035279</v>
      </c>
      <c r="E3" s="4">
        <f t="shared" si="0"/>
        <v>0.11126604515801693</v>
      </c>
      <c r="F3" s="4">
        <f t="shared" si="0"/>
        <v>7.7860555586620792E-2</v>
      </c>
      <c r="G3" s="4">
        <f t="shared" si="0"/>
        <v>7.0444421759869258E-2</v>
      </c>
      <c r="H3" s="4">
        <f t="shared" si="0"/>
        <v>8.418539954673851E-2</v>
      </c>
      <c r="I3" s="4">
        <f t="shared" si="0"/>
        <v>0.10630864245856378</v>
      </c>
      <c r="J3" s="4">
        <f t="shared" si="0"/>
        <v>0.11346735127790364</v>
      </c>
      <c r="K3" s="4">
        <f t="shared" si="0"/>
        <v>0.18507442006886557</v>
      </c>
      <c r="L3" s="4">
        <f t="shared" si="0"/>
        <v>0.17504687900456303</v>
      </c>
      <c r="M3" s="4">
        <f t="shared" si="0"/>
        <v>9.3007587066397251E-2</v>
      </c>
      <c r="N3" s="4">
        <f t="shared" si="0"/>
        <v>0.17585325512736794</v>
      </c>
      <c r="O3" s="4">
        <f t="shared" si="0"/>
        <v>0.23179635469438414</v>
      </c>
      <c r="P3" s="4">
        <f t="shared" si="0"/>
        <v>0.17020369556239426</v>
      </c>
      <c r="Q3" s="4">
        <f t="shared" si="0"/>
        <v>0.16300580828926914</v>
      </c>
      <c r="R3" s="4">
        <f t="shared" si="0"/>
        <v>0.17651828297727901</v>
      </c>
      <c r="S3" s="4">
        <f t="shared" si="0"/>
        <v>0.13039174394424322</v>
      </c>
      <c r="T3" s="4">
        <f t="shared" si="0"/>
        <v>9.9089215895873148E-2</v>
      </c>
      <c r="U3" s="4">
        <f t="shared" si="0"/>
        <v>0.1061072756240042</v>
      </c>
      <c r="V3" s="4">
        <f t="shared" si="0"/>
        <v>0.10770730039702485</v>
      </c>
      <c r="W3" s="4">
        <f t="shared" si="0"/>
        <v>6.2557494445152101E-2</v>
      </c>
      <c r="X3" s="4">
        <f t="shared" si="0"/>
        <v>6.7681745949798394E-2</v>
      </c>
      <c r="Y3" s="4">
        <f t="shared" si="0"/>
        <v>0.11006618536094438</v>
      </c>
      <c r="Z3" s="4">
        <f t="shared" si="0"/>
        <v>0.17184326392619864</v>
      </c>
      <c r="AA3" s="4">
        <f t="shared" si="0"/>
        <v>0.26110352548941029</v>
      </c>
      <c r="AB3" s="4">
        <f t="shared" si="0"/>
        <v>0.36075725208005405</v>
      </c>
      <c r="AC3" s="4">
        <f t="shared" si="0"/>
        <v>0.31081822971743128</v>
      </c>
      <c r="AD3" s="4">
        <f t="shared" si="0"/>
        <v>0.23380702998563446</v>
      </c>
      <c r="AE3" s="4">
        <f t="shared" si="0"/>
        <v>0.15962107194255989</v>
      </c>
      <c r="AF3" s="4"/>
    </row>
    <row r="4" spans="1:32" x14ac:dyDescent="0.2">
      <c r="A4" s="3" t="s">
        <v>33</v>
      </c>
      <c r="B4" s="1">
        <v>556986.4</v>
      </c>
      <c r="C4" s="1">
        <v>552631.69999999995</v>
      </c>
      <c r="D4" s="1">
        <v>506134.9</v>
      </c>
      <c r="E4" s="1">
        <v>456518.2</v>
      </c>
      <c r="F4" s="1">
        <v>410806.4</v>
      </c>
      <c r="G4" s="1">
        <v>371920.7</v>
      </c>
      <c r="H4" s="1">
        <v>338031.2</v>
      </c>
      <c r="I4" s="1">
        <v>306663.7</v>
      </c>
      <c r="J4" s="1">
        <v>275443.90000000002</v>
      </c>
      <c r="K4" s="1">
        <v>244747.3</v>
      </c>
      <c r="L4" s="1">
        <v>201581.4</v>
      </c>
      <c r="M4" s="1">
        <v>174538.6</v>
      </c>
      <c r="N4" s="1">
        <v>158899.20000000001</v>
      </c>
      <c r="O4" s="1">
        <v>137737.1</v>
      </c>
      <c r="P4" s="1">
        <v>115364.3</v>
      </c>
      <c r="Q4" s="1">
        <v>101872.5</v>
      </c>
      <c r="R4" s="1">
        <v>89394.4</v>
      </c>
      <c r="S4" s="1">
        <v>79735</v>
      </c>
      <c r="T4" s="1">
        <v>74227.5</v>
      </c>
      <c r="U4" s="1">
        <v>68661.100000000006</v>
      </c>
      <c r="V4" s="1">
        <v>63748.9</v>
      </c>
      <c r="W4" s="1">
        <v>56667.3</v>
      </c>
      <c r="X4" s="1">
        <v>51501.8</v>
      </c>
      <c r="Y4" s="1">
        <v>47548.7</v>
      </c>
      <c r="Z4" s="1">
        <v>43122.3</v>
      </c>
      <c r="AA4" s="1">
        <v>36228.699999999997</v>
      </c>
      <c r="AB4" s="1">
        <v>28296.799999999999</v>
      </c>
      <c r="AC4" s="1">
        <v>20814.900000000001</v>
      </c>
      <c r="AD4" s="1">
        <v>16239.3</v>
      </c>
      <c r="AE4" s="1">
        <v>13625.6</v>
      </c>
      <c r="AF4" s="1">
        <v>12012.4</v>
      </c>
    </row>
    <row r="5" spans="1:32" s="5" customFormat="1" x14ac:dyDescent="0.2">
      <c r="A5" s="6" t="s">
        <v>45</v>
      </c>
      <c r="B5" s="4">
        <f>B4/B2</f>
        <v>0.54291586665036906</v>
      </c>
      <c r="C5" s="4">
        <f t="shared" ref="C5:AF5" si="1">C4/C2</f>
        <v>0.55781469098273517</v>
      </c>
      <c r="D5" s="4">
        <f t="shared" si="1"/>
        <v>0.55268519765186686</v>
      </c>
      <c r="E5" s="4">
        <f t="shared" si="1"/>
        <v>0.55069682989803892</v>
      </c>
      <c r="F5" s="4">
        <f t="shared" si="1"/>
        <v>0.55069321517117409</v>
      </c>
      <c r="G5" s="4">
        <f t="shared" si="1"/>
        <v>0.53738489455979732</v>
      </c>
      <c r="H5" s="4">
        <f t="shared" si="1"/>
        <v>0.52282460080303395</v>
      </c>
      <c r="I5" s="4">
        <f t="shared" si="1"/>
        <v>0.51423916880259646</v>
      </c>
      <c r="J5" s="4">
        <f t="shared" si="1"/>
        <v>0.51098981726584625</v>
      </c>
      <c r="K5" s="4">
        <f t="shared" si="1"/>
        <v>0.50556207038369227</v>
      </c>
      <c r="L5" s="4">
        <f t="shared" si="1"/>
        <v>0.4934607963566699</v>
      </c>
      <c r="M5" s="4">
        <f t="shared" si="1"/>
        <v>0.50205220590921396</v>
      </c>
      <c r="N5" s="4">
        <f t="shared" si="1"/>
        <v>0.49957681951886962</v>
      </c>
      <c r="O5" s="4">
        <f t="shared" si="1"/>
        <v>0.50919558416765431</v>
      </c>
      <c r="P5" s="4">
        <f t="shared" si="1"/>
        <v>0.5253443231366477</v>
      </c>
      <c r="Q5" s="4">
        <f t="shared" si="1"/>
        <v>0.54286399424483434</v>
      </c>
      <c r="R5" s="4">
        <f t="shared" si="1"/>
        <v>0.55402105659797363</v>
      </c>
      <c r="S5" s="4">
        <f t="shared" si="1"/>
        <v>0.58138475078146246</v>
      </c>
      <c r="T5" s="4">
        <f t="shared" si="1"/>
        <v>0.61179855711891939</v>
      </c>
      <c r="U5" s="4">
        <f t="shared" si="1"/>
        <v>0.62199560823419864</v>
      </c>
      <c r="V5" s="4">
        <f t="shared" si="1"/>
        <v>0.63877293359652909</v>
      </c>
      <c r="W5" s="4">
        <f t="shared" si="1"/>
        <v>0.62897205286414026</v>
      </c>
      <c r="X5" s="4">
        <f t="shared" si="1"/>
        <v>0.60739844417082989</v>
      </c>
      <c r="Y5" s="4">
        <f t="shared" si="1"/>
        <v>0.59873098300338212</v>
      </c>
      <c r="Z5" s="4">
        <f t="shared" si="1"/>
        <v>0.60275923764528283</v>
      </c>
      <c r="AA5" s="4">
        <f t="shared" si="1"/>
        <v>0.5934228113165515</v>
      </c>
      <c r="AB5" s="4">
        <f t="shared" si="1"/>
        <v>0.5845202363959735</v>
      </c>
      <c r="AC5" s="4">
        <f t="shared" si="1"/>
        <v>0.58508263998201038</v>
      </c>
      <c r="AD5" s="4">
        <f t="shared" si="1"/>
        <v>0.59834637052648643</v>
      </c>
      <c r="AE5" s="4">
        <f t="shared" si="1"/>
        <v>0.61942429036422819</v>
      </c>
      <c r="AF5" s="4">
        <f t="shared" si="1"/>
        <v>0.63325478536371926</v>
      </c>
    </row>
    <row r="6" spans="1:32" s="5" customFormat="1" x14ac:dyDescent="0.2">
      <c r="A6" s="6" t="s">
        <v>49</v>
      </c>
      <c r="B6" s="4">
        <f>(B4-C4)/C2</f>
        <v>4.3955416144650329E-3</v>
      </c>
      <c r="C6" s="4">
        <f t="shared" ref="C6:AE6" si="2">(C4-D4)/D2</f>
        <v>5.0773209075642249E-2</v>
      </c>
      <c r="D6" s="4">
        <f t="shared" si="2"/>
        <v>5.985250839945052E-2</v>
      </c>
      <c r="E6" s="4">
        <f t="shared" si="2"/>
        <v>6.1277473070676762E-2</v>
      </c>
      <c r="F6" s="4">
        <f t="shared" si="2"/>
        <v>5.6185600302386819E-2</v>
      </c>
      <c r="G6" s="4">
        <f t="shared" si="2"/>
        <v>5.241606191651664E-2</v>
      </c>
      <c r="H6" s="4">
        <f t="shared" si="2"/>
        <v>5.2599629911904949E-2</v>
      </c>
      <c r="I6" s="4">
        <f t="shared" si="2"/>
        <v>5.7917419471174555E-2</v>
      </c>
      <c r="J6" s="4">
        <f t="shared" si="2"/>
        <v>6.3408407977289499E-2</v>
      </c>
      <c r="K6" s="4">
        <f t="shared" si="2"/>
        <v>0.1056678810120992</v>
      </c>
      <c r="L6" s="4">
        <f t="shared" si="2"/>
        <v>7.7787362760797243E-2</v>
      </c>
      <c r="M6" s="4">
        <f t="shared" si="2"/>
        <v>4.9170050643322347E-2</v>
      </c>
      <c r="N6" s="4">
        <f t="shared" si="2"/>
        <v>7.8233445249786149E-2</v>
      </c>
      <c r="O6" s="4">
        <f t="shared" si="2"/>
        <v>0.10188094126754632</v>
      </c>
      <c r="P6" s="4">
        <f t="shared" si="2"/>
        <v>7.1895874132395468E-2</v>
      </c>
      <c r="Q6" s="4">
        <f t="shared" si="2"/>
        <v>7.7332921819881092E-2</v>
      </c>
      <c r="R6" s="4">
        <f t="shared" si="2"/>
        <v>7.0431151460443403E-2</v>
      </c>
      <c r="S6" s="4">
        <f t="shared" si="2"/>
        <v>4.5393965219527113E-2</v>
      </c>
      <c r="T6" s="4">
        <f t="shared" si="2"/>
        <v>5.0425588195861112E-2</v>
      </c>
      <c r="U6" s="4">
        <f t="shared" si="2"/>
        <v>4.9220934077495809E-2</v>
      </c>
      <c r="V6" s="4">
        <f t="shared" si="2"/>
        <v>7.8601388976758987E-2</v>
      </c>
      <c r="W6" s="4">
        <f t="shared" si="2"/>
        <v>6.0920524396514714E-2</v>
      </c>
      <c r="X6" s="4">
        <f t="shared" si="2"/>
        <v>4.9777248356120643E-2</v>
      </c>
      <c r="Y6" s="4">
        <f t="shared" si="2"/>
        <v>6.1871780714689996E-2</v>
      </c>
      <c r="Z6" s="4">
        <f t="shared" si="2"/>
        <v>0.11291654108736397</v>
      </c>
      <c r="AA6" s="4">
        <f t="shared" si="2"/>
        <v>0.16384736306116668</v>
      </c>
      <c r="AB6" s="4">
        <f t="shared" si="2"/>
        <v>0.21030751068135817</v>
      </c>
      <c r="AC6" s="4">
        <f t="shared" si="2"/>
        <v>0.16859061985313362</v>
      </c>
      <c r="AD6" s="4">
        <f t="shared" si="2"/>
        <v>0.11881966795774002</v>
      </c>
      <c r="AE6" s="4">
        <f t="shared" si="2"/>
        <v>8.5042674215706479E-2</v>
      </c>
      <c r="AF6" s="4"/>
    </row>
    <row r="7" spans="1:32" x14ac:dyDescent="0.2">
      <c r="A7" s="3" t="s">
        <v>34</v>
      </c>
      <c r="B7" s="1">
        <v>387176.1</v>
      </c>
      <c r="C7" s="1">
        <v>387188.1</v>
      </c>
      <c r="D7" s="1">
        <v>354124.4</v>
      </c>
      <c r="E7" s="1">
        <v>320689.5</v>
      </c>
      <c r="F7" s="1">
        <v>288668.2</v>
      </c>
      <c r="G7" s="1">
        <v>260202.4</v>
      </c>
      <c r="H7" s="1">
        <v>236238.5</v>
      </c>
      <c r="I7" s="1">
        <v>212477.3</v>
      </c>
      <c r="J7" s="1">
        <v>190584.8</v>
      </c>
      <c r="K7" s="1">
        <v>170390.8</v>
      </c>
      <c r="L7" s="1">
        <v>141465.5</v>
      </c>
      <c r="M7" s="1">
        <v>123121.9</v>
      </c>
      <c r="N7" s="1">
        <v>112654.7</v>
      </c>
      <c r="O7" s="1">
        <v>98231.3</v>
      </c>
      <c r="P7" s="1">
        <v>82842.399999999994</v>
      </c>
      <c r="Q7" s="1">
        <v>74153.7</v>
      </c>
      <c r="R7" s="1">
        <v>65724.800000000003</v>
      </c>
      <c r="S7" s="1">
        <v>58689.9</v>
      </c>
      <c r="T7" s="1">
        <v>54667</v>
      </c>
      <c r="U7" s="1">
        <v>50464.7</v>
      </c>
      <c r="V7" s="1">
        <v>46863.3</v>
      </c>
      <c r="W7" s="1">
        <v>41845.800000000003</v>
      </c>
      <c r="X7" s="1">
        <v>38768.5</v>
      </c>
      <c r="Y7" s="1">
        <v>36585.800000000003</v>
      </c>
      <c r="Z7" s="1">
        <v>33644.1</v>
      </c>
      <c r="AA7" s="1">
        <v>28065.599999999999</v>
      </c>
      <c r="AB7" s="1">
        <v>21443.200000000001</v>
      </c>
      <c r="AC7" s="1">
        <v>15694.9</v>
      </c>
      <c r="AD7" s="1">
        <v>12312.2</v>
      </c>
      <c r="AE7" s="1">
        <v>10544.5</v>
      </c>
      <c r="AF7" s="1">
        <v>9435</v>
      </c>
    </row>
    <row r="8" spans="1:32" x14ac:dyDescent="0.2">
      <c r="A8" s="3" t="s">
        <v>35</v>
      </c>
      <c r="B8" s="1" t="s">
        <v>36</v>
      </c>
      <c r="C8" s="1">
        <v>304194.59999999998</v>
      </c>
      <c r="D8" s="1">
        <v>276915.90000000002</v>
      </c>
      <c r="E8" s="1">
        <v>251844</v>
      </c>
      <c r="F8" s="1">
        <v>226790.6</v>
      </c>
      <c r="G8" s="1">
        <v>203687.2</v>
      </c>
      <c r="H8" s="1">
        <v>183605.1</v>
      </c>
      <c r="I8" s="1">
        <v>165105.70000000001</v>
      </c>
      <c r="J8" s="1">
        <v>147769.9</v>
      </c>
      <c r="K8" s="1">
        <v>131025.60000000001</v>
      </c>
      <c r="L8" s="1">
        <v>108909.1</v>
      </c>
      <c r="M8" s="1">
        <v>93197.7</v>
      </c>
      <c r="N8" s="1">
        <v>84413.9</v>
      </c>
      <c r="O8" s="1">
        <v>72642.8</v>
      </c>
      <c r="P8" s="1">
        <v>60202.8</v>
      </c>
      <c r="Q8" s="1">
        <v>53241.7</v>
      </c>
      <c r="R8" s="1">
        <v>46492.2</v>
      </c>
      <c r="S8" s="1">
        <v>40914.9</v>
      </c>
      <c r="T8" s="1">
        <v>37650.300000000003</v>
      </c>
      <c r="U8" s="1">
        <v>34167.199999999997</v>
      </c>
      <c r="V8" s="1">
        <v>31251.4</v>
      </c>
      <c r="W8" s="1">
        <v>27035.3</v>
      </c>
      <c r="X8" s="1">
        <v>23893.7</v>
      </c>
      <c r="Y8" s="1">
        <v>21624.9</v>
      </c>
      <c r="Z8" s="1">
        <v>19489.099999999999</v>
      </c>
      <c r="AA8" s="1">
        <v>16527.900000000001</v>
      </c>
      <c r="AB8" s="1">
        <v>12270.9</v>
      </c>
      <c r="AC8" s="1">
        <v>8694.1</v>
      </c>
      <c r="AD8" s="1">
        <v>6365.6</v>
      </c>
      <c r="AE8" s="1">
        <v>4971</v>
      </c>
      <c r="AF8" s="1">
        <v>4194.2</v>
      </c>
    </row>
    <row r="9" spans="1:32" x14ac:dyDescent="0.2">
      <c r="A9" s="3" t="s">
        <v>37</v>
      </c>
      <c r="B9" s="1" t="s">
        <v>36</v>
      </c>
      <c r="C9" s="1">
        <v>82993.5</v>
      </c>
      <c r="D9" s="1">
        <v>77208.5</v>
      </c>
      <c r="E9" s="1">
        <v>68845.5</v>
      </c>
      <c r="F9" s="1">
        <v>61877.5</v>
      </c>
      <c r="G9" s="1">
        <v>56515.199999999997</v>
      </c>
      <c r="H9" s="1">
        <v>52633.3</v>
      </c>
      <c r="I9" s="1">
        <v>47371.5</v>
      </c>
      <c r="J9" s="1">
        <v>42814.8</v>
      </c>
      <c r="K9" s="1">
        <v>39365.199999999997</v>
      </c>
      <c r="L9" s="1">
        <v>32556.3</v>
      </c>
      <c r="M9" s="1">
        <v>29924.2</v>
      </c>
      <c r="N9" s="1">
        <v>28240.7</v>
      </c>
      <c r="O9" s="1">
        <v>25588.5</v>
      </c>
      <c r="P9" s="1">
        <v>22639.599999999999</v>
      </c>
      <c r="Q9" s="1">
        <v>20912</v>
      </c>
      <c r="R9" s="1">
        <v>19232.599999999999</v>
      </c>
      <c r="S9" s="1">
        <v>17775</v>
      </c>
      <c r="T9" s="1">
        <v>17016.7</v>
      </c>
      <c r="U9" s="1">
        <v>16297.5</v>
      </c>
      <c r="V9" s="1">
        <v>15611.8</v>
      </c>
      <c r="W9" s="1">
        <v>14810.6</v>
      </c>
      <c r="X9" s="1">
        <v>14874.8</v>
      </c>
      <c r="Y9" s="1">
        <v>14961</v>
      </c>
      <c r="Z9" s="1">
        <v>14155</v>
      </c>
      <c r="AA9" s="1">
        <v>11537.7</v>
      </c>
      <c r="AB9" s="1">
        <v>9172.2999999999993</v>
      </c>
      <c r="AC9" s="1">
        <v>7000.7</v>
      </c>
      <c r="AD9" s="1">
        <v>5946.7</v>
      </c>
      <c r="AE9" s="1">
        <v>5573.5</v>
      </c>
      <c r="AF9" s="1">
        <v>5240.8999999999996</v>
      </c>
    </row>
    <row r="10" spans="1:32" x14ac:dyDescent="0.2">
      <c r="A10" s="3" t="s">
        <v>38</v>
      </c>
      <c r="B10" s="1">
        <v>169810.3</v>
      </c>
      <c r="C10" s="1">
        <v>165443.6</v>
      </c>
      <c r="D10" s="1">
        <v>152010.6</v>
      </c>
      <c r="E10" s="1">
        <v>135828.70000000001</v>
      </c>
      <c r="F10" s="1">
        <v>122138.3</v>
      </c>
      <c r="G10" s="1">
        <v>111718.2</v>
      </c>
      <c r="H10" s="1">
        <v>101792.7</v>
      </c>
      <c r="I10" s="1">
        <v>94186.4</v>
      </c>
      <c r="J10" s="1">
        <v>84859.1</v>
      </c>
      <c r="K10" s="1">
        <v>74356.5</v>
      </c>
      <c r="L10" s="1">
        <v>60115.9</v>
      </c>
      <c r="M10" s="1">
        <v>51416.7</v>
      </c>
      <c r="N10" s="1">
        <v>46244.5</v>
      </c>
      <c r="O10" s="1">
        <v>39505.800000000003</v>
      </c>
      <c r="P10" s="1">
        <v>32521.9</v>
      </c>
      <c r="Q10" s="1">
        <v>27718.799999999999</v>
      </c>
      <c r="R10" s="1">
        <v>23669.7</v>
      </c>
      <c r="S10" s="1">
        <v>21045.1</v>
      </c>
      <c r="T10" s="1">
        <v>19560.5</v>
      </c>
      <c r="U10" s="1">
        <v>18196.5</v>
      </c>
      <c r="V10" s="1">
        <v>16885.599999999999</v>
      </c>
      <c r="W10" s="1">
        <v>14821.5</v>
      </c>
      <c r="X10" s="1">
        <v>12733.3</v>
      </c>
      <c r="Y10" s="1">
        <v>10962.9</v>
      </c>
      <c r="Z10" s="1">
        <v>9478.1</v>
      </c>
      <c r="AA10" s="1">
        <v>8163.2</v>
      </c>
      <c r="AB10" s="1">
        <v>6853.6</v>
      </c>
      <c r="AC10" s="1">
        <v>5120.1000000000004</v>
      </c>
      <c r="AD10" s="1">
        <v>3927.1</v>
      </c>
      <c r="AE10" s="1">
        <v>3081.1</v>
      </c>
      <c r="AF10" s="1">
        <v>2577.4</v>
      </c>
    </row>
    <row r="11" spans="1:32" x14ac:dyDescent="0.2">
      <c r="A11" s="3" t="s">
        <v>39</v>
      </c>
      <c r="B11" s="1">
        <v>442400.6</v>
      </c>
      <c r="C11" s="1">
        <v>426678.7</v>
      </c>
      <c r="D11" s="1">
        <v>402585.2</v>
      </c>
      <c r="E11" s="1">
        <v>357886.1</v>
      </c>
      <c r="F11" s="1">
        <v>318198.5</v>
      </c>
      <c r="G11" s="1">
        <v>297826.5</v>
      </c>
      <c r="H11" s="1">
        <v>294906.09999999998</v>
      </c>
      <c r="I11" s="1">
        <v>275128.7</v>
      </c>
      <c r="J11" s="1">
        <v>248960</v>
      </c>
      <c r="K11" s="1">
        <v>227673.5</v>
      </c>
      <c r="L11" s="1">
        <v>191866.9</v>
      </c>
      <c r="M11" s="1">
        <v>158074.5</v>
      </c>
      <c r="N11" s="1">
        <v>134941.6</v>
      </c>
      <c r="O11" s="1">
        <v>109339.3</v>
      </c>
      <c r="P11" s="1">
        <v>87578.6</v>
      </c>
      <c r="Q11" s="1">
        <v>75576</v>
      </c>
      <c r="R11" s="1">
        <v>67725.600000000006</v>
      </c>
      <c r="S11" s="1">
        <v>54446.8</v>
      </c>
      <c r="T11" s="1">
        <v>44005</v>
      </c>
      <c r="U11" s="1">
        <v>39402.5</v>
      </c>
      <c r="V11" s="1">
        <v>33667.1</v>
      </c>
      <c r="W11" s="1">
        <v>30891.200000000001</v>
      </c>
      <c r="X11" s="1">
        <v>29659.7</v>
      </c>
      <c r="Y11" s="1">
        <v>28317.1</v>
      </c>
      <c r="Z11" s="1">
        <v>26960.1</v>
      </c>
      <c r="AA11" s="1">
        <v>23823</v>
      </c>
      <c r="AB11" s="1">
        <v>19479.400000000001</v>
      </c>
      <c r="AC11" s="1">
        <v>15440.5</v>
      </c>
      <c r="AD11" s="1">
        <v>10625.4</v>
      </c>
      <c r="AE11" s="1">
        <v>7754</v>
      </c>
      <c r="AF11" s="1">
        <v>6446.6</v>
      </c>
    </row>
    <row r="12" spans="1:32" s="5" customFormat="1" x14ac:dyDescent="0.2">
      <c r="A12" s="6" t="s">
        <v>46</v>
      </c>
      <c r="B12" s="4">
        <f>B11/B2</f>
        <v>0.43122472138573448</v>
      </c>
      <c r="C12" s="4">
        <f t="shared" ref="C12:AF12" si="3">C11/C2</f>
        <v>0.43068041009847097</v>
      </c>
      <c r="D12" s="4">
        <f t="shared" si="3"/>
        <v>0.43961181264859694</v>
      </c>
      <c r="E12" s="4">
        <f t="shared" si="3"/>
        <v>0.43171715987352205</v>
      </c>
      <c r="F12" s="4">
        <f t="shared" si="3"/>
        <v>0.42655069401948176</v>
      </c>
      <c r="G12" s="4">
        <f t="shared" si="3"/>
        <v>0.43032684736185289</v>
      </c>
      <c r="H12" s="4">
        <f t="shared" si="3"/>
        <v>0.45612406194126343</v>
      </c>
      <c r="I12" s="4">
        <f t="shared" si="3"/>
        <v>0.46135866097532552</v>
      </c>
      <c r="J12" s="4">
        <f t="shared" si="3"/>
        <v>0.46185820381756526</v>
      </c>
      <c r="K12" s="4">
        <f t="shared" si="3"/>
        <v>0.47029358865859427</v>
      </c>
      <c r="L12" s="4">
        <f t="shared" si="3"/>
        <v>0.46968020496179486</v>
      </c>
      <c r="M12" s="4">
        <f t="shared" si="3"/>
        <v>0.45469398415591761</v>
      </c>
      <c r="N12" s="4">
        <f t="shared" si="3"/>
        <v>0.42425446666054645</v>
      </c>
      <c r="O12" s="4">
        <f t="shared" si="3"/>
        <v>0.40421272653469836</v>
      </c>
      <c r="P12" s="4">
        <f t="shared" si="3"/>
        <v>0.39881419415066205</v>
      </c>
      <c r="Q12" s="4">
        <f t="shared" si="3"/>
        <v>0.40273370368890132</v>
      </c>
      <c r="R12" s="4">
        <f t="shared" si="3"/>
        <v>0.41972884734090421</v>
      </c>
      <c r="S12" s="4">
        <f t="shared" si="3"/>
        <v>0.39699679248571057</v>
      </c>
      <c r="T12" s="4">
        <f t="shared" si="3"/>
        <v>0.36269840026968508</v>
      </c>
      <c r="U12" s="4">
        <f t="shared" si="3"/>
        <v>0.3569442079059032</v>
      </c>
      <c r="V12" s="4">
        <f t="shared" si="3"/>
        <v>0.33734907163398431</v>
      </c>
      <c r="W12" s="4">
        <f t="shared" si="3"/>
        <v>0.34287325281841075</v>
      </c>
      <c r="X12" s="4">
        <f t="shared" si="3"/>
        <v>0.3497985630516518</v>
      </c>
      <c r="Y12" s="4">
        <f t="shared" si="3"/>
        <v>0.35656758478791373</v>
      </c>
      <c r="Z12" s="4">
        <f t="shared" si="3"/>
        <v>0.3768456070951825</v>
      </c>
      <c r="AA12" s="4">
        <f t="shared" si="3"/>
        <v>0.39021857350647987</v>
      </c>
      <c r="AB12" s="4">
        <f t="shared" si="3"/>
        <v>0.40238131141513273</v>
      </c>
      <c r="AC12" s="4">
        <f t="shared" si="3"/>
        <v>0.43401450416010795</v>
      </c>
      <c r="AD12" s="4">
        <f t="shared" si="3"/>
        <v>0.39149898858892496</v>
      </c>
      <c r="AE12" s="4">
        <f t="shared" si="3"/>
        <v>0.35249940901569288</v>
      </c>
      <c r="AF12" s="4">
        <f t="shared" si="3"/>
        <v>0.33984385296241826</v>
      </c>
    </row>
    <row r="13" spans="1:32" s="5" customFormat="1" x14ac:dyDescent="0.2">
      <c r="A13" s="6" t="s">
        <v>50</v>
      </c>
      <c r="B13" s="4">
        <f>(B11-C11)/C2</f>
        <v>1.5869351667957964E-2</v>
      </c>
      <c r="C13" s="4">
        <f t="shared" ref="C13:AE13" si="4">(C11-D11)/D2</f>
        <v>2.6309430172914875E-2</v>
      </c>
      <c r="D13" s="4">
        <f t="shared" si="4"/>
        <v>5.3920419096753311E-2</v>
      </c>
      <c r="E13" s="4">
        <f t="shared" si="4"/>
        <v>5.3201926860018428E-2</v>
      </c>
      <c r="F13" s="4">
        <f t="shared" si="4"/>
        <v>2.9435320679844366E-2</v>
      </c>
      <c r="G13" s="4">
        <f t="shared" si="4"/>
        <v>4.5169113507427493E-3</v>
      </c>
      <c r="H13" s="4">
        <f t="shared" si="4"/>
        <v>3.3164387363344448E-2</v>
      </c>
      <c r="I13" s="4">
        <f t="shared" si="4"/>
        <v>4.8546870092547899E-2</v>
      </c>
      <c r="J13" s="4">
        <f t="shared" si="4"/>
        <v>4.3970442212120278E-2</v>
      </c>
      <c r="K13" s="4">
        <f t="shared" si="4"/>
        <v>8.7652696879894382E-2</v>
      </c>
      <c r="L13" s="4">
        <f t="shared" si="4"/>
        <v>9.7202274814662884E-2</v>
      </c>
      <c r="M13" s="4">
        <f t="shared" si="4"/>
        <v>7.2729507815319755E-2</v>
      </c>
      <c r="N13" s="4">
        <f t="shared" si="4"/>
        <v>9.4648269090430517E-2</v>
      </c>
      <c r="O13" s="4">
        <f t="shared" si="4"/>
        <v>9.9093568915857411E-2</v>
      </c>
      <c r="P13" s="4">
        <f t="shared" si="4"/>
        <v>6.396014014894158E-2</v>
      </c>
      <c r="Q13" s="4">
        <f t="shared" si="4"/>
        <v>4.8652789243137477E-2</v>
      </c>
      <c r="R13" s="4">
        <f t="shared" si="4"/>
        <v>9.6821870303842539E-2</v>
      </c>
      <c r="S13" s="4">
        <f t="shared" si="4"/>
        <v>8.6063496328508099E-2</v>
      </c>
      <c r="T13" s="4">
        <f t="shared" si="4"/>
        <v>4.169369245319255E-2</v>
      </c>
      <c r="U13" s="4">
        <f t="shared" si="4"/>
        <v>5.7469513722582403E-2</v>
      </c>
      <c r="V13" s="4">
        <f t="shared" si="4"/>
        <v>3.0810776612712542E-2</v>
      </c>
      <c r="W13" s="4">
        <f t="shared" si="4"/>
        <v>1.4523981375337889E-2</v>
      </c>
      <c r="X13" s="4">
        <f t="shared" si="4"/>
        <v>1.6905955741804556E-2</v>
      </c>
      <c r="Y13" s="4">
        <f t="shared" si="4"/>
        <v>1.8968011573701978E-2</v>
      </c>
      <c r="Z13" s="4">
        <f t="shared" si="4"/>
        <v>5.1385412708188617E-2</v>
      </c>
      <c r="AA13" s="4">
        <f t="shared" si="4"/>
        <v>8.9724707345337634E-2</v>
      </c>
      <c r="AB13" s="4">
        <f t="shared" si="4"/>
        <v>0.11352878344951657</v>
      </c>
      <c r="AC13" s="4">
        <f t="shared" si="4"/>
        <v>0.17741513542591647</v>
      </c>
      <c r="AD13" s="4">
        <f t="shared" si="4"/>
        <v>0.13053479533758841</v>
      </c>
      <c r="AE13" s="4">
        <f t="shared" si="4"/>
        <v>6.892188957947841E-2</v>
      </c>
      <c r="AF13" s="4"/>
    </row>
    <row r="14" spans="1:32" x14ac:dyDescent="0.2">
      <c r="A14" s="3" t="s">
        <v>40</v>
      </c>
      <c r="B14" s="1">
        <v>435682.6</v>
      </c>
      <c r="C14" s="1">
        <v>422451.3</v>
      </c>
      <c r="D14" s="1">
        <v>393847.9</v>
      </c>
      <c r="E14" s="1">
        <v>348300.1</v>
      </c>
      <c r="F14" s="1">
        <v>310144.8</v>
      </c>
      <c r="G14" s="1">
        <v>289970.2</v>
      </c>
      <c r="H14" s="1">
        <v>282241.59999999998</v>
      </c>
      <c r="I14" s="1">
        <v>263979.90000000002</v>
      </c>
      <c r="J14" s="1">
        <v>238320.7</v>
      </c>
      <c r="K14" s="1">
        <v>214017.2</v>
      </c>
      <c r="L14" s="1">
        <v>181041.1</v>
      </c>
      <c r="M14" s="1">
        <v>152691.1</v>
      </c>
      <c r="N14" s="1">
        <v>124700.7</v>
      </c>
      <c r="O14" s="1">
        <v>102344.6</v>
      </c>
      <c r="P14" s="1">
        <v>84978.6</v>
      </c>
      <c r="Q14" s="1">
        <v>73852</v>
      </c>
      <c r="R14" s="1">
        <v>63974.9</v>
      </c>
      <c r="S14" s="1">
        <v>52574.5</v>
      </c>
      <c r="T14" s="1">
        <v>42672.1</v>
      </c>
      <c r="U14" s="1">
        <v>37087.599999999999</v>
      </c>
      <c r="V14" s="1">
        <v>32668.7</v>
      </c>
      <c r="W14" s="1">
        <v>29467</v>
      </c>
      <c r="X14" s="1">
        <v>28014.5</v>
      </c>
      <c r="Y14" s="1">
        <v>24714.1</v>
      </c>
      <c r="Z14" s="1">
        <v>22723.3</v>
      </c>
      <c r="AA14" s="1">
        <v>19837.900000000001</v>
      </c>
      <c r="AB14" s="1">
        <v>16751</v>
      </c>
      <c r="AC14" s="1">
        <v>13232</v>
      </c>
      <c r="AD14" s="1">
        <v>8252.7999999999993</v>
      </c>
      <c r="AE14" s="1">
        <v>5656.3</v>
      </c>
      <c r="AF14" s="1">
        <v>4527.3999999999996</v>
      </c>
    </row>
    <row r="15" spans="1:32" x14ac:dyDescent="0.2">
      <c r="A15" s="3" t="s">
        <v>41</v>
      </c>
      <c r="B15" s="1">
        <v>6718</v>
      </c>
      <c r="C15" s="1">
        <v>4227.3999999999996</v>
      </c>
      <c r="D15" s="1">
        <v>8737.2999999999993</v>
      </c>
      <c r="E15" s="1">
        <v>9586</v>
      </c>
      <c r="F15" s="1">
        <v>8053.7</v>
      </c>
      <c r="G15" s="1">
        <v>7856.3</v>
      </c>
      <c r="H15" s="1">
        <v>12664.4</v>
      </c>
      <c r="I15" s="1">
        <v>11148.8</v>
      </c>
      <c r="J15" s="1">
        <v>10639.3</v>
      </c>
      <c r="K15" s="1">
        <v>13656.3</v>
      </c>
      <c r="L15" s="1">
        <v>10825.8</v>
      </c>
      <c r="M15" s="1">
        <v>5383.4</v>
      </c>
      <c r="N15" s="1">
        <v>10240.9</v>
      </c>
      <c r="O15" s="1">
        <v>6994.6</v>
      </c>
      <c r="P15" s="1">
        <v>2600</v>
      </c>
      <c r="Q15" s="1">
        <v>1724</v>
      </c>
      <c r="R15" s="1">
        <v>3750.7</v>
      </c>
      <c r="S15" s="1">
        <v>1872.3</v>
      </c>
      <c r="T15" s="1">
        <v>1332.9</v>
      </c>
      <c r="U15" s="1">
        <v>2314.9</v>
      </c>
      <c r="V15" s="1">
        <v>998.4</v>
      </c>
      <c r="W15" s="1">
        <v>1424.2</v>
      </c>
      <c r="X15" s="1">
        <v>1645.2</v>
      </c>
      <c r="Y15" s="1">
        <v>3603</v>
      </c>
      <c r="Z15" s="1">
        <v>4236.8</v>
      </c>
      <c r="AA15" s="1">
        <v>3985.1</v>
      </c>
      <c r="AB15" s="1">
        <v>2728.4</v>
      </c>
      <c r="AC15" s="1">
        <v>2208.5</v>
      </c>
      <c r="AD15" s="1">
        <v>2372.6</v>
      </c>
      <c r="AE15" s="1">
        <v>2097.6999999999998</v>
      </c>
      <c r="AF15" s="1">
        <v>1919.2</v>
      </c>
    </row>
    <row r="16" spans="1:32" x14ac:dyDescent="0.2">
      <c r="A16" s="3" t="s">
        <v>42</v>
      </c>
      <c r="B16" s="1">
        <v>26529.5</v>
      </c>
      <c r="C16" s="1">
        <v>11397.9</v>
      </c>
      <c r="D16" s="1">
        <v>7054.2</v>
      </c>
      <c r="E16" s="1">
        <v>14578.4</v>
      </c>
      <c r="F16" s="1">
        <v>16975.599999999999</v>
      </c>
      <c r="G16" s="1">
        <v>22346.5</v>
      </c>
      <c r="H16" s="1">
        <v>13610.8</v>
      </c>
      <c r="I16" s="1">
        <v>14552.1</v>
      </c>
      <c r="J16" s="1">
        <v>14636</v>
      </c>
      <c r="K16" s="1">
        <v>11688.5</v>
      </c>
      <c r="L16" s="1">
        <v>15057.1</v>
      </c>
      <c r="M16" s="1">
        <v>15037.1</v>
      </c>
      <c r="N16" s="1">
        <v>24226.799999999999</v>
      </c>
      <c r="O16" s="1">
        <v>23423.1</v>
      </c>
      <c r="P16" s="1">
        <v>16654.599999999999</v>
      </c>
      <c r="Q16" s="1">
        <v>10209.1</v>
      </c>
      <c r="R16" s="1">
        <v>4235.6000000000004</v>
      </c>
      <c r="S16" s="1">
        <v>2964.9</v>
      </c>
      <c r="T16" s="1">
        <v>3094.2</v>
      </c>
      <c r="U16" s="1">
        <v>2324.6999999999998</v>
      </c>
      <c r="V16" s="1">
        <v>2383</v>
      </c>
      <c r="W16" s="1">
        <v>2536.6</v>
      </c>
      <c r="X16" s="1">
        <v>3629.3</v>
      </c>
      <c r="Y16" s="1">
        <v>3550</v>
      </c>
      <c r="Z16" s="1">
        <v>1459.1</v>
      </c>
      <c r="AA16" s="1">
        <v>998.6</v>
      </c>
      <c r="AB16" s="1">
        <v>634.1</v>
      </c>
      <c r="AC16" s="1">
        <v>-679.5</v>
      </c>
      <c r="AD16" s="1">
        <v>275.60000000000002</v>
      </c>
      <c r="AE16" s="1">
        <v>617.6</v>
      </c>
      <c r="AF16" s="1">
        <v>510.3</v>
      </c>
    </row>
    <row r="17" spans="1:32" s="5" customFormat="1" x14ac:dyDescent="0.2">
      <c r="A17" s="6" t="s">
        <v>47</v>
      </c>
      <c r="B17" s="4">
        <f>B16/B2</f>
        <v>2.5859314490086233E-2</v>
      </c>
      <c r="C17" s="4">
        <f t="shared" ref="C17:AF17" si="5">C16/C2</f>
        <v>1.1504797980919511E-2</v>
      </c>
      <c r="D17" s="4">
        <f t="shared" si="5"/>
        <v>7.7029896995362279E-3</v>
      </c>
      <c r="E17" s="4">
        <f t="shared" si="5"/>
        <v>1.7585889598674423E-2</v>
      </c>
      <c r="F17" s="4">
        <f t="shared" si="5"/>
        <v>2.2756090809344209E-2</v>
      </c>
      <c r="G17" s="4">
        <f t="shared" si="5"/>
        <v>3.2288258078349799E-2</v>
      </c>
      <c r="H17" s="4">
        <f t="shared" si="5"/>
        <v>2.1051491923260144E-2</v>
      </c>
      <c r="I17" s="4">
        <f t="shared" si="5"/>
        <v>2.440217022207801E-2</v>
      </c>
      <c r="J17" s="4">
        <f t="shared" si="5"/>
        <v>2.7151978916588548E-2</v>
      </c>
      <c r="K17" s="4">
        <f t="shared" si="5"/>
        <v>2.4144340957713475E-2</v>
      </c>
      <c r="L17" s="4">
        <f t="shared" si="5"/>
        <v>3.6858998681535173E-2</v>
      </c>
      <c r="M17" s="4">
        <f t="shared" si="5"/>
        <v>4.3253522289496082E-2</v>
      </c>
      <c r="N17" s="4">
        <f t="shared" si="5"/>
        <v>7.6168713820584058E-2</v>
      </c>
      <c r="O17" s="4">
        <f t="shared" si="5"/>
        <v>8.6592058984234332E-2</v>
      </c>
      <c r="P17" s="4">
        <f t="shared" si="5"/>
        <v>7.5841482712690256E-2</v>
      </c>
      <c r="Q17" s="4">
        <f t="shared" si="5"/>
        <v>5.4402834951973678E-2</v>
      </c>
      <c r="R17" s="4">
        <f t="shared" si="5"/>
        <v>2.6250096061122143E-2</v>
      </c>
      <c r="S17" s="4">
        <f t="shared" si="5"/>
        <v>2.1618456732826963E-2</v>
      </c>
      <c r="T17" s="4">
        <f t="shared" si="5"/>
        <v>2.5503042611395511E-2</v>
      </c>
      <c r="U17" s="4">
        <f t="shared" si="5"/>
        <v>2.105927796761254E-2</v>
      </c>
      <c r="V17" s="4">
        <f t="shared" si="5"/>
        <v>2.3877994769486668E-2</v>
      </c>
      <c r="W17" s="4">
        <f t="shared" si="5"/>
        <v>2.8154694317449006E-2</v>
      </c>
      <c r="X17" s="4">
        <f t="shared" si="5"/>
        <v>4.2802992777518319E-2</v>
      </c>
      <c r="Y17" s="4">
        <f t="shared" si="5"/>
        <v>4.470143220870406E-2</v>
      </c>
      <c r="Z17" s="4">
        <f t="shared" si="5"/>
        <v>2.0395155259534673E-2</v>
      </c>
      <c r="AA17" s="4">
        <f t="shared" si="5"/>
        <v>1.6356977186062664E-2</v>
      </c>
      <c r="AB17" s="4">
        <f t="shared" si="5"/>
        <v>1.3098452188893685E-2</v>
      </c>
      <c r="AC17" s="4">
        <f t="shared" si="5"/>
        <v>-1.9099955025860132E-2</v>
      </c>
      <c r="AD17" s="4">
        <f t="shared" si="5"/>
        <v>1.0154640884588602E-2</v>
      </c>
      <c r="AE17" s="4">
        <f t="shared" si="5"/>
        <v>2.8076300620078921E-2</v>
      </c>
      <c r="AF17" s="4">
        <f t="shared" si="5"/>
        <v>2.6901361673862506E-2</v>
      </c>
    </row>
    <row r="18" spans="1:32" s="5" customFormat="1" x14ac:dyDescent="0.2">
      <c r="A18" s="6" t="s">
        <v>51</v>
      </c>
      <c r="B18" s="4">
        <f>(B16-C16)/C2</f>
        <v>1.5273515395650224E-2</v>
      </c>
      <c r="C18" s="4">
        <f t="shared" ref="C18:AE18" si="6">(C16-D16)/D2</f>
        <v>4.7431992795604764E-3</v>
      </c>
      <c r="D18" s="4">
        <f t="shared" si="6"/>
        <v>-9.0764247460864075E-3</v>
      </c>
      <c r="E18" s="4">
        <f t="shared" si="6"/>
        <v>-3.2134888244397795E-3</v>
      </c>
      <c r="F18" s="4">
        <f t="shared" si="6"/>
        <v>-7.7603653956104524E-3</v>
      </c>
      <c r="G18" s="4">
        <f t="shared" si="6"/>
        <v>1.3511293825052433E-2</v>
      </c>
      <c r="H18" s="4">
        <f t="shared" si="6"/>
        <v>-1.5784500402032736E-3</v>
      </c>
      <c r="I18" s="4">
        <f t="shared" si="6"/>
        <v>-1.5564710515863416E-4</v>
      </c>
      <c r="J18" s="4">
        <f t="shared" si="6"/>
        <v>6.0885010884938586E-3</v>
      </c>
      <c r="K18" s="4">
        <f t="shared" si="6"/>
        <v>-8.2461578231279205E-3</v>
      </c>
      <c r="L18" s="4">
        <f t="shared" si="6"/>
        <v>5.75290744751263E-5</v>
      </c>
      <c r="M18" s="4">
        <f t="shared" si="6"/>
        <v>-2.889228579081931E-2</v>
      </c>
      <c r="N18" s="4">
        <f t="shared" si="6"/>
        <v>2.9711711005643662E-3</v>
      </c>
      <c r="O18" s="4">
        <f t="shared" si="6"/>
        <v>3.0822299889570692E-2</v>
      </c>
      <c r="P18" s="4">
        <f t="shared" si="6"/>
        <v>3.4347148395347901E-2</v>
      </c>
      <c r="Q18" s="4">
        <f t="shared" si="6"/>
        <v>3.7020716975425708E-2</v>
      </c>
      <c r="R18" s="4">
        <f t="shared" si="6"/>
        <v>9.2652612129930957E-3</v>
      </c>
      <c r="S18" s="4">
        <f t="shared" si="6"/>
        <v>-1.0657176037920733E-3</v>
      </c>
      <c r="T18" s="4">
        <f t="shared" si="6"/>
        <v>6.9708411391051963E-3</v>
      </c>
      <c r="U18" s="4">
        <f t="shared" si="6"/>
        <v>-5.8417419012214732E-4</v>
      </c>
      <c r="V18" s="4">
        <f t="shared" si="6"/>
        <v>-1.704865192446647E-3</v>
      </c>
      <c r="W18" s="4">
        <f t="shared" si="6"/>
        <v>-1.288701132670054E-2</v>
      </c>
      <c r="X18" s="4">
        <f t="shared" si="6"/>
        <v>9.9854185187330706E-4</v>
      </c>
      <c r="Y18" s="4">
        <f t="shared" si="6"/>
        <v>2.9226393072552297E-2</v>
      </c>
      <c r="Z18" s="4">
        <f t="shared" si="6"/>
        <v>7.542948121552027E-3</v>
      </c>
      <c r="AA18" s="4">
        <f t="shared" si="6"/>
        <v>7.5293894067997918E-3</v>
      </c>
      <c r="AB18" s="4">
        <f t="shared" si="6"/>
        <v>3.6923768832921068E-2</v>
      </c>
      <c r="AC18" s="4">
        <f t="shared" si="6"/>
        <v>-3.519121011926913E-2</v>
      </c>
      <c r="AD18" s="4">
        <f t="shared" si="6"/>
        <v>-1.5547433309693961E-2</v>
      </c>
      <c r="AE18" s="4">
        <f t="shared" si="6"/>
        <v>5.6565081473749701E-3</v>
      </c>
      <c r="AF18" s="4"/>
    </row>
    <row r="19" spans="1:32" x14ac:dyDescent="0.2">
      <c r="A19" s="3" t="s">
        <v>43</v>
      </c>
      <c r="B19" s="1">
        <v>54.3</v>
      </c>
      <c r="C19" s="1">
        <v>55.8</v>
      </c>
      <c r="D19" s="1">
        <v>55.3</v>
      </c>
      <c r="E19" s="1">
        <v>55.1</v>
      </c>
      <c r="F19" s="1">
        <v>55.1</v>
      </c>
      <c r="G19" s="1">
        <v>53.7</v>
      </c>
      <c r="H19" s="1">
        <v>52.3</v>
      </c>
      <c r="I19" s="1">
        <v>51.4</v>
      </c>
      <c r="J19" s="1">
        <v>51.1</v>
      </c>
      <c r="K19" s="1">
        <v>50.6</v>
      </c>
      <c r="L19" s="1">
        <v>49.3</v>
      </c>
      <c r="M19" s="1">
        <v>50.2</v>
      </c>
      <c r="N19" s="1">
        <v>50</v>
      </c>
      <c r="O19" s="1">
        <v>50.9</v>
      </c>
      <c r="P19" s="1">
        <v>52.5</v>
      </c>
      <c r="Q19" s="1">
        <v>54.3</v>
      </c>
      <c r="R19" s="1">
        <v>55.4</v>
      </c>
      <c r="S19" s="1">
        <v>58.1</v>
      </c>
      <c r="T19" s="1">
        <v>61.2</v>
      </c>
      <c r="U19" s="1">
        <v>62.2</v>
      </c>
      <c r="V19" s="1">
        <v>63.9</v>
      </c>
      <c r="W19" s="1">
        <v>62.9</v>
      </c>
      <c r="X19" s="1">
        <v>60.7</v>
      </c>
      <c r="Y19" s="1">
        <v>59.9</v>
      </c>
      <c r="Z19" s="1">
        <v>60.3</v>
      </c>
      <c r="AA19" s="1">
        <v>59.3</v>
      </c>
      <c r="AB19" s="1">
        <v>58.5</v>
      </c>
      <c r="AC19" s="1">
        <v>58.5</v>
      </c>
      <c r="AD19" s="1">
        <v>59.8</v>
      </c>
      <c r="AE19" s="1">
        <v>61.9</v>
      </c>
      <c r="AF19" s="1">
        <v>63.3</v>
      </c>
    </row>
    <row r="20" spans="1:32" x14ac:dyDescent="0.2">
      <c r="A20" s="3" t="s">
        <v>44</v>
      </c>
      <c r="B20" s="1">
        <v>43.1</v>
      </c>
      <c r="C20" s="1">
        <v>43.1</v>
      </c>
      <c r="D20" s="1">
        <v>44</v>
      </c>
      <c r="E20" s="1">
        <v>43.2</v>
      </c>
      <c r="F20" s="1">
        <v>42.7</v>
      </c>
      <c r="G20" s="1">
        <v>43</v>
      </c>
      <c r="H20" s="1">
        <v>45.6</v>
      </c>
      <c r="I20" s="1">
        <v>46.1</v>
      </c>
      <c r="J20" s="1">
        <v>46.2</v>
      </c>
      <c r="K20" s="1">
        <v>47</v>
      </c>
      <c r="L20" s="1">
        <v>47</v>
      </c>
      <c r="M20" s="1">
        <v>45.5</v>
      </c>
      <c r="N20" s="1">
        <v>42.4</v>
      </c>
      <c r="O20" s="1">
        <v>40.4</v>
      </c>
      <c r="P20" s="1">
        <v>39.9</v>
      </c>
      <c r="Q20" s="1">
        <v>40.299999999999997</v>
      </c>
      <c r="R20" s="1">
        <v>42</v>
      </c>
      <c r="S20" s="1">
        <v>39.700000000000003</v>
      </c>
      <c r="T20" s="1">
        <v>36.299999999999997</v>
      </c>
      <c r="U20" s="1">
        <v>35.700000000000003</v>
      </c>
      <c r="V20" s="1">
        <v>33.700000000000003</v>
      </c>
      <c r="W20" s="1">
        <v>34.299999999999997</v>
      </c>
      <c r="X20" s="1">
        <v>35</v>
      </c>
      <c r="Y20" s="1">
        <v>35.700000000000003</v>
      </c>
      <c r="Z20" s="1">
        <v>37.700000000000003</v>
      </c>
      <c r="AA20" s="1">
        <v>39</v>
      </c>
      <c r="AB20" s="1">
        <v>40.200000000000003</v>
      </c>
      <c r="AC20" s="1">
        <v>43.4</v>
      </c>
      <c r="AD20" s="1">
        <v>39.1</v>
      </c>
      <c r="AE20" s="1">
        <v>35.200000000000003</v>
      </c>
      <c r="AF20" s="1">
        <v>34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A15" workbookViewId="0">
      <selection activeCell="E24" sqref="E24"/>
    </sheetView>
  </sheetViews>
  <sheetFormatPr defaultRowHeight="20.100000000000001" customHeight="1" x14ac:dyDescent="0.2"/>
  <cols>
    <col min="1" max="1" width="23.42578125" customWidth="1"/>
    <col min="2" max="256" width="16" customWidth="1"/>
  </cols>
  <sheetData>
    <row r="1" spans="1:2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">
      <c r="A2" s="3" t="s">
        <v>32</v>
      </c>
      <c r="B2" s="1">
        <v>1025916.6</v>
      </c>
      <c r="C2" s="1">
        <v>990708.4</v>
      </c>
      <c r="D2" s="1">
        <v>915774.3</v>
      </c>
      <c r="E2" s="1">
        <v>828982.8</v>
      </c>
      <c r="F2" s="1">
        <v>745980.5</v>
      </c>
      <c r="G2" s="1">
        <v>692093.7</v>
      </c>
      <c r="H2" s="1">
        <v>646548</v>
      </c>
      <c r="I2" s="1">
        <v>596344.5</v>
      </c>
      <c r="J2" s="1">
        <v>539039.9</v>
      </c>
      <c r="K2" s="1">
        <v>484109.3</v>
      </c>
      <c r="L2" s="1">
        <v>408505.4</v>
      </c>
      <c r="M2" s="1">
        <v>347650.3</v>
      </c>
      <c r="N2" s="1">
        <v>318067.59999999998</v>
      </c>
      <c r="O2" s="1">
        <v>270499.40000000002</v>
      </c>
      <c r="P2" s="1">
        <v>219597.5</v>
      </c>
      <c r="Q2" s="1">
        <v>187657.5</v>
      </c>
      <c r="R2" s="1">
        <v>161355.6</v>
      </c>
      <c r="S2" s="1">
        <v>137146.70000000001</v>
      </c>
      <c r="T2" s="1">
        <v>121326.7</v>
      </c>
      <c r="U2" s="1">
        <v>110388.4</v>
      </c>
      <c r="V2" s="1">
        <v>99799</v>
      </c>
      <c r="W2" s="1">
        <v>90095.1</v>
      </c>
    </row>
    <row r="3" spans="1:23" s="5" customFormat="1" x14ac:dyDescent="0.2">
      <c r="A3" s="7" t="s">
        <v>48</v>
      </c>
      <c r="B3" s="4">
        <f>(B2-C2)/C2</f>
        <v>3.553840867807314E-2</v>
      </c>
      <c r="C3" s="4">
        <f t="shared" ref="C3:U3" si="0">(C2-D2)/D2</f>
        <v>8.1825947725329237E-2</v>
      </c>
      <c r="D3" s="4">
        <f t="shared" si="0"/>
        <v>0.10469638212035279</v>
      </c>
      <c r="E3" s="4">
        <f t="shared" si="0"/>
        <v>0.11126604515801693</v>
      </c>
      <c r="F3" s="4">
        <f t="shared" si="0"/>
        <v>7.7860555586620792E-2</v>
      </c>
      <c r="G3" s="4">
        <f t="shared" si="0"/>
        <v>7.0444421759869258E-2</v>
      </c>
      <c r="H3" s="4">
        <f t="shared" si="0"/>
        <v>8.418539954673851E-2</v>
      </c>
      <c r="I3" s="4">
        <f t="shared" si="0"/>
        <v>0.10630864245856378</v>
      </c>
      <c r="J3" s="4">
        <f t="shared" si="0"/>
        <v>0.11346735127790364</v>
      </c>
      <c r="K3" s="4">
        <f t="shared" si="0"/>
        <v>0.18507442006886557</v>
      </c>
      <c r="L3" s="4">
        <f t="shared" si="0"/>
        <v>0.17504687900456303</v>
      </c>
      <c r="M3" s="4">
        <f t="shared" si="0"/>
        <v>9.3007587066397251E-2</v>
      </c>
      <c r="N3" s="4">
        <f t="shared" si="0"/>
        <v>0.17585325512736794</v>
      </c>
      <c r="O3" s="4">
        <f t="shared" si="0"/>
        <v>0.23179635469438414</v>
      </c>
      <c r="P3" s="4">
        <f t="shared" si="0"/>
        <v>0.17020369556239426</v>
      </c>
      <c r="Q3" s="4">
        <f t="shared" si="0"/>
        <v>0.16300580828926914</v>
      </c>
      <c r="R3" s="4">
        <f t="shared" si="0"/>
        <v>0.17651828297727901</v>
      </c>
      <c r="S3" s="4">
        <f t="shared" si="0"/>
        <v>0.13039174394424322</v>
      </c>
      <c r="T3" s="4">
        <f t="shared" si="0"/>
        <v>9.9089215895873148E-2</v>
      </c>
      <c r="U3" s="4">
        <f t="shared" si="0"/>
        <v>0.1061072756240042</v>
      </c>
      <c r="V3" s="4">
        <f>(V2-W2)/W2</f>
        <v>0.10770730039702485</v>
      </c>
      <c r="W3" s="4" t="e">
        <f>(W2-#REF!)/#REF!</f>
        <v>#REF!</v>
      </c>
    </row>
    <row r="4" spans="1:23" x14ac:dyDescent="0.2">
      <c r="A4" s="3" t="s">
        <v>33</v>
      </c>
      <c r="B4" s="1">
        <v>556986.4</v>
      </c>
      <c r="C4" s="1">
        <v>552631.69999999995</v>
      </c>
      <c r="D4" s="1">
        <v>506134.9</v>
      </c>
      <c r="E4" s="1">
        <v>456518.2</v>
      </c>
      <c r="F4" s="1">
        <v>410806.4</v>
      </c>
      <c r="G4" s="1">
        <v>371920.7</v>
      </c>
      <c r="H4" s="1">
        <v>338031.2</v>
      </c>
      <c r="I4" s="1">
        <v>306663.7</v>
      </c>
      <c r="J4" s="1">
        <v>275443.90000000002</v>
      </c>
      <c r="K4" s="1">
        <v>244747.3</v>
      </c>
      <c r="L4" s="1">
        <v>201581.4</v>
      </c>
      <c r="M4" s="1">
        <v>174538.6</v>
      </c>
      <c r="N4" s="1">
        <v>158899.20000000001</v>
      </c>
      <c r="O4" s="1">
        <v>137737.1</v>
      </c>
      <c r="P4" s="1">
        <v>115364.3</v>
      </c>
      <c r="Q4" s="1">
        <v>101872.5</v>
      </c>
      <c r="R4" s="1">
        <v>89394.4</v>
      </c>
      <c r="S4" s="1">
        <v>79735</v>
      </c>
      <c r="T4" s="1">
        <v>74227.5</v>
      </c>
      <c r="U4" s="1">
        <v>68661.100000000006</v>
      </c>
      <c r="V4" s="1">
        <v>63748.9</v>
      </c>
      <c r="W4" s="1">
        <v>56667.3</v>
      </c>
    </row>
    <row r="5" spans="1:23" s="5" customFormat="1" x14ac:dyDescent="0.2">
      <c r="A5" s="6" t="s">
        <v>45</v>
      </c>
      <c r="B5" s="4">
        <f>B4/B2</f>
        <v>0.54291586665036906</v>
      </c>
      <c r="C5" s="4">
        <f t="shared" ref="C5:W5" si="1">C4/C2</f>
        <v>0.55781469098273517</v>
      </c>
      <c r="D5" s="4">
        <f t="shared" si="1"/>
        <v>0.55268519765186686</v>
      </c>
      <c r="E5" s="4">
        <f t="shared" si="1"/>
        <v>0.55069682989803892</v>
      </c>
      <c r="F5" s="4">
        <f t="shared" si="1"/>
        <v>0.55069321517117409</v>
      </c>
      <c r="G5" s="4">
        <f t="shared" si="1"/>
        <v>0.53738489455979732</v>
      </c>
      <c r="H5" s="4">
        <f t="shared" si="1"/>
        <v>0.52282460080303395</v>
      </c>
      <c r="I5" s="4">
        <f t="shared" si="1"/>
        <v>0.51423916880259646</v>
      </c>
      <c r="J5" s="4">
        <f t="shared" si="1"/>
        <v>0.51098981726584625</v>
      </c>
      <c r="K5" s="4">
        <f t="shared" si="1"/>
        <v>0.50556207038369227</v>
      </c>
      <c r="L5" s="4">
        <f t="shared" si="1"/>
        <v>0.4934607963566699</v>
      </c>
      <c r="M5" s="4">
        <f t="shared" si="1"/>
        <v>0.50205220590921396</v>
      </c>
      <c r="N5" s="4">
        <f t="shared" si="1"/>
        <v>0.49957681951886962</v>
      </c>
      <c r="O5" s="4">
        <f t="shared" si="1"/>
        <v>0.50919558416765431</v>
      </c>
      <c r="P5" s="4">
        <f t="shared" si="1"/>
        <v>0.5253443231366477</v>
      </c>
      <c r="Q5" s="4">
        <f t="shared" si="1"/>
        <v>0.54286399424483434</v>
      </c>
      <c r="R5" s="4">
        <f t="shared" si="1"/>
        <v>0.55402105659797363</v>
      </c>
      <c r="S5" s="4">
        <f t="shared" si="1"/>
        <v>0.58138475078146246</v>
      </c>
      <c r="T5" s="4">
        <f t="shared" si="1"/>
        <v>0.61179855711891939</v>
      </c>
      <c r="U5" s="4">
        <f t="shared" si="1"/>
        <v>0.62199560823419864</v>
      </c>
      <c r="V5" s="4">
        <f t="shared" si="1"/>
        <v>0.63877293359652909</v>
      </c>
      <c r="W5" s="4">
        <f t="shared" si="1"/>
        <v>0.62897205286414026</v>
      </c>
    </row>
    <row r="6" spans="1:23" s="5" customFormat="1" x14ac:dyDescent="0.2">
      <c r="A6" s="6" t="s">
        <v>49</v>
      </c>
      <c r="B6" s="4">
        <f>(B4-C4)/C2</f>
        <v>4.3955416144650329E-3</v>
      </c>
      <c r="C6" s="4">
        <f t="shared" ref="C6:U6" si="2">(C4-D4)/D2</f>
        <v>5.0773209075642249E-2</v>
      </c>
      <c r="D6" s="4">
        <f t="shared" si="2"/>
        <v>5.985250839945052E-2</v>
      </c>
      <c r="E6" s="4">
        <f t="shared" si="2"/>
        <v>6.1277473070676762E-2</v>
      </c>
      <c r="F6" s="4">
        <f t="shared" si="2"/>
        <v>5.6185600302386819E-2</v>
      </c>
      <c r="G6" s="4">
        <f t="shared" si="2"/>
        <v>5.241606191651664E-2</v>
      </c>
      <c r="H6" s="4">
        <f t="shared" si="2"/>
        <v>5.2599629911904949E-2</v>
      </c>
      <c r="I6" s="4">
        <f t="shared" si="2"/>
        <v>5.7917419471174555E-2</v>
      </c>
      <c r="J6" s="4">
        <f t="shared" si="2"/>
        <v>6.3408407977289499E-2</v>
      </c>
      <c r="K6" s="4">
        <f t="shared" si="2"/>
        <v>0.1056678810120992</v>
      </c>
      <c r="L6" s="4">
        <f t="shared" si="2"/>
        <v>7.7787362760797243E-2</v>
      </c>
      <c r="M6" s="4">
        <f t="shared" si="2"/>
        <v>4.9170050643322347E-2</v>
      </c>
      <c r="N6" s="4">
        <f t="shared" si="2"/>
        <v>7.8233445249786149E-2</v>
      </c>
      <c r="O6" s="4">
        <f t="shared" si="2"/>
        <v>0.10188094126754632</v>
      </c>
      <c r="P6" s="4">
        <f t="shared" si="2"/>
        <v>7.1895874132395468E-2</v>
      </c>
      <c r="Q6" s="4">
        <f t="shared" si="2"/>
        <v>7.7332921819881092E-2</v>
      </c>
      <c r="R6" s="4">
        <f t="shared" si="2"/>
        <v>7.0431151460443403E-2</v>
      </c>
      <c r="S6" s="4">
        <f t="shared" si="2"/>
        <v>4.5393965219527113E-2</v>
      </c>
      <c r="T6" s="4">
        <f t="shared" si="2"/>
        <v>5.0425588195861112E-2</v>
      </c>
      <c r="U6" s="4">
        <f t="shared" si="2"/>
        <v>4.9220934077495809E-2</v>
      </c>
      <c r="V6" s="4">
        <f>(V4-W4)/W2</f>
        <v>7.8601388976758987E-2</v>
      </c>
      <c r="W6" s="4" t="e">
        <f>(W4-#REF!)/#REF!</f>
        <v>#REF!</v>
      </c>
    </row>
    <row r="7" spans="1:23" x14ac:dyDescent="0.2">
      <c r="A7" s="3" t="s">
        <v>34</v>
      </c>
      <c r="B7" s="1">
        <v>387176.1</v>
      </c>
      <c r="C7" s="1">
        <v>387188.1</v>
      </c>
      <c r="D7" s="1">
        <v>354124.4</v>
      </c>
      <c r="E7" s="1">
        <v>320689.5</v>
      </c>
      <c r="F7" s="1">
        <v>288668.2</v>
      </c>
      <c r="G7" s="1">
        <v>260202.4</v>
      </c>
      <c r="H7" s="1">
        <v>236238.5</v>
      </c>
      <c r="I7" s="1">
        <v>212477.3</v>
      </c>
      <c r="J7" s="1">
        <v>190584.8</v>
      </c>
      <c r="K7" s="1">
        <v>170390.8</v>
      </c>
      <c r="L7" s="1">
        <v>141465.5</v>
      </c>
      <c r="M7" s="1">
        <v>123121.9</v>
      </c>
      <c r="N7" s="1">
        <v>112654.7</v>
      </c>
      <c r="O7" s="1">
        <v>98231.3</v>
      </c>
      <c r="P7" s="1">
        <v>82842.399999999994</v>
      </c>
      <c r="Q7" s="1">
        <v>74153.7</v>
      </c>
      <c r="R7" s="1">
        <v>65724.800000000003</v>
      </c>
      <c r="S7" s="1">
        <v>58689.9</v>
      </c>
      <c r="T7" s="1">
        <v>54667</v>
      </c>
      <c r="U7" s="1">
        <v>50464.7</v>
      </c>
      <c r="V7" s="1">
        <v>46863.3</v>
      </c>
      <c r="W7" s="1">
        <v>41845.800000000003</v>
      </c>
    </row>
    <row r="8" spans="1:23" x14ac:dyDescent="0.2">
      <c r="A8" s="3" t="s">
        <v>35</v>
      </c>
      <c r="B8" s="1" t="s">
        <v>36</v>
      </c>
      <c r="C8" s="1">
        <v>304194.59999999998</v>
      </c>
      <c r="D8" s="1">
        <v>276915.90000000002</v>
      </c>
      <c r="E8" s="1">
        <v>251844</v>
      </c>
      <c r="F8" s="1">
        <v>226790.6</v>
      </c>
      <c r="G8" s="1">
        <v>203687.2</v>
      </c>
      <c r="H8" s="1">
        <v>183605.1</v>
      </c>
      <c r="I8" s="1">
        <v>165105.70000000001</v>
      </c>
      <c r="J8" s="1">
        <v>147769.9</v>
      </c>
      <c r="K8" s="1">
        <v>131025.60000000001</v>
      </c>
      <c r="L8" s="1">
        <v>108909.1</v>
      </c>
      <c r="M8" s="1">
        <v>93197.7</v>
      </c>
      <c r="N8" s="1">
        <v>84413.9</v>
      </c>
      <c r="O8" s="1">
        <v>72642.8</v>
      </c>
      <c r="P8" s="1">
        <v>60202.8</v>
      </c>
      <c r="Q8" s="1">
        <v>53241.7</v>
      </c>
      <c r="R8" s="1">
        <v>46492.2</v>
      </c>
      <c r="S8" s="1">
        <v>40914.9</v>
      </c>
      <c r="T8" s="1">
        <v>37650.300000000003</v>
      </c>
      <c r="U8" s="1">
        <v>34167.199999999997</v>
      </c>
      <c r="V8" s="1">
        <v>31251.4</v>
      </c>
      <c r="W8" s="1">
        <v>27035.3</v>
      </c>
    </row>
    <row r="9" spans="1:23" x14ac:dyDescent="0.2">
      <c r="A9" s="3" t="s">
        <v>37</v>
      </c>
      <c r="B9" s="1" t="s">
        <v>36</v>
      </c>
      <c r="C9" s="1">
        <v>82993.5</v>
      </c>
      <c r="D9" s="1">
        <v>77208.5</v>
      </c>
      <c r="E9" s="1">
        <v>68845.5</v>
      </c>
      <c r="F9" s="1">
        <v>61877.5</v>
      </c>
      <c r="G9" s="1">
        <v>56515.199999999997</v>
      </c>
      <c r="H9" s="1">
        <v>52633.3</v>
      </c>
      <c r="I9" s="1">
        <v>47371.5</v>
      </c>
      <c r="J9" s="1">
        <v>42814.8</v>
      </c>
      <c r="K9" s="1">
        <v>39365.199999999997</v>
      </c>
      <c r="L9" s="1">
        <v>32556.3</v>
      </c>
      <c r="M9" s="1">
        <v>29924.2</v>
      </c>
      <c r="N9" s="1">
        <v>28240.7</v>
      </c>
      <c r="O9" s="1">
        <v>25588.5</v>
      </c>
      <c r="P9" s="1">
        <v>22639.599999999999</v>
      </c>
      <c r="Q9" s="1">
        <v>20912</v>
      </c>
      <c r="R9" s="1">
        <v>19232.599999999999</v>
      </c>
      <c r="S9" s="1">
        <v>17775</v>
      </c>
      <c r="T9" s="1">
        <v>17016.7</v>
      </c>
      <c r="U9" s="1">
        <v>16297.5</v>
      </c>
      <c r="V9" s="1">
        <v>15611.8</v>
      </c>
      <c r="W9" s="1">
        <v>14810.6</v>
      </c>
    </row>
    <row r="10" spans="1:23" x14ac:dyDescent="0.2">
      <c r="A10" s="3" t="s">
        <v>38</v>
      </c>
      <c r="B10" s="1">
        <v>169810.3</v>
      </c>
      <c r="C10" s="1">
        <v>165443.6</v>
      </c>
      <c r="D10" s="1">
        <v>152010.6</v>
      </c>
      <c r="E10" s="1">
        <v>135828.70000000001</v>
      </c>
      <c r="F10" s="1">
        <v>122138.3</v>
      </c>
      <c r="G10" s="1">
        <v>111718.2</v>
      </c>
      <c r="H10" s="1">
        <v>101792.7</v>
      </c>
      <c r="I10" s="1">
        <v>94186.4</v>
      </c>
      <c r="J10" s="1">
        <v>84859.1</v>
      </c>
      <c r="K10" s="1">
        <v>74356.5</v>
      </c>
      <c r="L10" s="1">
        <v>60115.9</v>
      </c>
      <c r="M10" s="1">
        <v>51416.7</v>
      </c>
      <c r="N10" s="1">
        <v>46244.5</v>
      </c>
      <c r="O10" s="1">
        <v>39505.800000000003</v>
      </c>
      <c r="P10" s="1">
        <v>32521.9</v>
      </c>
      <c r="Q10" s="1">
        <v>27718.799999999999</v>
      </c>
      <c r="R10" s="1">
        <v>23669.7</v>
      </c>
      <c r="S10" s="1">
        <v>21045.1</v>
      </c>
      <c r="T10" s="1">
        <v>19560.5</v>
      </c>
      <c r="U10" s="1">
        <v>18196.5</v>
      </c>
      <c r="V10" s="1">
        <v>16885.599999999999</v>
      </c>
      <c r="W10" s="1">
        <v>14821.5</v>
      </c>
    </row>
    <row r="11" spans="1:23" x14ac:dyDescent="0.2">
      <c r="A11" s="3" t="s">
        <v>39</v>
      </c>
      <c r="B11" s="1">
        <v>442400.6</v>
      </c>
      <c r="C11" s="1">
        <v>426678.7</v>
      </c>
      <c r="D11" s="1">
        <v>402585.2</v>
      </c>
      <c r="E11" s="1">
        <v>357886.1</v>
      </c>
      <c r="F11" s="1">
        <v>318198.5</v>
      </c>
      <c r="G11" s="1">
        <v>297826.5</v>
      </c>
      <c r="H11" s="1">
        <v>294906.09999999998</v>
      </c>
      <c r="I11" s="1">
        <v>275128.7</v>
      </c>
      <c r="J11" s="1">
        <v>248960</v>
      </c>
      <c r="K11" s="1">
        <v>227673.5</v>
      </c>
      <c r="L11" s="1">
        <v>191866.9</v>
      </c>
      <c r="M11" s="1">
        <v>158074.5</v>
      </c>
      <c r="N11" s="1">
        <v>134941.6</v>
      </c>
      <c r="O11" s="1">
        <v>109339.3</v>
      </c>
      <c r="P11" s="1">
        <v>87578.6</v>
      </c>
      <c r="Q11" s="1">
        <v>75576</v>
      </c>
      <c r="R11" s="1">
        <v>67725.600000000006</v>
      </c>
      <c r="S11" s="1">
        <v>54446.8</v>
      </c>
      <c r="T11" s="1">
        <v>44005</v>
      </c>
      <c r="U11" s="1">
        <v>39402.5</v>
      </c>
      <c r="V11" s="1">
        <v>33667.1</v>
      </c>
      <c r="W11" s="1">
        <v>30891.200000000001</v>
      </c>
    </row>
    <row r="12" spans="1:23" s="5" customFormat="1" x14ac:dyDescent="0.2">
      <c r="A12" s="6" t="s">
        <v>46</v>
      </c>
      <c r="B12" s="4">
        <f>B11/B2</f>
        <v>0.43122472138573448</v>
      </c>
      <c r="C12" s="4">
        <f t="shared" ref="C12:W12" si="3">C11/C2</f>
        <v>0.43068041009847097</v>
      </c>
      <c r="D12" s="4">
        <f t="shared" si="3"/>
        <v>0.43961181264859694</v>
      </c>
      <c r="E12" s="4">
        <f t="shared" si="3"/>
        <v>0.43171715987352205</v>
      </c>
      <c r="F12" s="4">
        <f t="shared" si="3"/>
        <v>0.42655069401948176</v>
      </c>
      <c r="G12" s="4">
        <f t="shared" si="3"/>
        <v>0.43032684736185289</v>
      </c>
      <c r="H12" s="4">
        <f t="shared" si="3"/>
        <v>0.45612406194126343</v>
      </c>
      <c r="I12" s="4">
        <f t="shared" si="3"/>
        <v>0.46135866097532552</v>
      </c>
      <c r="J12" s="4">
        <f t="shared" si="3"/>
        <v>0.46185820381756526</v>
      </c>
      <c r="K12" s="4">
        <f t="shared" si="3"/>
        <v>0.47029358865859427</v>
      </c>
      <c r="L12" s="4">
        <f t="shared" si="3"/>
        <v>0.46968020496179486</v>
      </c>
      <c r="M12" s="4">
        <f t="shared" si="3"/>
        <v>0.45469398415591761</v>
      </c>
      <c r="N12" s="4">
        <f t="shared" si="3"/>
        <v>0.42425446666054645</v>
      </c>
      <c r="O12" s="4">
        <f t="shared" si="3"/>
        <v>0.40421272653469836</v>
      </c>
      <c r="P12" s="4">
        <f t="shared" si="3"/>
        <v>0.39881419415066205</v>
      </c>
      <c r="Q12" s="4">
        <f t="shared" si="3"/>
        <v>0.40273370368890132</v>
      </c>
      <c r="R12" s="4">
        <f t="shared" si="3"/>
        <v>0.41972884734090421</v>
      </c>
      <c r="S12" s="4">
        <f t="shared" si="3"/>
        <v>0.39699679248571057</v>
      </c>
      <c r="T12" s="4">
        <f t="shared" si="3"/>
        <v>0.36269840026968508</v>
      </c>
      <c r="U12" s="4">
        <f t="shared" si="3"/>
        <v>0.3569442079059032</v>
      </c>
      <c r="V12" s="4">
        <f t="shared" si="3"/>
        <v>0.33734907163398431</v>
      </c>
      <c r="W12" s="4">
        <f t="shared" si="3"/>
        <v>0.34287325281841075</v>
      </c>
    </row>
    <row r="13" spans="1:23" s="5" customFormat="1" x14ac:dyDescent="0.2">
      <c r="A13" s="6" t="s">
        <v>50</v>
      </c>
      <c r="B13" s="4">
        <f>(B11-C11)/C2</f>
        <v>1.5869351667957964E-2</v>
      </c>
      <c r="C13" s="4">
        <f t="shared" ref="C13:U13" si="4">(C11-D11)/D2</f>
        <v>2.6309430172914875E-2</v>
      </c>
      <c r="D13" s="4">
        <f t="shared" si="4"/>
        <v>5.3920419096753311E-2</v>
      </c>
      <c r="E13" s="4">
        <f t="shared" si="4"/>
        <v>5.3201926860018428E-2</v>
      </c>
      <c r="F13" s="4">
        <f t="shared" si="4"/>
        <v>2.9435320679844366E-2</v>
      </c>
      <c r="G13" s="4">
        <f t="shared" si="4"/>
        <v>4.5169113507427493E-3</v>
      </c>
      <c r="H13" s="4">
        <f t="shared" si="4"/>
        <v>3.3164387363344448E-2</v>
      </c>
      <c r="I13" s="4">
        <f t="shared" si="4"/>
        <v>4.8546870092547899E-2</v>
      </c>
      <c r="J13" s="4">
        <f t="shared" si="4"/>
        <v>4.3970442212120278E-2</v>
      </c>
      <c r="K13" s="4">
        <f t="shared" si="4"/>
        <v>8.7652696879894382E-2</v>
      </c>
      <c r="L13" s="4">
        <f t="shared" si="4"/>
        <v>9.7202274814662884E-2</v>
      </c>
      <c r="M13" s="4">
        <f t="shared" si="4"/>
        <v>7.2729507815319755E-2</v>
      </c>
      <c r="N13" s="4">
        <f t="shared" si="4"/>
        <v>9.4648269090430517E-2</v>
      </c>
      <c r="O13" s="4">
        <f t="shared" si="4"/>
        <v>9.9093568915857411E-2</v>
      </c>
      <c r="P13" s="4">
        <f t="shared" si="4"/>
        <v>6.396014014894158E-2</v>
      </c>
      <c r="Q13" s="4">
        <f t="shared" si="4"/>
        <v>4.8652789243137477E-2</v>
      </c>
      <c r="R13" s="4">
        <f t="shared" si="4"/>
        <v>9.6821870303842539E-2</v>
      </c>
      <c r="S13" s="4">
        <f t="shared" si="4"/>
        <v>8.6063496328508099E-2</v>
      </c>
      <c r="T13" s="4">
        <f t="shared" si="4"/>
        <v>4.169369245319255E-2</v>
      </c>
      <c r="U13" s="4">
        <f t="shared" si="4"/>
        <v>5.7469513722582403E-2</v>
      </c>
      <c r="V13" s="4">
        <f>(V11-W11)/W2</f>
        <v>3.0810776612712542E-2</v>
      </c>
      <c r="W13" s="4" t="e">
        <f>(W11-#REF!)/#REF!</f>
        <v>#REF!</v>
      </c>
    </row>
    <row r="14" spans="1:23" x14ac:dyDescent="0.2">
      <c r="A14" s="3" t="s">
        <v>40</v>
      </c>
      <c r="B14" s="1">
        <v>435682.6</v>
      </c>
      <c r="C14" s="1">
        <v>422451.3</v>
      </c>
      <c r="D14" s="1">
        <v>393847.9</v>
      </c>
      <c r="E14" s="1">
        <v>348300.1</v>
      </c>
      <c r="F14" s="1">
        <v>310144.8</v>
      </c>
      <c r="G14" s="1">
        <v>289970.2</v>
      </c>
      <c r="H14" s="1">
        <v>282241.59999999998</v>
      </c>
      <c r="I14" s="1">
        <v>263979.90000000002</v>
      </c>
      <c r="J14" s="1">
        <v>238320.7</v>
      </c>
      <c r="K14" s="1">
        <v>214017.2</v>
      </c>
      <c r="L14" s="1">
        <v>181041.1</v>
      </c>
      <c r="M14" s="1">
        <v>152691.1</v>
      </c>
      <c r="N14" s="1">
        <v>124700.7</v>
      </c>
      <c r="O14" s="1">
        <v>102344.6</v>
      </c>
      <c r="P14" s="1">
        <v>84978.6</v>
      </c>
      <c r="Q14" s="1">
        <v>73852</v>
      </c>
      <c r="R14" s="1">
        <v>63974.9</v>
      </c>
      <c r="S14" s="1">
        <v>52574.5</v>
      </c>
      <c r="T14" s="1">
        <v>42672.1</v>
      </c>
      <c r="U14" s="1">
        <v>37087.599999999999</v>
      </c>
      <c r="V14" s="1">
        <v>32668.7</v>
      </c>
      <c r="W14" s="1">
        <v>29467</v>
      </c>
    </row>
    <row r="15" spans="1:23" x14ac:dyDescent="0.2">
      <c r="A15" s="3" t="s">
        <v>41</v>
      </c>
      <c r="B15" s="1">
        <v>6718</v>
      </c>
      <c r="C15" s="1">
        <v>4227.3999999999996</v>
      </c>
      <c r="D15" s="1">
        <v>8737.2999999999993</v>
      </c>
      <c r="E15" s="1">
        <v>9586</v>
      </c>
      <c r="F15" s="1">
        <v>8053.7</v>
      </c>
      <c r="G15" s="1">
        <v>7856.3</v>
      </c>
      <c r="H15" s="1">
        <v>12664.4</v>
      </c>
      <c r="I15" s="1">
        <v>11148.8</v>
      </c>
      <c r="J15" s="1">
        <v>10639.3</v>
      </c>
      <c r="K15" s="1">
        <v>13656.3</v>
      </c>
      <c r="L15" s="1">
        <v>10825.8</v>
      </c>
      <c r="M15" s="1">
        <v>5383.4</v>
      </c>
      <c r="N15" s="1">
        <v>10240.9</v>
      </c>
      <c r="O15" s="1">
        <v>6994.6</v>
      </c>
      <c r="P15" s="1">
        <v>2600</v>
      </c>
      <c r="Q15" s="1">
        <v>1724</v>
      </c>
      <c r="R15" s="1">
        <v>3750.7</v>
      </c>
      <c r="S15" s="1">
        <v>1872.3</v>
      </c>
      <c r="T15" s="1">
        <v>1332.9</v>
      </c>
      <c r="U15" s="1">
        <v>2314.9</v>
      </c>
      <c r="V15" s="1">
        <v>998.4</v>
      </c>
      <c r="W15" s="1">
        <v>1424.2</v>
      </c>
    </row>
    <row r="16" spans="1:23" x14ac:dyDescent="0.2">
      <c r="A16" s="3" t="s">
        <v>42</v>
      </c>
      <c r="B16" s="1">
        <v>26529.5</v>
      </c>
      <c r="C16" s="1">
        <v>11397.9</v>
      </c>
      <c r="D16" s="1">
        <v>7054.2</v>
      </c>
      <c r="E16" s="1">
        <v>14578.4</v>
      </c>
      <c r="F16" s="1">
        <v>16975.599999999999</v>
      </c>
      <c r="G16" s="1">
        <v>22346.5</v>
      </c>
      <c r="H16" s="1">
        <v>13610.8</v>
      </c>
      <c r="I16" s="1">
        <v>14552.1</v>
      </c>
      <c r="J16" s="1">
        <v>14636</v>
      </c>
      <c r="K16" s="1">
        <v>11688.5</v>
      </c>
      <c r="L16" s="1">
        <v>15057.1</v>
      </c>
      <c r="M16" s="1">
        <v>15037.1</v>
      </c>
      <c r="N16" s="1">
        <v>24226.799999999999</v>
      </c>
      <c r="O16" s="1">
        <v>23423.1</v>
      </c>
      <c r="P16" s="1">
        <v>16654.599999999999</v>
      </c>
      <c r="Q16" s="1">
        <v>10209.1</v>
      </c>
      <c r="R16" s="1">
        <v>4235.6000000000004</v>
      </c>
      <c r="S16" s="1">
        <v>2964.9</v>
      </c>
      <c r="T16" s="1">
        <v>3094.2</v>
      </c>
      <c r="U16" s="1">
        <v>2324.6999999999998</v>
      </c>
      <c r="V16" s="1">
        <v>2383</v>
      </c>
      <c r="W16" s="1">
        <v>2536.6</v>
      </c>
    </row>
    <row r="17" spans="1:23" s="5" customFormat="1" x14ac:dyDescent="0.2">
      <c r="A17" s="6" t="s">
        <v>47</v>
      </c>
      <c r="B17" s="4">
        <f>B16/B2</f>
        <v>2.5859314490086233E-2</v>
      </c>
      <c r="C17" s="4">
        <f t="shared" ref="C17:W17" si="5">C16/C2</f>
        <v>1.1504797980919511E-2</v>
      </c>
      <c r="D17" s="4">
        <f t="shared" si="5"/>
        <v>7.7029896995362279E-3</v>
      </c>
      <c r="E17" s="4">
        <f t="shared" si="5"/>
        <v>1.7585889598674423E-2</v>
      </c>
      <c r="F17" s="4">
        <f t="shared" si="5"/>
        <v>2.2756090809344209E-2</v>
      </c>
      <c r="G17" s="4">
        <f t="shared" si="5"/>
        <v>3.2288258078349799E-2</v>
      </c>
      <c r="H17" s="4">
        <f t="shared" si="5"/>
        <v>2.1051491923260144E-2</v>
      </c>
      <c r="I17" s="4">
        <f t="shared" si="5"/>
        <v>2.440217022207801E-2</v>
      </c>
      <c r="J17" s="4">
        <f t="shared" si="5"/>
        <v>2.7151978916588548E-2</v>
      </c>
      <c r="K17" s="4">
        <f t="shared" si="5"/>
        <v>2.4144340957713475E-2</v>
      </c>
      <c r="L17" s="4">
        <f t="shared" si="5"/>
        <v>3.6858998681535173E-2</v>
      </c>
      <c r="M17" s="4">
        <f t="shared" si="5"/>
        <v>4.3253522289496082E-2</v>
      </c>
      <c r="N17" s="4">
        <f t="shared" si="5"/>
        <v>7.6168713820584058E-2</v>
      </c>
      <c r="O17" s="4">
        <f t="shared" si="5"/>
        <v>8.6592058984234332E-2</v>
      </c>
      <c r="P17" s="4">
        <f t="shared" si="5"/>
        <v>7.5841482712690256E-2</v>
      </c>
      <c r="Q17" s="4">
        <f t="shared" si="5"/>
        <v>5.4402834951973678E-2</v>
      </c>
      <c r="R17" s="4">
        <f t="shared" si="5"/>
        <v>2.6250096061122143E-2</v>
      </c>
      <c r="S17" s="4">
        <f t="shared" si="5"/>
        <v>2.1618456732826963E-2</v>
      </c>
      <c r="T17" s="4">
        <f t="shared" si="5"/>
        <v>2.5503042611395511E-2</v>
      </c>
      <c r="U17" s="4">
        <f t="shared" si="5"/>
        <v>2.105927796761254E-2</v>
      </c>
      <c r="V17" s="4">
        <f t="shared" si="5"/>
        <v>2.3877994769486668E-2</v>
      </c>
      <c r="W17" s="4">
        <f t="shared" si="5"/>
        <v>2.8154694317449006E-2</v>
      </c>
    </row>
    <row r="18" spans="1:23" s="5" customFormat="1" x14ac:dyDescent="0.2">
      <c r="A18" s="6" t="s">
        <v>51</v>
      </c>
      <c r="B18" s="4">
        <f>(B16-C16)/C2</f>
        <v>1.5273515395650224E-2</v>
      </c>
      <c r="C18" s="4">
        <f t="shared" ref="C18:U18" si="6">(C16-D16)/D2</f>
        <v>4.7431992795604764E-3</v>
      </c>
      <c r="D18" s="4">
        <f t="shared" si="6"/>
        <v>-9.0764247460864075E-3</v>
      </c>
      <c r="E18" s="4">
        <f t="shared" si="6"/>
        <v>-3.2134888244397795E-3</v>
      </c>
      <c r="F18" s="4">
        <f t="shared" si="6"/>
        <v>-7.7603653956104524E-3</v>
      </c>
      <c r="G18" s="4">
        <f t="shared" si="6"/>
        <v>1.3511293825052433E-2</v>
      </c>
      <c r="H18" s="4">
        <f t="shared" si="6"/>
        <v>-1.5784500402032736E-3</v>
      </c>
      <c r="I18" s="4">
        <f t="shared" si="6"/>
        <v>-1.5564710515863416E-4</v>
      </c>
      <c r="J18" s="4">
        <f t="shared" si="6"/>
        <v>6.0885010884938586E-3</v>
      </c>
      <c r="K18" s="4">
        <f t="shared" si="6"/>
        <v>-8.2461578231279205E-3</v>
      </c>
      <c r="L18" s="4">
        <f t="shared" si="6"/>
        <v>5.75290744751263E-5</v>
      </c>
      <c r="M18" s="4">
        <f t="shared" si="6"/>
        <v>-2.889228579081931E-2</v>
      </c>
      <c r="N18" s="4">
        <f t="shared" si="6"/>
        <v>2.9711711005643662E-3</v>
      </c>
      <c r="O18" s="4">
        <f t="shared" si="6"/>
        <v>3.0822299889570692E-2</v>
      </c>
      <c r="P18" s="4">
        <f t="shared" si="6"/>
        <v>3.4347148395347901E-2</v>
      </c>
      <c r="Q18" s="4">
        <f t="shared" si="6"/>
        <v>3.7020716975425708E-2</v>
      </c>
      <c r="R18" s="4">
        <f t="shared" si="6"/>
        <v>9.2652612129930957E-3</v>
      </c>
      <c r="S18" s="4">
        <f t="shared" si="6"/>
        <v>-1.0657176037920733E-3</v>
      </c>
      <c r="T18" s="4">
        <f t="shared" si="6"/>
        <v>6.9708411391051963E-3</v>
      </c>
      <c r="U18" s="4">
        <f t="shared" si="6"/>
        <v>-5.8417419012214732E-4</v>
      </c>
      <c r="V18" s="4">
        <f>(V16-W16)/W2</f>
        <v>-1.704865192446647E-3</v>
      </c>
      <c r="W18" s="4" t="e">
        <f>(W16-#REF!)/#REF!</f>
        <v>#REF!</v>
      </c>
    </row>
    <row r="19" spans="1:23" x14ac:dyDescent="0.2">
      <c r="A19" s="3" t="s">
        <v>43</v>
      </c>
      <c r="B19" s="1">
        <v>54.3</v>
      </c>
      <c r="C19" s="1">
        <v>55.8</v>
      </c>
      <c r="D19" s="1">
        <v>55.3</v>
      </c>
      <c r="E19" s="1">
        <v>55.1</v>
      </c>
      <c r="F19" s="1">
        <v>55.1</v>
      </c>
      <c r="G19" s="1">
        <v>53.7</v>
      </c>
      <c r="H19" s="1">
        <v>52.3</v>
      </c>
      <c r="I19" s="1">
        <v>51.4</v>
      </c>
      <c r="J19" s="1">
        <v>51.1</v>
      </c>
      <c r="K19" s="1">
        <v>50.6</v>
      </c>
      <c r="L19" s="1">
        <v>49.3</v>
      </c>
      <c r="M19" s="1">
        <v>50.2</v>
      </c>
      <c r="N19" s="1">
        <v>50</v>
      </c>
      <c r="O19" s="1">
        <v>50.9</v>
      </c>
      <c r="P19" s="1">
        <v>52.5</v>
      </c>
      <c r="Q19" s="1">
        <v>54.3</v>
      </c>
      <c r="R19" s="1">
        <v>55.4</v>
      </c>
      <c r="S19" s="1">
        <v>58.1</v>
      </c>
      <c r="T19" s="1">
        <v>61.2</v>
      </c>
      <c r="U19" s="1">
        <v>62.2</v>
      </c>
      <c r="V19" s="1">
        <v>63.9</v>
      </c>
      <c r="W19" s="1">
        <v>62.9</v>
      </c>
    </row>
    <row r="20" spans="1:23" x14ac:dyDescent="0.2">
      <c r="A20" s="3" t="s">
        <v>44</v>
      </c>
      <c r="B20" s="1">
        <v>43.1</v>
      </c>
      <c r="C20" s="1">
        <v>43.1</v>
      </c>
      <c r="D20" s="1">
        <v>44</v>
      </c>
      <c r="E20" s="1">
        <v>43.2</v>
      </c>
      <c r="F20" s="1">
        <v>42.7</v>
      </c>
      <c r="G20" s="1">
        <v>43</v>
      </c>
      <c r="H20" s="1">
        <v>45.6</v>
      </c>
      <c r="I20" s="1">
        <v>46.1</v>
      </c>
      <c r="J20" s="1">
        <v>46.2</v>
      </c>
      <c r="K20" s="1">
        <v>47</v>
      </c>
      <c r="L20" s="1">
        <v>47</v>
      </c>
      <c r="M20" s="1">
        <v>45.5</v>
      </c>
      <c r="N20" s="1">
        <v>42.4</v>
      </c>
      <c r="O20" s="1">
        <v>40.4</v>
      </c>
      <c r="P20" s="1">
        <v>39.9</v>
      </c>
      <c r="Q20" s="1">
        <v>40.299999999999997</v>
      </c>
      <c r="R20" s="1">
        <v>42</v>
      </c>
      <c r="S20" s="1">
        <v>39.700000000000003</v>
      </c>
      <c r="T20" s="1">
        <v>36.299999999999997</v>
      </c>
      <c r="U20" s="1">
        <v>35.700000000000003</v>
      </c>
      <c r="V20" s="1">
        <v>33.700000000000003</v>
      </c>
      <c r="W20" s="1">
        <v>34.299999999999997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年度数据</vt:lpstr>
      <vt:lpstr>年度数据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2021-09-05T17:19:08Z</dcterms:created>
  <dcterms:modified xsi:type="dcterms:W3CDTF">2021-09-05T18:00:35Z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988f42f1-0f84-4c10-bd52-7893f94b55c7</vt:lpwstr>
  </property>
</Properties>
</file>