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宏观分析\"/>
    </mc:Choice>
  </mc:AlternateContent>
  <xr:revisionPtr revIDLastSave="0" documentId="13_ncr:1_{B27F970F-8122-46AD-A776-F5676D6F31FA}" xr6:coauthVersionLast="45" xr6:coauthVersionMax="45" xr10:uidLastSave="{00000000-0000-0000-0000-000000000000}"/>
  <bookViews>
    <workbookView xWindow="4980" yWindow="1335" windowWidth="15495" windowHeight="12930" activeTab="6" xr2:uid="{00000000-000D-0000-FFFF-FFFF00000000}"/>
  </bookViews>
  <sheets>
    <sheet name="不良贷款" sheetId="1" r:id="rId1"/>
    <sheet name="存款" sheetId="2" r:id="rId2"/>
    <sheet name="资本充足率" sheetId="3" r:id="rId3"/>
    <sheet name="不良贷款拨备覆盖率" sheetId="4" r:id="rId4"/>
    <sheet name=" 净手续费及佣金收入" sheetId="5" r:id="rId5"/>
    <sheet name="净利息收入" sheetId="6" r:id="rId6"/>
    <sheet name="Sheet1" sheetId="7" r:id="rId7"/>
  </sheets>
  <definedNames>
    <definedName name="_xlnm._FilterDatabase" localSheetId="4" hidden="1">' 净手续费及佣金收入'!$A$1:$O$38</definedName>
    <definedName name="_xlnm._FilterDatabase" localSheetId="0" hidden="1">不良贷款!$A$1:$I$1</definedName>
    <definedName name="_xlnm._FilterDatabase" localSheetId="3" hidden="1">不良贷款拨备覆盖率!$A$1:$I$1</definedName>
    <definedName name="_xlnm._FilterDatabase" localSheetId="5" hidden="1">净利息收入!$A$1:$I$38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7" l="1"/>
  <c r="A4" i="7"/>
  <c r="E21" i="5" l="1"/>
  <c r="E38" i="5"/>
  <c r="E35" i="5"/>
  <c r="E27" i="5"/>
  <c r="E28" i="5"/>
  <c r="E29" i="5"/>
  <c r="E30" i="5"/>
  <c r="E10" i="5"/>
  <c r="E15" i="5"/>
  <c r="E12" i="5"/>
  <c r="E7" i="5"/>
  <c r="E36" i="5"/>
  <c r="E19" i="5"/>
  <c r="E23" i="5"/>
  <c r="E31" i="5"/>
  <c r="E22" i="5"/>
  <c r="E20" i="5"/>
  <c r="E32" i="5"/>
  <c r="E11" i="5"/>
  <c r="E16" i="5"/>
  <c r="E34" i="5"/>
  <c r="E18" i="5"/>
  <c r="E4" i="5"/>
  <c r="E8" i="5"/>
  <c r="E2" i="5"/>
  <c r="E24" i="5"/>
  <c r="E6" i="5"/>
  <c r="E13" i="5"/>
  <c r="E26" i="5"/>
  <c r="E33" i="5"/>
  <c r="E17" i="5"/>
  <c r="E3" i="5"/>
  <c r="E5" i="5"/>
  <c r="E25" i="5"/>
  <c r="E9" i="5"/>
  <c r="E37" i="5"/>
  <c r="E14" i="5"/>
  <c r="J21" i="5"/>
  <c r="J38" i="5"/>
  <c r="J35" i="5"/>
  <c r="J27" i="5"/>
  <c r="J28" i="5"/>
  <c r="J29" i="5"/>
  <c r="J30" i="5"/>
  <c r="J10" i="5"/>
  <c r="J15" i="5"/>
  <c r="J12" i="5"/>
  <c r="J7" i="5"/>
  <c r="J36" i="5"/>
  <c r="J19" i="5"/>
  <c r="J23" i="5"/>
  <c r="J31" i="5"/>
  <c r="J22" i="5"/>
  <c r="J20" i="5"/>
  <c r="J32" i="5"/>
  <c r="J11" i="5"/>
  <c r="J16" i="5"/>
  <c r="J34" i="5"/>
  <c r="J18" i="5"/>
  <c r="J4" i="5"/>
  <c r="J8" i="5"/>
  <c r="J2" i="5"/>
  <c r="J24" i="5"/>
  <c r="J6" i="5"/>
  <c r="J13" i="5"/>
  <c r="J26" i="5"/>
  <c r="J33" i="5"/>
  <c r="J17" i="5"/>
  <c r="J3" i="5"/>
  <c r="J5" i="5"/>
  <c r="J25" i="5"/>
  <c r="J9" i="5"/>
  <c r="J37" i="5"/>
  <c r="J14" i="5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2" i="2"/>
</calcChain>
</file>

<file path=xl/sharedStrings.xml><?xml version="1.0" encoding="utf-8"?>
<sst xmlns="http://schemas.openxmlformats.org/spreadsheetml/2006/main" count="537" uniqueCount="126">
  <si>
    <t>股票代码</t>
  </si>
  <si>
    <t>股票简称</t>
  </si>
  <si>
    <t>不良贷款比例(%)2020.09.30</t>
  </si>
  <si>
    <t>不良贷款比例(%)2020.03.31</t>
  </si>
  <si>
    <t>不良贷款比例(%)2019.12.31</t>
  </si>
  <si>
    <t>不良贷款比例(%)2018.12.31</t>
  </si>
  <si>
    <t>不良贷款比例(%)2017.12.31</t>
  </si>
  <si>
    <t>不良贷款比例(%)2016.12.31</t>
  </si>
  <si>
    <t>002936.SZ</t>
  </si>
  <si>
    <t>郑州银行</t>
  </si>
  <si>
    <t>--</t>
  </si>
  <si>
    <t>601998.SH</t>
  </si>
  <si>
    <t>中信银行</t>
  </si>
  <si>
    <t>600015.SH</t>
  </si>
  <si>
    <t>华夏银行</t>
  </si>
  <si>
    <t>600000.SH</t>
  </si>
  <si>
    <t>浦发银行</t>
  </si>
  <si>
    <t>600016.SH</t>
  </si>
  <si>
    <t>民生银行</t>
  </si>
  <si>
    <t>002807.SZ</t>
  </si>
  <si>
    <t>江阴银行</t>
  </si>
  <si>
    <t>601860.SH</t>
  </si>
  <si>
    <t>紫金银行</t>
  </si>
  <si>
    <t>601328.SH</t>
  </si>
  <si>
    <t>交通银行</t>
  </si>
  <si>
    <t>002948.SZ</t>
  </si>
  <si>
    <t>青岛银行</t>
  </si>
  <si>
    <t>601997.SH</t>
  </si>
  <si>
    <t>贵阳银行</t>
  </si>
  <si>
    <t>601398.SH</t>
  </si>
  <si>
    <t>工商银行</t>
  </si>
  <si>
    <t>601818.SH</t>
  </si>
  <si>
    <t>光大银行</t>
  </si>
  <si>
    <t>601939.SH</t>
  </si>
  <si>
    <t>建设银行</t>
  </si>
  <si>
    <t>601169.SH</t>
  </si>
  <si>
    <t>北京银行</t>
  </si>
  <si>
    <t>601288.SH</t>
  </si>
  <si>
    <t>农业银行</t>
  </si>
  <si>
    <t>601988.SH</t>
  </si>
  <si>
    <t>中国银行</t>
  </si>
  <si>
    <t>601166.SH</t>
  </si>
  <si>
    <t>兴业银行</t>
  </si>
  <si>
    <t>002958.SZ</t>
  </si>
  <si>
    <t>青农商行</t>
  </si>
  <si>
    <t>002966.SZ</t>
  </si>
  <si>
    <t>苏州银行</t>
  </si>
  <si>
    <t>601916.SH</t>
  </si>
  <si>
    <t>浙商银行</t>
  </si>
  <si>
    <t>601838.SH</t>
  </si>
  <si>
    <t>成都银行</t>
  </si>
  <si>
    <t>600919.SH</t>
  </si>
  <si>
    <t>江苏银行</t>
  </si>
  <si>
    <t>000001.SZ</t>
  </si>
  <si>
    <t>平安银行</t>
  </si>
  <si>
    <t>601077.SH</t>
  </si>
  <si>
    <t>渝农商行</t>
  </si>
  <si>
    <t>601577.SH</t>
  </si>
  <si>
    <t>长沙银行</t>
  </si>
  <si>
    <t>601229.SH</t>
  </si>
  <si>
    <t>上海银行</t>
  </si>
  <si>
    <t>603323.SH</t>
  </si>
  <si>
    <t>苏农银行</t>
  </si>
  <si>
    <t>600928.SH</t>
  </si>
  <si>
    <t>西安银行</t>
  </si>
  <si>
    <t>600908.SH</t>
  </si>
  <si>
    <t>无锡银行</t>
  </si>
  <si>
    <t>002839.SZ</t>
  </si>
  <si>
    <t>张家港行</t>
  </si>
  <si>
    <t>600036.SH</t>
  </si>
  <si>
    <t>招商银行</t>
  </si>
  <si>
    <t>600926.SH</t>
  </si>
  <si>
    <t>杭州银行</t>
  </si>
  <si>
    <t>601128.SH</t>
  </si>
  <si>
    <t>常熟银行</t>
  </si>
  <si>
    <t>601009.SH</t>
  </si>
  <si>
    <t>南京银行</t>
  </si>
  <si>
    <t>601658.SH</t>
  </si>
  <si>
    <t>邮储银行</t>
  </si>
  <si>
    <t>002142.SZ</t>
  </si>
  <si>
    <t>宁波银行</t>
  </si>
  <si>
    <t>不良贷款比例(%)2020.06.30</t>
    <phoneticPr fontId="1" type="noConversion"/>
  </si>
  <si>
    <t>存款总额(元)2020.09.30</t>
  </si>
  <si>
    <t>存款总额(元)2020.06.30</t>
  </si>
  <si>
    <t>存款总额(元)2020.03.31</t>
  </si>
  <si>
    <t>存款总额(元)2019.12.31</t>
  </si>
  <si>
    <t>存款总额(元)2018.12.31</t>
  </si>
  <si>
    <t>存款总额(元)2017.12.31</t>
  </si>
  <si>
    <t>存款总额(元)2016.12.31</t>
  </si>
  <si>
    <t>2020Q3存款增速</t>
    <phoneticPr fontId="1" type="noConversion"/>
  </si>
  <si>
    <t>近4年存款复合增速</t>
    <phoneticPr fontId="1" type="noConversion"/>
  </si>
  <si>
    <t>资本充足率(%)2020.09.30</t>
  </si>
  <si>
    <t>资本充足率(%)2020.06.30</t>
  </si>
  <si>
    <t>资本充足率(%)2020.03.31</t>
  </si>
  <si>
    <t>资本充足率(%)2018.12.31</t>
  </si>
  <si>
    <t>资本充足率(%)2017.12.31</t>
  </si>
  <si>
    <t>资本充足率(%)2016.12.31</t>
  </si>
  <si>
    <t>601187.SH</t>
  </si>
  <si>
    <t>厦门银行</t>
  </si>
  <si>
    <t>资本充足率(%)2019.12.31</t>
    <phoneticPr fontId="1" type="noConversion"/>
  </si>
  <si>
    <t>不良贷款拨备覆盖率
2020.09.30</t>
    <phoneticPr fontId="1" type="noConversion"/>
  </si>
  <si>
    <t>不良贷款拨备覆盖率
2020.06.30</t>
    <phoneticPr fontId="1" type="noConversion"/>
  </si>
  <si>
    <t>不良贷款拨备覆盖率
2020.03.31</t>
    <phoneticPr fontId="1" type="noConversion"/>
  </si>
  <si>
    <t>不良贷款拨备覆盖率
2019.12.31</t>
    <phoneticPr fontId="1" type="noConversion"/>
  </si>
  <si>
    <t>不良贷款拨备覆盖率
2018.12.31</t>
    <phoneticPr fontId="1" type="noConversion"/>
  </si>
  <si>
    <t>不良贷款拨备覆盖率
2017.12.31</t>
    <phoneticPr fontId="1" type="noConversion"/>
  </si>
  <si>
    <t>不良贷款拨备覆盖率
2016.12.31</t>
    <phoneticPr fontId="1" type="noConversion"/>
  </si>
  <si>
    <t>成本收入比(%)
2020.09.30</t>
  </si>
  <si>
    <t>利息收入(元)
2020.09.30</t>
  </si>
  <si>
    <t>手续费及佣金收入(元)2020.09.30</t>
    <phoneticPr fontId="1" type="noConversion"/>
  </si>
  <si>
    <t>手续费及佣金收入(元)2020.06.30</t>
    <phoneticPr fontId="1" type="noConversion"/>
  </si>
  <si>
    <t>手续费及佣金收入(元)2020.03.31</t>
    <phoneticPr fontId="1" type="noConversion"/>
  </si>
  <si>
    <t>手续费及佣金收入(元)2019.12.31</t>
    <phoneticPr fontId="1" type="noConversion"/>
  </si>
  <si>
    <t>手续费及佣金收入(元)2018.12.31</t>
    <phoneticPr fontId="1" type="noConversion"/>
  </si>
  <si>
    <t>手续费及佣金收入(元)2017.12.31</t>
    <phoneticPr fontId="1" type="noConversion"/>
  </si>
  <si>
    <t>手续费及佣金收入(元)2016.12.31</t>
    <phoneticPr fontId="1" type="noConversion"/>
  </si>
  <si>
    <t>利息净收入(元)2020.09.30</t>
    <phoneticPr fontId="1" type="noConversion"/>
  </si>
  <si>
    <t>利息净收入(元)2020.06.30</t>
    <phoneticPr fontId="1" type="noConversion"/>
  </si>
  <si>
    <t>利息净收入(元)2020.03.31</t>
    <phoneticPr fontId="1" type="noConversion"/>
  </si>
  <si>
    <t>利息净收入(元)2019.12.31</t>
    <phoneticPr fontId="1" type="noConversion"/>
  </si>
  <si>
    <t>利息净收入(元)2018.12.31</t>
    <phoneticPr fontId="1" type="noConversion"/>
  </si>
  <si>
    <t>利息净收入(元)2017.12.31</t>
    <phoneticPr fontId="1" type="noConversion"/>
  </si>
  <si>
    <t>利息净收入(元)2016.12.31</t>
    <phoneticPr fontId="1" type="noConversion"/>
  </si>
  <si>
    <t>手续费及佣金收入/净利息收入2019.12.31</t>
    <phoneticPr fontId="1" type="noConversion"/>
  </si>
  <si>
    <t>净利息收入(元)2019.12.31</t>
    <phoneticPr fontId="1" type="noConversion"/>
  </si>
  <si>
    <t>手续费及佣金收入/净利息收入2020.09.30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</si>
</sst>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176" fontId="0" fillId="0" borderId="4" xfId="0" applyNumberFormat="1" applyBorder="1"/>
    <xf numFmtId="10" fontId="0" fillId="0" borderId="4" xfId="0" applyNumberFormat="1" applyBorder="1"/>
    <xf numFmtId="0" fontId="0" fillId="0" borderId="0" xfId="0" applyAlignment="1">
      <alignment vertical="center" wrapText="1"/>
    </xf>
    <xf numFmtId="176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C36" sqref="C36:I36"/>
    </sheetView>
  </sheetViews>
  <sheetFormatPr defaultRowHeight="14.25" x14ac:dyDescent="0.2"/>
  <cols>
    <col min="1" max="1" width="11.125" style="3" customWidth="1"/>
    <col min="2" max="2" width="9" style="4"/>
    <col min="3" max="3" width="13.375" style="4" customWidth="1"/>
    <col min="4" max="4" width="11.875" style="4" customWidth="1"/>
    <col min="5" max="5" width="12.75" style="4" customWidth="1"/>
    <col min="6" max="6" width="12.625" style="4" customWidth="1"/>
    <col min="7" max="7" width="12.75" style="4" customWidth="1"/>
    <col min="8" max="9" width="12.375" style="4" customWidth="1"/>
    <col min="10" max="16384" width="9" style="4"/>
  </cols>
  <sheetData>
    <row r="1" spans="1:9" s="2" customFormat="1" ht="28.5" x14ac:dyDescent="0.2">
      <c r="A1" s="1" t="s">
        <v>0</v>
      </c>
      <c r="B1" s="2" t="s">
        <v>1</v>
      </c>
      <c r="C1" s="2" t="s">
        <v>2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79</v>
      </c>
      <c r="B2" s="4" t="s">
        <v>80</v>
      </c>
      <c r="C2" s="4">
        <v>0.79</v>
      </c>
      <c r="D2" s="4">
        <v>0.79</v>
      </c>
      <c r="E2" s="4">
        <v>0.78</v>
      </c>
      <c r="F2" s="4">
        <v>0.78</v>
      </c>
      <c r="G2" s="4">
        <v>0.78</v>
      </c>
      <c r="H2" s="4">
        <v>0.82</v>
      </c>
      <c r="I2" s="4">
        <v>0.91</v>
      </c>
    </row>
    <row r="3" spans="1:9" x14ac:dyDescent="0.2">
      <c r="A3" s="3" t="s">
        <v>77</v>
      </c>
      <c r="B3" s="4" t="s">
        <v>78</v>
      </c>
      <c r="C3" s="4">
        <v>0.88</v>
      </c>
      <c r="D3" s="4">
        <v>0.89</v>
      </c>
      <c r="E3" s="4">
        <v>0.86</v>
      </c>
      <c r="F3" s="4">
        <v>0.86</v>
      </c>
      <c r="G3" s="4">
        <v>0.86</v>
      </c>
      <c r="H3" s="4" t="s">
        <v>10</v>
      </c>
      <c r="I3" s="4" t="s">
        <v>10</v>
      </c>
    </row>
    <row r="4" spans="1:9" x14ac:dyDescent="0.2">
      <c r="A4" s="3" t="s">
        <v>75</v>
      </c>
      <c r="B4" s="4" t="s">
        <v>76</v>
      </c>
      <c r="C4" s="4">
        <v>0.9</v>
      </c>
      <c r="D4" s="4">
        <v>0.9</v>
      </c>
      <c r="E4" s="4">
        <v>0.89</v>
      </c>
      <c r="F4" s="4">
        <v>0.89</v>
      </c>
      <c r="G4" s="4">
        <v>0.89</v>
      </c>
      <c r="H4" s="4">
        <v>0.86</v>
      </c>
      <c r="I4" s="4">
        <v>0.87</v>
      </c>
    </row>
    <row r="5" spans="1:9" x14ac:dyDescent="0.2">
      <c r="A5" s="3" t="s">
        <v>73</v>
      </c>
      <c r="B5" s="4" t="s">
        <v>74</v>
      </c>
      <c r="C5" s="4">
        <v>0.95</v>
      </c>
      <c r="D5" s="4">
        <v>0.96</v>
      </c>
      <c r="E5" s="4">
        <v>0.98</v>
      </c>
      <c r="F5" s="4">
        <v>0.96</v>
      </c>
      <c r="G5" s="4">
        <v>0.99</v>
      </c>
      <c r="H5" s="4">
        <v>1.1399999999999999</v>
      </c>
      <c r="I5" s="4">
        <v>1.4</v>
      </c>
    </row>
    <row r="6" spans="1:9" x14ac:dyDescent="0.2">
      <c r="A6" s="3" t="s">
        <v>71</v>
      </c>
      <c r="B6" s="4" t="s">
        <v>72</v>
      </c>
      <c r="C6" s="4">
        <v>1.0900000000000001</v>
      </c>
      <c r="D6" s="4">
        <v>1.24</v>
      </c>
      <c r="E6" s="4">
        <v>1.29</v>
      </c>
      <c r="F6" s="4">
        <v>1.34</v>
      </c>
      <c r="G6" s="4">
        <v>1.45</v>
      </c>
      <c r="H6" s="4">
        <v>1.59</v>
      </c>
      <c r="I6" s="4">
        <v>1.62</v>
      </c>
    </row>
    <row r="7" spans="1:9" x14ac:dyDescent="0.2">
      <c r="A7" s="3" t="s">
        <v>69</v>
      </c>
      <c r="B7" s="4" t="s">
        <v>70</v>
      </c>
      <c r="C7" s="4">
        <v>1.1299999999999999</v>
      </c>
      <c r="D7" s="4">
        <v>1.1399999999999999</v>
      </c>
      <c r="E7" s="4">
        <v>1.1100000000000001</v>
      </c>
      <c r="F7" s="4">
        <v>1.1599999999999999</v>
      </c>
      <c r="G7" s="4">
        <v>1.36</v>
      </c>
      <c r="H7" s="4">
        <v>1.61</v>
      </c>
      <c r="I7" s="4">
        <v>1.87</v>
      </c>
    </row>
    <row r="8" spans="1:9" x14ac:dyDescent="0.2">
      <c r="A8" s="3" t="s">
        <v>67</v>
      </c>
      <c r="B8" s="4" t="s">
        <v>68</v>
      </c>
      <c r="C8" s="4">
        <v>1.1599999999999999</v>
      </c>
      <c r="D8" s="4">
        <v>1.21</v>
      </c>
      <c r="E8" s="4">
        <v>1.36</v>
      </c>
      <c r="F8" s="4">
        <v>1.38</v>
      </c>
      <c r="G8" s="4">
        <v>1.47</v>
      </c>
      <c r="H8" s="4">
        <v>1.78</v>
      </c>
      <c r="I8" s="4">
        <v>1.96</v>
      </c>
    </row>
    <row r="9" spans="1:9" x14ac:dyDescent="0.2">
      <c r="A9" s="3" t="s">
        <v>65</v>
      </c>
      <c r="B9" s="4" t="s">
        <v>66</v>
      </c>
      <c r="C9" s="4">
        <v>1.17</v>
      </c>
      <c r="D9" s="4">
        <v>1.1399999999999999</v>
      </c>
      <c r="E9" s="4">
        <v>1.1100000000000001</v>
      </c>
      <c r="F9" s="4">
        <v>1.21</v>
      </c>
      <c r="G9" s="4">
        <v>1.24</v>
      </c>
      <c r="H9" s="4">
        <v>1.38</v>
      </c>
      <c r="I9" s="4">
        <v>1.39</v>
      </c>
    </row>
    <row r="10" spans="1:9" x14ac:dyDescent="0.2">
      <c r="A10" s="3" t="s">
        <v>63</v>
      </c>
      <c r="B10" s="4" t="s">
        <v>64</v>
      </c>
      <c r="C10" s="4">
        <v>1.18</v>
      </c>
      <c r="D10" s="4">
        <v>1.17</v>
      </c>
      <c r="E10" s="4">
        <v>1.17</v>
      </c>
      <c r="F10" s="4">
        <v>1.18</v>
      </c>
      <c r="G10" s="4">
        <v>1.2</v>
      </c>
      <c r="H10" s="4" t="s">
        <v>10</v>
      </c>
      <c r="I10" s="4" t="s">
        <v>10</v>
      </c>
    </row>
    <row r="11" spans="1:9" x14ac:dyDescent="0.2">
      <c r="A11" s="3" t="s">
        <v>59</v>
      </c>
      <c r="B11" s="4" t="s">
        <v>60</v>
      </c>
      <c r="C11" s="4">
        <v>1.22</v>
      </c>
      <c r="D11" s="4">
        <v>1.19</v>
      </c>
      <c r="E11" s="4">
        <v>1.18</v>
      </c>
      <c r="F11" s="4">
        <v>1.1599999999999999</v>
      </c>
      <c r="G11" s="4">
        <v>1.1399999999999999</v>
      </c>
      <c r="H11" s="4">
        <v>1.1499999999999999</v>
      </c>
      <c r="I11" s="4">
        <v>1.17</v>
      </c>
    </row>
    <row r="12" spans="1:9" x14ac:dyDescent="0.2">
      <c r="A12" s="3" t="s">
        <v>61</v>
      </c>
      <c r="B12" s="4" t="s">
        <v>62</v>
      </c>
      <c r="C12" s="4">
        <v>1.22</v>
      </c>
      <c r="D12" s="4">
        <v>1.24</v>
      </c>
      <c r="E12" s="4">
        <v>1.29</v>
      </c>
      <c r="F12" s="4">
        <v>1.33</v>
      </c>
      <c r="G12" s="4">
        <v>1.31</v>
      </c>
      <c r="H12" s="4">
        <v>1.64</v>
      </c>
      <c r="I12" s="4">
        <v>1.78</v>
      </c>
    </row>
    <row r="13" spans="1:9" x14ac:dyDescent="0.2">
      <c r="A13" s="3" t="s">
        <v>57</v>
      </c>
      <c r="B13" s="4" t="s">
        <v>58</v>
      </c>
      <c r="C13" s="4">
        <v>1.23</v>
      </c>
      <c r="D13" s="4">
        <v>1.23</v>
      </c>
      <c r="E13" s="4">
        <v>1.24</v>
      </c>
      <c r="F13" s="4">
        <v>1.22</v>
      </c>
      <c r="G13" s="4">
        <v>1.29</v>
      </c>
      <c r="H13" s="4">
        <v>1.24</v>
      </c>
      <c r="I13" s="4" t="s">
        <v>10</v>
      </c>
    </row>
    <row r="14" spans="1:9" x14ac:dyDescent="0.2">
      <c r="A14" s="3" t="s">
        <v>55</v>
      </c>
      <c r="B14" s="4" t="s">
        <v>56</v>
      </c>
      <c r="C14" s="4">
        <v>1.29</v>
      </c>
      <c r="D14" s="4">
        <v>1.28</v>
      </c>
      <c r="E14" s="4">
        <v>1.27</v>
      </c>
      <c r="F14" s="4">
        <v>1.25</v>
      </c>
      <c r="G14" s="4">
        <v>1.29</v>
      </c>
      <c r="H14" s="4" t="s">
        <v>10</v>
      </c>
      <c r="I14" s="4" t="s">
        <v>10</v>
      </c>
    </row>
    <row r="15" spans="1:9" x14ac:dyDescent="0.2">
      <c r="A15" s="3" t="s">
        <v>53</v>
      </c>
      <c r="B15" s="4" t="s">
        <v>54</v>
      </c>
      <c r="C15" s="4">
        <v>1.32</v>
      </c>
      <c r="D15" s="4">
        <v>1.65</v>
      </c>
      <c r="E15" s="4">
        <v>1.65</v>
      </c>
      <c r="F15" s="4">
        <v>1.65</v>
      </c>
      <c r="G15" s="4">
        <v>1.75</v>
      </c>
      <c r="H15" s="4">
        <v>1.7</v>
      </c>
      <c r="I15" s="4">
        <v>1.74</v>
      </c>
    </row>
    <row r="16" spans="1:9" x14ac:dyDescent="0.2">
      <c r="A16" s="3" t="s">
        <v>51</v>
      </c>
      <c r="B16" s="4" t="s">
        <v>52</v>
      </c>
      <c r="C16" s="4">
        <v>1.33</v>
      </c>
      <c r="D16" s="4">
        <v>1.37</v>
      </c>
      <c r="E16" s="4">
        <v>1.38</v>
      </c>
      <c r="F16" s="4">
        <v>1.38</v>
      </c>
      <c r="G16" s="4">
        <v>1.39</v>
      </c>
      <c r="H16" s="4">
        <v>1.41</v>
      </c>
      <c r="I16" s="4">
        <v>1.43</v>
      </c>
    </row>
    <row r="17" spans="1:9" x14ac:dyDescent="0.2">
      <c r="A17" s="3" t="s">
        <v>49</v>
      </c>
      <c r="B17" s="4" t="s">
        <v>50</v>
      </c>
      <c r="C17" s="4">
        <v>1.38</v>
      </c>
      <c r="D17" s="4">
        <v>1.42</v>
      </c>
      <c r="E17" s="4">
        <v>1.43</v>
      </c>
      <c r="F17" s="4">
        <v>1.43</v>
      </c>
      <c r="G17" s="4">
        <v>1.54</v>
      </c>
      <c r="H17" s="4">
        <v>1.69</v>
      </c>
      <c r="I17" s="4">
        <v>2.21</v>
      </c>
    </row>
    <row r="18" spans="1:9" x14ac:dyDescent="0.2">
      <c r="A18" s="3" t="s">
        <v>47</v>
      </c>
      <c r="B18" s="4" t="s">
        <v>48</v>
      </c>
      <c r="C18" s="4">
        <v>1.44</v>
      </c>
      <c r="D18" s="4">
        <v>1.4</v>
      </c>
      <c r="E18" s="4">
        <v>1.42</v>
      </c>
      <c r="F18" s="4">
        <v>1.37</v>
      </c>
      <c r="G18" s="4">
        <v>1.2</v>
      </c>
      <c r="H18" s="4" t="s">
        <v>10</v>
      </c>
      <c r="I18" s="4" t="s">
        <v>10</v>
      </c>
    </row>
    <row r="19" spans="1:9" x14ac:dyDescent="0.2">
      <c r="A19" s="3" t="s">
        <v>43</v>
      </c>
      <c r="B19" s="4" t="s">
        <v>44</v>
      </c>
      <c r="C19" s="4">
        <v>1.46</v>
      </c>
      <c r="D19" s="4">
        <v>1.49</v>
      </c>
      <c r="E19" s="4">
        <v>1.43</v>
      </c>
      <c r="F19" s="4">
        <v>1.46</v>
      </c>
      <c r="G19" s="4">
        <v>1.57</v>
      </c>
      <c r="H19" s="4" t="s">
        <v>10</v>
      </c>
      <c r="I19" s="4" t="s">
        <v>10</v>
      </c>
    </row>
    <row r="20" spans="1:9" x14ac:dyDescent="0.2">
      <c r="A20" s="3" t="s">
        <v>45</v>
      </c>
      <c r="B20" s="4" t="s">
        <v>46</v>
      </c>
      <c r="C20" s="4">
        <v>1.46</v>
      </c>
      <c r="D20" s="4">
        <v>1.47</v>
      </c>
      <c r="E20" s="4">
        <v>1.48</v>
      </c>
      <c r="F20" s="4">
        <v>1.53</v>
      </c>
      <c r="G20" s="4">
        <v>1.68</v>
      </c>
      <c r="H20" s="4" t="s">
        <v>10</v>
      </c>
      <c r="I20" s="4" t="s">
        <v>10</v>
      </c>
    </row>
    <row r="21" spans="1:9" x14ac:dyDescent="0.2">
      <c r="A21" s="3" t="s">
        <v>41</v>
      </c>
      <c r="B21" s="4" t="s">
        <v>42</v>
      </c>
      <c r="C21" s="4">
        <v>1.47</v>
      </c>
      <c r="D21" s="4">
        <v>1.47</v>
      </c>
      <c r="E21" s="4">
        <v>1.52</v>
      </c>
      <c r="F21" s="4">
        <v>1.54</v>
      </c>
      <c r="G21" s="4">
        <v>1.57</v>
      </c>
      <c r="H21" s="4">
        <v>1.59</v>
      </c>
      <c r="I21" s="4">
        <v>1.65</v>
      </c>
    </row>
    <row r="22" spans="1:9" x14ac:dyDescent="0.2">
      <c r="A22" s="3" t="s">
        <v>39</v>
      </c>
      <c r="B22" s="4" t="s">
        <v>40</v>
      </c>
      <c r="C22" s="4">
        <v>1.48</v>
      </c>
      <c r="D22" s="4">
        <v>1.42</v>
      </c>
      <c r="E22" s="4">
        <v>1.39</v>
      </c>
      <c r="F22" s="4">
        <v>1.37</v>
      </c>
      <c r="G22" s="4">
        <v>1.42</v>
      </c>
      <c r="H22" s="4">
        <v>1.45</v>
      </c>
      <c r="I22" s="4">
        <v>1.46</v>
      </c>
    </row>
    <row r="23" spans="1:9" x14ac:dyDescent="0.2">
      <c r="A23" s="3" t="s">
        <v>35</v>
      </c>
      <c r="B23" s="4" t="s">
        <v>36</v>
      </c>
      <c r="C23" s="4">
        <v>1.52</v>
      </c>
      <c r="D23" s="4">
        <v>1.54</v>
      </c>
      <c r="E23" s="4">
        <v>1.47</v>
      </c>
      <c r="F23" s="4">
        <v>1.41</v>
      </c>
      <c r="G23" s="4">
        <v>1.46</v>
      </c>
      <c r="H23" s="4">
        <v>1.24</v>
      </c>
      <c r="I23" s="4">
        <v>1.27</v>
      </c>
    </row>
    <row r="24" spans="1:9" x14ac:dyDescent="0.2">
      <c r="A24" s="3" t="s">
        <v>37</v>
      </c>
      <c r="B24" s="4" t="s">
        <v>38</v>
      </c>
      <c r="C24" s="4">
        <v>1.52</v>
      </c>
      <c r="D24" s="4">
        <v>1.43</v>
      </c>
      <c r="E24" s="4">
        <v>1.4</v>
      </c>
      <c r="F24" s="4">
        <v>1.4</v>
      </c>
      <c r="G24" s="4">
        <v>1.59</v>
      </c>
      <c r="H24" s="4">
        <v>1.81</v>
      </c>
      <c r="I24" s="4">
        <v>2.37</v>
      </c>
    </row>
    <row r="25" spans="1:9" x14ac:dyDescent="0.2">
      <c r="A25" s="3" t="s">
        <v>31</v>
      </c>
      <c r="B25" s="4" t="s">
        <v>32</v>
      </c>
      <c r="C25" s="4">
        <v>1.53</v>
      </c>
      <c r="D25" s="4">
        <v>1.55</v>
      </c>
      <c r="E25" s="4">
        <v>1.55</v>
      </c>
      <c r="F25" s="4">
        <v>1.56</v>
      </c>
      <c r="G25" s="4">
        <v>1.59</v>
      </c>
      <c r="H25" s="4">
        <v>1.59</v>
      </c>
      <c r="I25" s="4">
        <v>1.6</v>
      </c>
    </row>
    <row r="26" spans="1:9" x14ac:dyDescent="0.2">
      <c r="A26" s="3" t="s">
        <v>33</v>
      </c>
      <c r="B26" s="4" t="s">
        <v>34</v>
      </c>
      <c r="C26" s="4">
        <v>1.53</v>
      </c>
      <c r="D26" s="4">
        <v>1.49</v>
      </c>
      <c r="E26" s="4">
        <v>1.42</v>
      </c>
      <c r="F26" s="4">
        <v>1.42</v>
      </c>
      <c r="G26" s="4">
        <v>1.46</v>
      </c>
      <c r="H26" s="4">
        <v>1.49</v>
      </c>
      <c r="I26" s="4">
        <v>1.52</v>
      </c>
    </row>
    <row r="27" spans="1:9" x14ac:dyDescent="0.2">
      <c r="A27" s="3" t="s">
        <v>29</v>
      </c>
      <c r="B27" s="4" t="s">
        <v>30</v>
      </c>
      <c r="C27" s="4">
        <v>1.55</v>
      </c>
      <c r="D27" s="4">
        <v>1.5</v>
      </c>
      <c r="E27" s="4">
        <v>1.43</v>
      </c>
      <c r="F27" s="4">
        <v>1.43</v>
      </c>
      <c r="G27" s="4">
        <v>1.52</v>
      </c>
      <c r="H27" s="4">
        <v>1.55</v>
      </c>
      <c r="I27" s="4">
        <v>1.62</v>
      </c>
    </row>
    <row r="28" spans="1:9" x14ac:dyDescent="0.2">
      <c r="A28" s="3" t="s">
        <v>27</v>
      </c>
      <c r="B28" s="4" t="s">
        <v>28</v>
      </c>
      <c r="C28" s="4">
        <v>1.58</v>
      </c>
      <c r="D28" s="4">
        <v>1.59</v>
      </c>
      <c r="E28" s="4">
        <v>1.62</v>
      </c>
      <c r="F28" s="4">
        <v>1.45</v>
      </c>
      <c r="G28" s="4">
        <v>1.35</v>
      </c>
      <c r="H28" s="4">
        <v>1.34</v>
      </c>
      <c r="I28" s="4">
        <v>1.42</v>
      </c>
    </row>
    <row r="29" spans="1:9" x14ac:dyDescent="0.2">
      <c r="A29" s="3" t="s">
        <v>25</v>
      </c>
      <c r="B29" s="4" t="s">
        <v>26</v>
      </c>
      <c r="C29" s="4">
        <v>1.62</v>
      </c>
      <c r="D29" s="4">
        <v>1.63</v>
      </c>
      <c r="E29" s="4">
        <v>1.65</v>
      </c>
      <c r="F29" s="4">
        <v>1.65</v>
      </c>
      <c r="G29" s="4">
        <v>1.68</v>
      </c>
      <c r="H29" s="4">
        <v>1.69</v>
      </c>
      <c r="I29" s="4" t="s">
        <v>10</v>
      </c>
    </row>
    <row r="30" spans="1:9" x14ac:dyDescent="0.2">
      <c r="A30" s="3" t="s">
        <v>23</v>
      </c>
      <c r="B30" s="4" t="s">
        <v>24</v>
      </c>
      <c r="C30" s="4">
        <v>1.67</v>
      </c>
      <c r="D30" s="4">
        <v>1.68</v>
      </c>
      <c r="E30" s="4">
        <v>1.59</v>
      </c>
      <c r="F30" s="4">
        <v>1.47</v>
      </c>
      <c r="G30" s="4">
        <v>1.49</v>
      </c>
      <c r="H30" s="4">
        <v>1.5</v>
      </c>
      <c r="I30" s="4">
        <v>1.52</v>
      </c>
    </row>
    <row r="31" spans="1:9" x14ac:dyDescent="0.2">
      <c r="A31" s="3" t="s">
        <v>21</v>
      </c>
      <c r="B31" s="4" t="s">
        <v>22</v>
      </c>
      <c r="C31" s="4">
        <v>1.68</v>
      </c>
      <c r="D31" s="4">
        <v>1.68</v>
      </c>
      <c r="E31" s="4">
        <v>1.68</v>
      </c>
      <c r="F31" s="4">
        <v>1.68</v>
      </c>
      <c r="G31" s="4">
        <v>1.69</v>
      </c>
      <c r="H31" s="4">
        <v>1.84</v>
      </c>
      <c r="I31" s="4" t="s">
        <v>10</v>
      </c>
    </row>
    <row r="32" spans="1:9" x14ac:dyDescent="0.2">
      <c r="A32" s="3" t="s">
        <v>19</v>
      </c>
      <c r="B32" s="4" t="s">
        <v>20</v>
      </c>
      <c r="C32" s="4">
        <v>1.8</v>
      </c>
      <c r="D32" s="4">
        <v>1.83</v>
      </c>
      <c r="E32" s="4">
        <v>1.83</v>
      </c>
      <c r="F32" s="4">
        <v>1.83</v>
      </c>
      <c r="G32" s="4">
        <v>2.15</v>
      </c>
      <c r="H32" s="4">
        <v>2.39</v>
      </c>
      <c r="I32" s="4">
        <v>2.41</v>
      </c>
    </row>
    <row r="33" spans="1:9" x14ac:dyDescent="0.2">
      <c r="A33" s="3" t="s">
        <v>17</v>
      </c>
      <c r="B33" s="4" t="s">
        <v>18</v>
      </c>
      <c r="C33" s="4">
        <v>1.83</v>
      </c>
      <c r="D33" s="4">
        <v>1.69</v>
      </c>
      <c r="E33" s="4">
        <v>1.55</v>
      </c>
      <c r="F33" s="4">
        <v>1.56</v>
      </c>
      <c r="G33" s="4">
        <v>1.76</v>
      </c>
      <c r="H33" s="4">
        <v>1.71</v>
      </c>
      <c r="I33" s="4">
        <v>1.68</v>
      </c>
    </row>
    <row r="34" spans="1:9" x14ac:dyDescent="0.2">
      <c r="A34" s="3" t="s">
        <v>15</v>
      </c>
      <c r="B34" s="4" t="s">
        <v>16</v>
      </c>
      <c r="C34" s="4">
        <v>1.85</v>
      </c>
      <c r="D34" s="4">
        <v>1.92</v>
      </c>
      <c r="E34" s="4">
        <v>1.99</v>
      </c>
      <c r="F34" s="4">
        <v>2.0499999999999998</v>
      </c>
      <c r="G34" s="4">
        <v>1.92</v>
      </c>
      <c r="H34" s="4">
        <v>2.14</v>
      </c>
      <c r="I34" s="4">
        <v>1.89</v>
      </c>
    </row>
    <row r="35" spans="1:9" x14ac:dyDescent="0.2">
      <c r="A35" s="3" t="s">
        <v>13</v>
      </c>
      <c r="B35" s="4" t="s">
        <v>14</v>
      </c>
      <c r="C35" s="4">
        <v>1.88</v>
      </c>
      <c r="D35" s="4">
        <v>1.88</v>
      </c>
      <c r="E35" s="4">
        <v>1.82</v>
      </c>
      <c r="F35" s="4">
        <v>1.83</v>
      </c>
      <c r="G35" s="4">
        <v>1.85</v>
      </c>
      <c r="H35" s="4">
        <v>1.76</v>
      </c>
      <c r="I35" s="4">
        <v>1.67</v>
      </c>
    </row>
    <row r="36" spans="1:9" x14ac:dyDescent="0.2">
      <c r="A36" s="3" t="s">
        <v>11</v>
      </c>
      <c r="B36" s="4" t="s">
        <v>12</v>
      </c>
      <c r="C36" s="4">
        <v>1.98</v>
      </c>
      <c r="D36" s="4">
        <v>1.83</v>
      </c>
      <c r="E36" s="4">
        <v>1.8</v>
      </c>
      <c r="F36" s="4">
        <v>1.65</v>
      </c>
      <c r="G36" s="4">
        <v>1.77</v>
      </c>
      <c r="H36" s="4">
        <v>1.68</v>
      </c>
      <c r="I36" s="4">
        <v>1.69</v>
      </c>
    </row>
    <row r="37" spans="1:9" x14ac:dyDescent="0.2">
      <c r="A37" s="3" t="s">
        <v>8</v>
      </c>
      <c r="B37" s="4" t="s">
        <v>9</v>
      </c>
      <c r="C37" s="4">
        <v>2.1</v>
      </c>
      <c r="D37" s="4">
        <v>2.16</v>
      </c>
      <c r="E37" s="4">
        <v>2.35</v>
      </c>
      <c r="F37" s="4">
        <v>2.37</v>
      </c>
      <c r="G37" s="4">
        <v>2.4700000000000002</v>
      </c>
      <c r="H37" s="4">
        <v>1.5</v>
      </c>
      <c r="I37" s="4" t="s">
        <v>10</v>
      </c>
    </row>
  </sheetData>
  <autoFilter ref="A1:I1" xr:uid="{FB8A610B-FC66-485C-AB2F-C858CF1B2D4C}">
    <sortState xmlns:xlrd2="http://schemas.microsoft.com/office/spreadsheetml/2017/richdata2" ref="A2:I37">
      <sortCondition ref="C1"/>
    </sortState>
  </autoFilter>
  <phoneticPr fontId="1" type="noConversion"/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738B-D8E8-4744-ADA5-1915A9002E46}">
  <dimension ref="A1:K37"/>
  <sheetViews>
    <sheetView workbookViewId="0">
      <selection activeCell="A9" sqref="A9:XFD9"/>
    </sheetView>
  </sheetViews>
  <sheetFormatPr defaultRowHeight="14.25" x14ac:dyDescent="0.2"/>
  <cols>
    <col min="1" max="1" width="11.25" style="3" customWidth="1"/>
    <col min="2" max="2" width="9" style="4"/>
    <col min="3" max="3" width="9.25" style="4" customWidth="1"/>
    <col min="4" max="4" width="17.5" style="4" customWidth="1"/>
    <col min="5" max="5" width="18.625" style="4" hidden="1" customWidth="1"/>
    <col min="6" max="6" width="19.5" style="4" hidden="1" customWidth="1"/>
    <col min="7" max="7" width="10.25" style="4" customWidth="1"/>
    <col min="8" max="8" width="18" style="4" customWidth="1"/>
    <col min="9" max="10" width="19" style="4" customWidth="1"/>
    <col min="11" max="11" width="18.5" style="4" customWidth="1"/>
    <col min="12" max="16384" width="9" style="4"/>
  </cols>
  <sheetData>
    <row r="1" spans="1:11" s="2" customFormat="1" ht="28.5" x14ac:dyDescent="0.2">
      <c r="A1" s="1" t="s">
        <v>0</v>
      </c>
      <c r="B1" s="2" t="s">
        <v>1</v>
      </c>
      <c r="C1" s="2" t="s">
        <v>89</v>
      </c>
      <c r="D1" s="2" t="s">
        <v>82</v>
      </c>
      <c r="E1" s="2" t="s">
        <v>83</v>
      </c>
      <c r="F1" s="2" t="s">
        <v>84</v>
      </c>
      <c r="G1" s="2" t="s">
        <v>90</v>
      </c>
      <c r="H1" s="2" t="s">
        <v>85</v>
      </c>
      <c r="I1" s="2" t="s">
        <v>86</v>
      </c>
      <c r="J1" s="2" t="s">
        <v>87</v>
      </c>
      <c r="K1" s="2" t="s">
        <v>88</v>
      </c>
    </row>
    <row r="2" spans="1:11" x14ac:dyDescent="0.2">
      <c r="A2" s="3" t="s">
        <v>29</v>
      </c>
      <c r="B2" s="4" t="s">
        <v>30</v>
      </c>
      <c r="C2" s="6">
        <f>(D2-H2)/H2</f>
        <v>0.11348821278759734</v>
      </c>
      <c r="D2" s="5">
        <v>25585348000000</v>
      </c>
      <c r="E2" s="5">
        <v>25067870000000</v>
      </c>
      <c r="F2" s="5">
        <v>24220294000000</v>
      </c>
      <c r="G2" s="6">
        <f>EXP(LN(H2/K2)/3)-1</f>
        <v>8.8319145594216053E-2</v>
      </c>
      <c r="H2" s="5">
        <v>22977655000000</v>
      </c>
      <c r="I2" s="5">
        <v>21408934000000</v>
      </c>
      <c r="J2" s="5">
        <v>19226349000000</v>
      </c>
      <c r="K2" s="5">
        <v>17825302000000</v>
      </c>
    </row>
    <row r="3" spans="1:11" x14ac:dyDescent="0.2">
      <c r="A3" s="3" t="s">
        <v>33</v>
      </c>
      <c r="B3" s="4" t="s">
        <v>34</v>
      </c>
      <c r="C3" s="6">
        <f t="shared" ref="C3:C37" si="0">(D3-H3)/H3</f>
        <v>0.14035984289262946</v>
      </c>
      <c r="D3" s="5">
        <v>20944183000000</v>
      </c>
      <c r="E3" s="5">
        <v>20402162000000</v>
      </c>
      <c r="F3" s="5">
        <v>19706793000000</v>
      </c>
      <c r="G3" s="6">
        <f t="shared" ref="G3:G37" si="1">EXP(LN(H3/K3)/3)-1</f>
        <v>6.0407676947850986E-2</v>
      </c>
      <c r="H3" s="5">
        <v>18366293000000</v>
      </c>
      <c r="I3" s="5">
        <v>17108678000000</v>
      </c>
      <c r="J3" s="5">
        <v>16363754000000</v>
      </c>
      <c r="K3" s="5">
        <v>15402915000000</v>
      </c>
    </row>
    <row r="4" spans="1:11" x14ac:dyDescent="0.2">
      <c r="A4" s="3" t="s">
        <v>37</v>
      </c>
      <c r="B4" s="4" t="s">
        <v>38</v>
      </c>
      <c r="C4" s="6">
        <f t="shared" si="0"/>
        <v>0.13459449613856544</v>
      </c>
      <c r="D4" s="5">
        <v>20780341000000</v>
      </c>
      <c r="E4" s="5">
        <v>20133664000000</v>
      </c>
      <c r="F4" s="5">
        <v>19539807000000</v>
      </c>
      <c r="G4" s="6">
        <f t="shared" si="1"/>
        <v>6.7924694951207787E-2</v>
      </c>
      <c r="H4" s="5">
        <v>18315214000000</v>
      </c>
      <c r="I4" s="5">
        <v>17346290000000</v>
      </c>
      <c r="J4" s="5">
        <v>16194279000000</v>
      </c>
      <c r="K4" s="5">
        <v>15038001000000</v>
      </c>
    </row>
    <row r="5" spans="1:11" x14ac:dyDescent="0.2">
      <c r="A5" s="3" t="s">
        <v>39</v>
      </c>
      <c r="B5" s="4" t="s">
        <v>40</v>
      </c>
      <c r="C5" s="6">
        <f t="shared" si="0"/>
        <v>0.11090655197495772</v>
      </c>
      <c r="D5" s="5">
        <v>17384991000000</v>
      </c>
      <c r="E5" s="5">
        <v>16919377000000</v>
      </c>
      <c r="F5" s="5">
        <v>16783492000000</v>
      </c>
      <c r="G5" s="6">
        <f t="shared" si="1"/>
        <v>6.5427022934543055E-2</v>
      </c>
      <c r="H5" s="5">
        <v>15649373000000</v>
      </c>
      <c r="I5" s="5">
        <v>14883596000000</v>
      </c>
      <c r="J5" s="5">
        <v>13657924000000</v>
      </c>
      <c r="K5" s="5">
        <v>12939748000000</v>
      </c>
    </row>
    <row r="6" spans="1:11" x14ac:dyDescent="0.2">
      <c r="A6" s="3" t="s">
        <v>77</v>
      </c>
      <c r="B6" s="4" t="s">
        <v>78</v>
      </c>
      <c r="C6" s="6">
        <f t="shared" si="0"/>
        <v>7.4324682689600866E-2</v>
      </c>
      <c r="D6" s="5">
        <v>10006331000000</v>
      </c>
      <c r="E6" s="5">
        <v>9866583000000</v>
      </c>
      <c r="F6" s="5">
        <v>9762687000000</v>
      </c>
      <c r="G6" s="6">
        <f t="shared" si="1"/>
        <v>8.5285170908141472E-2</v>
      </c>
      <c r="H6" s="5">
        <v>9314066000000</v>
      </c>
      <c r="I6" s="5">
        <v>8627440000000</v>
      </c>
      <c r="J6" s="5">
        <v>8062659000000</v>
      </c>
      <c r="K6" s="5">
        <v>7286311000000</v>
      </c>
    </row>
    <row r="7" spans="1:11" x14ac:dyDescent="0.2">
      <c r="A7" s="3" t="s">
        <v>23</v>
      </c>
      <c r="B7" s="4" t="s">
        <v>24</v>
      </c>
      <c r="C7" s="6">
        <f t="shared" si="0"/>
        <v>8.9345003472066101E-2</v>
      </c>
      <c r="D7" s="5">
        <v>6541593000000</v>
      </c>
      <c r="E7" s="5">
        <v>6490152000000</v>
      </c>
      <c r="F7" s="5">
        <v>6298973000000</v>
      </c>
      <c r="G7" s="6">
        <f t="shared" si="1"/>
        <v>8.2917824726565614E-2</v>
      </c>
      <c r="H7" s="5">
        <v>6005070000000</v>
      </c>
      <c r="I7" s="5">
        <v>5724489000000</v>
      </c>
      <c r="J7" s="5">
        <v>4930345000000</v>
      </c>
      <c r="K7" s="5">
        <v>4728589000000</v>
      </c>
    </row>
    <row r="8" spans="1:11" x14ac:dyDescent="0.2">
      <c r="A8" s="3" t="s">
        <v>69</v>
      </c>
      <c r="B8" s="4" t="s">
        <v>70</v>
      </c>
      <c r="C8" s="6">
        <f t="shared" si="0"/>
        <v>8.7216390314468886E-2</v>
      </c>
      <c r="D8" s="5">
        <v>5266935000000</v>
      </c>
      <c r="E8" s="5">
        <v>5440050000000</v>
      </c>
      <c r="F8" s="5">
        <v>5164118000000</v>
      </c>
      <c r="G8" s="6">
        <f t="shared" si="1"/>
        <v>8.4113500377128281E-2</v>
      </c>
      <c r="H8" s="5">
        <v>4844422000000</v>
      </c>
      <c r="I8" s="5">
        <v>4400674000000</v>
      </c>
      <c r="J8" s="5">
        <v>4064345000000</v>
      </c>
      <c r="K8" s="5">
        <v>3802049000000</v>
      </c>
    </row>
    <row r="9" spans="1:11" x14ac:dyDescent="0.2">
      <c r="A9" s="3" t="s">
        <v>11</v>
      </c>
      <c r="B9" s="4" t="s">
        <v>12</v>
      </c>
      <c r="C9" s="6">
        <f t="shared" si="0"/>
        <v>0.11222361977013089</v>
      </c>
      <c r="D9" s="5">
        <v>4492071000000</v>
      </c>
      <c r="E9" s="5">
        <v>4443816000000</v>
      </c>
      <c r="F9" s="5">
        <v>4277557000000</v>
      </c>
      <c r="G9" s="6">
        <f t="shared" si="1"/>
        <v>3.5331143346345906E-2</v>
      </c>
      <c r="H9" s="5">
        <v>4038820000000</v>
      </c>
      <c r="I9" s="5">
        <v>3616423000000</v>
      </c>
      <c r="J9" s="5">
        <v>3407636000000</v>
      </c>
      <c r="K9" s="5">
        <v>3639290000000</v>
      </c>
    </row>
    <row r="10" spans="1:11" x14ac:dyDescent="0.2">
      <c r="A10" s="3" t="s">
        <v>15</v>
      </c>
      <c r="B10" s="4" t="s">
        <v>16</v>
      </c>
      <c r="C10" s="6">
        <f t="shared" si="0"/>
        <v>0.11257374540809674</v>
      </c>
      <c r="D10" s="5">
        <v>4036254000000</v>
      </c>
      <c r="E10" s="5">
        <v>4142547000000</v>
      </c>
      <c r="F10" s="5">
        <v>3894686000000</v>
      </c>
      <c r="G10" s="6">
        <f t="shared" si="1"/>
        <v>6.5153685578141829E-2</v>
      </c>
      <c r="H10" s="5">
        <v>3627853000000</v>
      </c>
      <c r="I10" s="5">
        <v>3227018000000</v>
      </c>
      <c r="J10" s="5">
        <v>3037936000000</v>
      </c>
      <c r="K10" s="5">
        <v>3002015000000</v>
      </c>
    </row>
    <row r="11" spans="1:11" x14ac:dyDescent="0.2">
      <c r="A11" s="3" t="s">
        <v>41</v>
      </c>
      <c r="B11" s="4" t="s">
        <v>42</v>
      </c>
      <c r="C11" s="6">
        <f t="shared" si="0"/>
        <v>5.5040311907515252E-2</v>
      </c>
      <c r="D11" s="5">
        <v>3965963000000</v>
      </c>
      <c r="E11" s="5">
        <v>4071701000000</v>
      </c>
      <c r="F11" s="5">
        <v>3959937000000</v>
      </c>
      <c r="G11" s="6">
        <f t="shared" si="1"/>
        <v>0.11734422202001737</v>
      </c>
      <c r="H11" s="5">
        <v>3759063000000</v>
      </c>
      <c r="I11" s="5">
        <v>3303512000000</v>
      </c>
      <c r="J11" s="5">
        <v>3086893000000</v>
      </c>
      <c r="K11" s="5">
        <v>2694751000000</v>
      </c>
    </row>
    <row r="12" spans="1:11" x14ac:dyDescent="0.2">
      <c r="A12" s="3" t="s">
        <v>17</v>
      </c>
      <c r="B12" s="4" t="s">
        <v>18</v>
      </c>
      <c r="C12" s="6">
        <f t="shared" si="0"/>
        <v>4.0862487264461914E-2</v>
      </c>
      <c r="D12" s="5">
        <v>3751360000000</v>
      </c>
      <c r="E12" s="5">
        <v>3902802000000</v>
      </c>
      <c r="F12" s="5">
        <v>3759851000000</v>
      </c>
      <c r="G12" s="6">
        <f t="shared" si="1"/>
        <v>5.3520241342488895E-2</v>
      </c>
      <c r="H12" s="5">
        <v>3604088000000</v>
      </c>
      <c r="I12" s="5">
        <v>3167292000000</v>
      </c>
      <c r="J12" s="5">
        <v>2966311000000</v>
      </c>
      <c r="K12" s="5">
        <v>3082242000000</v>
      </c>
    </row>
    <row r="13" spans="1:11" x14ac:dyDescent="0.2">
      <c r="A13" s="3" t="s">
        <v>31</v>
      </c>
      <c r="B13" s="4" t="s">
        <v>32</v>
      </c>
      <c r="C13" s="6">
        <f t="shared" si="0"/>
        <v>0.18259947571628379</v>
      </c>
      <c r="D13" s="5">
        <v>3530089000000</v>
      </c>
      <c r="E13" s="5">
        <v>3633947000000</v>
      </c>
      <c r="F13" s="5">
        <v>3530589000000</v>
      </c>
      <c r="G13" s="6">
        <f t="shared" si="1"/>
        <v>0.12066759519799164</v>
      </c>
      <c r="H13" s="5">
        <v>2985025000000</v>
      </c>
      <c r="I13" s="5">
        <v>2538708000000</v>
      </c>
      <c r="J13" s="5">
        <v>2272665000000</v>
      </c>
      <c r="K13" s="5">
        <v>2120887000000</v>
      </c>
    </row>
    <row r="14" spans="1:11" x14ac:dyDescent="0.2">
      <c r="A14" s="3" t="s">
        <v>53</v>
      </c>
      <c r="B14" s="4" t="s">
        <v>54</v>
      </c>
      <c r="C14" s="6">
        <f t="shared" si="0"/>
        <v>4.6332790985397644E-2</v>
      </c>
      <c r="D14" s="5">
        <v>2549845000000</v>
      </c>
      <c r="E14" s="5">
        <v>2486121000000</v>
      </c>
      <c r="F14" s="5">
        <v>2566857000000</v>
      </c>
      <c r="G14" s="6">
        <f t="shared" si="1"/>
        <v>8.2370504907395059E-2</v>
      </c>
      <c r="H14" s="5">
        <v>2436935000000</v>
      </c>
      <c r="I14" s="5">
        <v>2128557000000</v>
      </c>
      <c r="J14" s="5">
        <v>2000420000000</v>
      </c>
      <c r="K14" s="5">
        <v>1921835000000</v>
      </c>
    </row>
    <row r="15" spans="1:11" x14ac:dyDescent="0.2">
      <c r="A15" s="3" t="s">
        <v>13</v>
      </c>
      <c r="B15" s="4" t="s">
        <v>14</v>
      </c>
      <c r="C15" s="6">
        <f t="shared" si="0"/>
        <v>0.11540915756156546</v>
      </c>
      <c r="D15" s="5">
        <v>1847663000000</v>
      </c>
      <c r="E15" s="5">
        <v>1863191000000</v>
      </c>
      <c r="F15" s="5">
        <v>1731121000000</v>
      </c>
      <c r="G15" s="6">
        <f t="shared" si="1"/>
        <v>6.5783706239308737E-2</v>
      </c>
      <c r="H15" s="5">
        <v>1656489000000</v>
      </c>
      <c r="I15" s="5">
        <v>1492492000000</v>
      </c>
      <c r="J15" s="5">
        <v>1433907000000</v>
      </c>
      <c r="K15" s="5">
        <v>1368300000000</v>
      </c>
    </row>
    <row r="16" spans="1:11" x14ac:dyDescent="0.2">
      <c r="A16" s="3" t="s">
        <v>35</v>
      </c>
      <c r="B16" s="4" t="s">
        <v>36</v>
      </c>
      <c r="C16" s="6">
        <f t="shared" si="0"/>
        <v>6.601511125469979E-2</v>
      </c>
      <c r="D16" s="5">
        <v>1630000000000</v>
      </c>
      <c r="E16" s="5">
        <v>1641869000000</v>
      </c>
      <c r="F16" s="5" t="s">
        <v>10</v>
      </c>
      <c r="G16" s="6">
        <f t="shared" si="1"/>
        <v>9.9330763307314829E-2</v>
      </c>
      <c r="H16" s="5">
        <v>1529059000000</v>
      </c>
      <c r="I16" s="5">
        <v>1386006000000</v>
      </c>
      <c r="J16" s="5">
        <v>1268698000000</v>
      </c>
      <c r="K16" s="5">
        <v>1150904000000</v>
      </c>
    </row>
    <row r="17" spans="1:11" x14ac:dyDescent="0.2">
      <c r="A17" s="3" t="s">
        <v>47</v>
      </c>
      <c r="B17" s="4" t="s">
        <v>48</v>
      </c>
      <c r="C17" s="6">
        <f t="shared" si="0"/>
        <v>0.1924032424834792</v>
      </c>
      <c r="D17" s="5">
        <v>1363800000000</v>
      </c>
      <c r="E17" s="5">
        <v>1354290000000</v>
      </c>
      <c r="F17" s="5">
        <v>1236888360000</v>
      </c>
      <c r="G17" s="6">
        <f t="shared" si="1"/>
        <v>0.15816023396731316</v>
      </c>
      <c r="H17" s="5">
        <v>1143740600000</v>
      </c>
      <c r="I17" s="5">
        <v>974770403000</v>
      </c>
      <c r="J17" s="5">
        <v>860619457000</v>
      </c>
      <c r="K17" s="5">
        <v>736243698000</v>
      </c>
    </row>
    <row r="18" spans="1:11" x14ac:dyDescent="0.2">
      <c r="A18" s="3" t="s">
        <v>51</v>
      </c>
      <c r="B18" s="4" t="s">
        <v>52</v>
      </c>
      <c r="C18" s="6">
        <f t="shared" si="0"/>
        <v>0.13945421286980259</v>
      </c>
      <c r="D18" s="5">
        <v>1350800750000</v>
      </c>
      <c r="E18" s="5">
        <v>1358125390000</v>
      </c>
      <c r="F18" s="5">
        <v>1359463350000</v>
      </c>
      <c r="G18" s="6">
        <f t="shared" si="1"/>
        <v>9.3192276230356086E-2</v>
      </c>
      <c r="H18" s="5">
        <v>1185480500000</v>
      </c>
      <c r="I18" s="5">
        <v>1093327640000</v>
      </c>
      <c r="J18" s="5">
        <v>1007832860000</v>
      </c>
      <c r="K18" s="5">
        <v>907412486000</v>
      </c>
    </row>
    <row r="19" spans="1:11" x14ac:dyDescent="0.2">
      <c r="A19" s="3" t="s">
        <v>59</v>
      </c>
      <c r="B19" s="4" t="s">
        <v>60</v>
      </c>
      <c r="C19" s="6">
        <f t="shared" si="0"/>
        <v>0.10058887601042504</v>
      </c>
      <c r="D19" s="5">
        <v>1305377000000</v>
      </c>
      <c r="E19" s="5">
        <v>1284108320000</v>
      </c>
      <c r="F19" s="5">
        <v>1213385000000</v>
      </c>
      <c r="G19" s="6">
        <f t="shared" si="1"/>
        <v>0.11786289297898866</v>
      </c>
      <c r="H19" s="5">
        <v>1186071410000</v>
      </c>
      <c r="I19" s="5">
        <v>1042489610000</v>
      </c>
      <c r="J19" s="5">
        <v>923585324000</v>
      </c>
      <c r="K19" s="5">
        <v>849073364000</v>
      </c>
    </row>
    <row r="20" spans="1:11" x14ac:dyDescent="0.2">
      <c r="A20" s="3" t="s">
        <v>79</v>
      </c>
      <c r="B20" s="4" t="s">
        <v>80</v>
      </c>
      <c r="C20" s="6">
        <f t="shared" si="0"/>
        <v>0.20118152336609996</v>
      </c>
      <c r="D20" s="5">
        <v>926736883000</v>
      </c>
      <c r="E20" s="5">
        <v>922254913000</v>
      </c>
      <c r="F20" s="5">
        <v>930002232000</v>
      </c>
      <c r="G20" s="6">
        <f t="shared" si="1"/>
        <v>0.14690544901184799</v>
      </c>
      <c r="H20" s="5">
        <v>771521094000</v>
      </c>
      <c r="I20" s="5">
        <v>646721375000</v>
      </c>
      <c r="J20" s="5">
        <v>565253904000</v>
      </c>
      <c r="K20" s="5">
        <v>511404984000</v>
      </c>
    </row>
    <row r="21" spans="1:11" x14ac:dyDescent="0.2">
      <c r="A21" s="3" t="s">
        <v>75</v>
      </c>
      <c r="B21" s="4" t="s">
        <v>76</v>
      </c>
      <c r="C21" s="6">
        <f t="shared" si="0"/>
        <v>7.8459959157915773E-2</v>
      </c>
      <c r="D21" s="5">
        <v>916600352000</v>
      </c>
      <c r="E21" s="5">
        <v>945306022000</v>
      </c>
      <c r="F21" s="5">
        <v>941176267000</v>
      </c>
      <c r="G21" s="6">
        <f t="shared" si="1"/>
        <v>9.0603103245919581E-2</v>
      </c>
      <c r="H21" s="5">
        <v>849915979000</v>
      </c>
      <c r="I21" s="5">
        <v>770555838000</v>
      </c>
      <c r="J21" s="5">
        <v>722622979000</v>
      </c>
      <c r="K21" s="5">
        <v>655202894000</v>
      </c>
    </row>
    <row r="22" spans="1:11" x14ac:dyDescent="0.2">
      <c r="A22" s="3" t="s">
        <v>55</v>
      </c>
      <c r="B22" s="4" t="s">
        <v>56</v>
      </c>
      <c r="C22" s="6">
        <f t="shared" si="0"/>
        <v>0.10682088905970122</v>
      </c>
      <c r="D22" s="5">
        <v>745335200000</v>
      </c>
      <c r="E22" s="5">
        <v>724272199000</v>
      </c>
      <c r="F22" s="5">
        <v>713245300000</v>
      </c>
      <c r="G22" s="6">
        <f t="shared" si="1"/>
        <v>9.1263348996073468E-2</v>
      </c>
      <c r="H22" s="5">
        <v>673401819000</v>
      </c>
      <c r="I22" s="5">
        <v>616166192000</v>
      </c>
      <c r="J22" s="5">
        <v>572184256000</v>
      </c>
      <c r="K22" s="5">
        <v>518185883000</v>
      </c>
    </row>
    <row r="23" spans="1:11" x14ac:dyDescent="0.2">
      <c r="A23" s="3" t="s">
        <v>71</v>
      </c>
      <c r="B23" s="4" t="s">
        <v>72</v>
      </c>
      <c r="C23" s="6">
        <f t="shared" si="0"/>
        <v>9.469112753841942E-2</v>
      </c>
      <c r="D23" s="5">
        <v>672032800000</v>
      </c>
      <c r="E23" s="5">
        <v>673438402000</v>
      </c>
      <c r="F23" s="5">
        <v>643110542000</v>
      </c>
      <c r="G23" s="6">
        <f t="shared" si="1"/>
        <v>0.18566760496672541</v>
      </c>
      <c r="H23" s="5">
        <v>613901751000</v>
      </c>
      <c r="I23" s="5">
        <v>532782689000</v>
      </c>
      <c r="J23" s="5">
        <v>448626861000</v>
      </c>
      <c r="K23" s="5">
        <v>368307031000</v>
      </c>
    </row>
    <row r="24" spans="1:11" x14ac:dyDescent="0.2">
      <c r="A24" s="3" t="s">
        <v>49</v>
      </c>
      <c r="B24" s="4" t="s">
        <v>50</v>
      </c>
      <c r="C24" s="6">
        <f t="shared" si="0"/>
        <v>0.22074399466997094</v>
      </c>
      <c r="D24" s="5">
        <v>466009265000</v>
      </c>
      <c r="E24" s="5">
        <v>431347026000</v>
      </c>
      <c r="F24" s="5">
        <v>399104842000</v>
      </c>
      <c r="G24" s="6">
        <f t="shared" si="1"/>
        <v>0.12097559552231907</v>
      </c>
      <c r="H24" s="5">
        <v>381742009000</v>
      </c>
      <c r="I24" s="5">
        <v>352292279000</v>
      </c>
      <c r="J24" s="5">
        <v>312797150000</v>
      </c>
      <c r="K24" s="5">
        <v>271007607000</v>
      </c>
    </row>
    <row r="25" spans="1:11" x14ac:dyDescent="0.2">
      <c r="A25" s="3" t="s">
        <v>57</v>
      </c>
      <c r="B25" s="4" t="s">
        <v>58</v>
      </c>
      <c r="C25" s="6">
        <f t="shared" si="0"/>
        <v>0.1833614868499093</v>
      </c>
      <c r="D25" s="5">
        <v>458172000000</v>
      </c>
      <c r="E25" s="5">
        <v>430425032000</v>
      </c>
      <c r="F25" s="5">
        <v>402380000000</v>
      </c>
      <c r="G25" s="6">
        <f t="shared" si="1"/>
        <v>0.12300805988266927</v>
      </c>
      <c r="H25" s="5">
        <v>387178394000</v>
      </c>
      <c r="I25" s="5">
        <v>341202398000</v>
      </c>
      <c r="J25" s="5">
        <v>336640719000</v>
      </c>
      <c r="K25" s="5">
        <v>273377328000</v>
      </c>
    </row>
    <row r="26" spans="1:11" x14ac:dyDescent="0.2">
      <c r="A26" s="3" t="s">
        <v>27</v>
      </c>
      <c r="B26" s="4" t="s">
        <v>28</v>
      </c>
      <c r="C26" s="6">
        <f t="shared" si="0"/>
        <v>9.2758174476230311E-3</v>
      </c>
      <c r="D26" s="5">
        <v>336324936000</v>
      </c>
      <c r="E26" s="5">
        <v>329140615000</v>
      </c>
      <c r="F26" s="5">
        <v>332440744000</v>
      </c>
      <c r="G26" s="6">
        <f t="shared" si="1"/>
        <v>8.2095388927988067E-2</v>
      </c>
      <c r="H26" s="5">
        <v>333233919000</v>
      </c>
      <c r="I26" s="5">
        <v>312478883000</v>
      </c>
      <c r="J26" s="5">
        <v>297530647000</v>
      </c>
      <c r="K26" s="5">
        <v>262998070000</v>
      </c>
    </row>
    <row r="27" spans="1:11" x14ac:dyDescent="0.2">
      <c r="A27" s="3" t="s">
        <v>8</v>
      </c>
      <c r="B27" s="4" t="s">
        <v>9</v>
      </c>
      <c r="C27" s="6">
        <f t="shared" si="0"/>
        <v>7.6426941361578987E-2</v>
      </c>
      <c r="D27" s="5">
        <v>311320820000</v>
      </c>
      <c r="E27" s="5">
        <v>317193314000</v>
      </c>
      <c r="F27" s="5">
        <v>318811582000</v>
      </c>
      <c r="G27" s="6">
        <f t="shared" si="1"/>
        <v>0.10152843890888819</v>
      </c>
      <c r="H27" s="5">
        <v>289216860000</v>
      </c>
      <c r="I27" s="5">
        <v>264130934000</v>
      </c>
      <c r="J27" s="5">
        <v>255407398000</v>
      </c>
      <c r="K27" s="5">
        <v>216389640000</v>
      </c>
    </row>
    <row r="28" spans="1:11" x14ac:dyDescent="0.2">
      <c r="A28" s="3" t="s">
        <v>25</v>
      </c>
      <c r="B28" s="4" t="s">
        <v>26</v>
      </c>
      <c r="C28" s="6">
        <f t="shared" si="0"/>
        <v>0.2713841548559765</v>
      </c>
      <c r="D28" s="5">
        <v>270538990000</v>
      </c>
      <c r="E28" s="5">
        <v>263770974000</v>
      </c>
      <c r="F28" s="5">
        <v>223423228000</v>
      </c>
      <c r="G28" s="6">
        <f t="shared" si="1"/>
        <v>0.14540323353812479</v>
      </c>
      <c r="H28" s="5">
        <v>212790909000</v>
      </c>
      <c r="I28" s="5">
        <v>175675849000</v>
      </c>
      <c r="J28" s="5">
        <v>160083783000</v>
      </c>
      <c r="K28" s="5">
        <v>141604761000</v>
      </c>
    </row>
    <row r="29" spans="1:11" x14ac:dyDescent="0.2">
      <c r="A29" s="3" t="s">
        <v>43</v>
      </c>
      <c r="B29" s="4" t="s">
        <v>44</v>
      </c>
      <c r="C29" s="6">
        <f t="shared" si="0"/>
        <v>0.16784443110261887</v>
      </c>
      <c r="D29" s="5">
        <v>255530947000</v>
      </c>
      <c r="E29" s="5">
        <v>239966081000</v>
      </c>
      <c r="F29" s="5">
        <v>224731089000</v>
      </c>
      <c r="G29" s="6">
        <f t="shared" si="1"/>
        <v>0.13155366843072147</v>
      </c>
      <c r="H29" s="5">
        <v>218805639000</v>
      </c>
      <c r="I29" s="5">
        <v>192610288000</v>
      </c>
      <c r="J29" s="5">
        <v>173935299000</v>
      </c>
      <c r="K29" s="5">
        <v>151019504000</v>
      </c>
    </row>
    <row r="30" spans="1:11" x14ac:dyDescent="0.2">
      <c r="A30" s="3" t="s">
        <v>45</v>
      </c>
      <c r="B30" s="4" t="s">
        <v>46</v>
      </c>
      <c r="C30" s="6">
        <f t="shared" si="0"/>
        <v>0.15799687070519422</v>
      </c>
      <c r="D30" s="5">
        <v>250815737000</v>
      </c>
      <c r="E30" s="5">
        <v>247390406000</v>
      </c>
      <c r="F30" s="5">
        <v>238607000000</v>
      </c>
      <c r="G30" s="6">
        <f t="shared" si="1"/>
        <v>0.10937758802363917</v>
      </c>
      <c r="H30" s="5">
        <v>216594486000</v>
      </c>
      <c r="I30" s="5">
        <v>192675175000</v>
      </c>
      <c r="J30" s="5">
        <v>168736610000</v>
      </c>
      <c r="K30" s="5">
        <v>158638733000</v>
      </c>
    </row>
    <row r="31" spans="1:11" x14ac:dyDescent="0.2">
      <c r="A31" s="3" t="s">
        <v>63</v>
      </c>
      <c r="B31" s="4" t="s">
        <v>64</v>
      </c>
      <c r="C31" s="6">
        <f t="shared" si="0"/>
        <v>0.1920092141331835</v>
      </c>
      <c r="D31" s="5">
        <v>202326603000</v>
      </c>
      <c r="E31" s="5">
        <v>192458003000</v>
      </c>
      <c r="F31" s="5">
        <v>172039108000</v>
      </c>
      <c r="G31" s="6">
        <f t="shared" si="1"/>
        <v>8.333776332152909E-2</v>
      </c>
      <c r="H31" s="5">
        <v>169735771000</v>
      </c>
      <c r="I31" s="5">
        <v>155977123000</v>
      </c>
      <c r="J31" s="5">
        <v>145509400000</v>
      </c>
      <c r="K31" s="5">
        <v>133500143000</v>
      </c>
    </row>
    <row r="32" spans="1:11" x14ac:dyDescent="0.2">
      <c r="A32" s="3" t="s">
        <v>73</v>
      </c>
      <c r="B32" s="4" t="s">
        <v>74</v>
      </c>
      <c r="C32" s="6">
        <f t="shared" si="0"/>
        <v>0.16016491202347402</v>
      </c>
      <c r="D32" s="5">
        <v>156276679000</v>
      </c>
      <c r="E32" s="5">
        <v>155576312000</v>
      </c>
      <c r="F32" s="5">
        <v>145284772000</v>
      </c>
      <c r="G32" s="6">
        <f t="shared" si="1"/>
        <v>0.14895760701813265</v>
      </c>
      <c r="H32" s="5">
        <v>134702125000</v>
      </c>
      <c r="I32" s="5">
        <v>113100856000</v>
      </c>
      <c r="J32" s="5">
        <v>99004967000</v>
      </c>
      <c r="K32" s="5">
        <v>88810115000</v>
      </c>
    </row>
    <row r="33" spans="1:11" x14ac:dyDescent="0.2">
      <c r="A33" s="3" t="s">
        <v>21</v>
      </c>
      <c r="B33" s="4" t="s">
        <v>22</v>
      </c>
      <c r="C33" s="6">
        <f t="shared" si="0"/>
        <v>0.13577051888145858</v>
      </c>
      <c r="D33" s="5">
        <v>148996528000</v>
      </c>
      <c r="E33" s="5">
        <v>143023020000</v>
      </c>
      <c r="F33" s="5">
        <v>139580602000</v>
      </c>
      <c r="G33" s="6">
        <f t="shared" si="1"/>
        <v>0.15011952901786008</v>
      </c>
      <c r="H33" s="5">
        <v>131185416000</v>
      </c>
      <c r="I33" s="5">
        <v>114709933000</v>
      </c>
      <c r="J33" s="5">
        <v>101833510000</v>
      </c>
      <c r="K33" s="5">
        <v>86229650000</v>
      </c>
    </row>
    <row r="34" spans="1:11" x14ac:dyDescent="0.2">
      <c r="A34" s="3" t="s">
        <v>65</v>
      </c>
      <c r="B34" s="4" t="s">
        <v>66</v>
      </c>
      <c r="C34" s="6">
        <f t="shared" si="0"/>
        <v>0.12281224187420282</v>
      </c>
      <c r="D34" s="5">
        <v>143939735000</v>
      </c>
      <c r="E34" s="5">
        <v>140767764000</v>
      </c>
      <c r="F34" s="5">
        <v>136150427000</v>
      </c>
      <c r="G34" s="6">
        <f t="shared" si="1"/>
        <v>0.10327039783263836</v>
      </c>
      <c r="H34" s="5">
        <v>128195730000</v>
      </c>
      <c r="I34" s="5">
        <v>115808239000</v>
      </c>
      <c r="J34" s="5">
        <v>106826561000</v>
      </c>
      <c r="K34" s="5">
        <v>95461370000</v>
      </c>
    </row>
    <row r="35" spans="1:11" x14ac:dyDescent="0.2">
      <c r="A35" s="3" t="s">
        <v>61</v>
      </c>
      <c r="B35" s="4" t="s">
        <v>62</v>
      </c>
      <c r="C35" s="6">
        <f t="shared" si="0"/>
        <v>0.11442009427136633</v>
      </c>
      <c r="D35" s="5">
        <v>105051870000</v>
      </c>
      <c r="E35" s="5">
        <v>101491969000</v>
      </c>
      <c r="F35" s="5">
        <v>95886084000</v>
      </c>
      <c r="G35" s="6">
        <f t="shared" si="1"/>
        <v>0.12967304644931477</v>
      </c>
      <c r="H35" s="5">
        <v>94265951000</v>
      </c>
      <c r="I35" s="5">
        <v>82747957000</v>
      </c>
      <c r="J35" s="5">
        <v>71464870000</v>
      </c>
      <c r="K35" s="5">
        <v>65387774000</v>
      </c>
    </row>
    <row r="36" spans="1:11" x14ac:dyDescent="0.2">
      <c r="A36" s="3" t="s">
        <v>67</v>
      </c>
      <c r="B36" s="4" t="s">
        <v>68</v>
      </c>
      <c r="C36" s="6">
        <f t="shared" si="0"/>
        <v>0.14578297739996471</v>
      </c>
      <c r="D36" s="5">
        <v>104035056000</v>
      </c>
      <c r="E36" s="5">
        <v>105503407000</v>
      </c>
      <c r="F36" s="5">
        <v>97714120100</v>
      </c>
      <c r="G36" s="6">
        <f t="shared" si="1"/>
        <v>0.1163946529055826</v>
      </c>
      <c r="H36" s="5">
        <v>90798221000</v>
      </c>
      <c r="I36" s="5">
        <v>79503686200</v>
      </c>
      <c r="J36" s="5">
        <v>70544023800</v>
      </c>
      <c r="K36" s="5">
        <v>65256548000</v>
      </c>
    </row>
    <row r="37" spans="1:11" x14ac:dyDescent="0.2">
      <c r="A37" s="3" t="s">
        <v>19</v>
      </c>
      <c r="B37" s="4" t="s">
        <v>20</v>
      </c>
      <c r="C37" s="6">
        <f t="shared" si="0"/>
        <v>0.11380685859205888</v>
      </c>
      <c r="D37" s="5">
        <v>103705435000</v>
      </c>
      <c r="E37" s="5">
        <v>103861498000</v>
      </c>
      <c r="F37" s="5">
        <v>98349927000</v>
      </c>
      <c r="G37" s="6">
        <f t="shared" si="1"/>
        <v>8.1325715125669218E-2</v>
      </c>
      <c r="H37" s="5">
        <v>93108993000</v>
      </c>
      <c r="I37" s="5">
        <v>84758488000</v>
      </c>
      <c r="J37" s="5">
        <v>79307913000</v>
      </c>
      <c r="K37" s="5">
        <v>73641400000</v>
      </c>
    </row>
  </sheetData>
  <phoneticPr fontId="1" type="noConversion"/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5A6A-B773-4C1D-8B5F-B5338B750A75}">
  <dimension ref="A1:I38"/>
  <sheetViews>
    <sheetView workbookViewId="0">
      <selection activeCell="A32" sqref="A32:XFD32"/>
    </sheetView>
  </sheetViews>
  <sheetFormatPr defaultRowHeight="14.25" x14ac:dyDescent="0.2"/>
  <cols>
    <col min="3" max="3" width="11.625" customWidth="1"/>
    <col min="4" max="4" width="12.5" customWidth="1"/>
    <col min="5" max="5" width="11.5" customWidth="1"/>
    <col min="6" max="6" width="11.375" customWidth="1"/>
    <col min="7" max="8" width="11.75" customWidth="1"/>
    <col min="9" max="9" width="12.25" customWidth="1"/>
  </cols>
  <sheetData>
    <row r="1" spans="1:9" s="7" customFormat="1" ht="28.5" x14ac:dyDescent="0.2">
      <c r="A1" s="7" t="s">
        <v>0</v>
      </c>
      <c r="B1" s="7" t="s">
        <v>1</v>
      </c>
      <c r="C1" s="7" t="s">
        <v>91</v>
      </c>
      <c r="D1" s="7" t="s">
        <v>92</v>
      </c>
      <c r="E1" s="7" t="s">
        <v>93</v>
      </c>
      <c r="F1" s="7" t="s">
        <v>99</v>
      </c>
      <c r="G1" s="7" t="s">
        <v>94</v>
      </c>
      <c r="H1" s="7" t="s">
        <v>95</v>
      </c>
      <c r="I1" s="7" t="s">
        <v>96</v>
      </c>
    </row>
    <row r="2" spans="1:9" x14ac:dyDescent="0.2">
      <c r="A2" t="s">
        <v>21</v>
      </c>
      <c r="B2" t="s">
        <v>22</v>
      </c>
      <c r="C2">
        <v>17.91</v>
      </c>
      <c r="D2">
        <v>14.49</v>
      </c>
      <c r="E2">
        <v>15.15</v>
      </c>
      <c r="F2">
        <v>14.78</v>
      </c>
      <c r="G2">
        <v>13.35</v>
      </c>
      <c r="H2">
        <v>13.94</v>
      </c>
      <c r="I2" t="s">
        <v>10</v>
      </c>
    </row>
    <row r="3" spans="1:9" x14ac:dyDescent="0.2">
      <c r="A3" t="s">
        <v>33</v>
      </c>
      <c r="B3" t="s">
        <v>34</v>
      </c>
      <c r="C3">
        <v>16.88</v>
      </c>
      <c r="D3">
        <v>16.62</v>
      </c>
      <c r="E3">
        <v>17.22</v>
      </c>
      <c r="F3">
        <v>17.52</v>
      </c>
      <c r="G3">
        <v>17.190000000000001</v>
      </c>
      <c r="H3">
        <v>15.5</v>
      </c>
      <c r="I3">
        <v>14.94</v>
      </c>
    </row>
    <row r="4" spans="1:9" x14ac:dyDescent="0.2">
      <c r="A4" t="s">
        <v>37</v>
      </c>
      <c r="B4" t="s">
        <v>38</v>
      </c>
      <c r="C4">
        <v>16.54</v>
      </c>
      <c r="D4">
        <v>16.420000000000002</v>
      </c>
      <c r="E4">
        <v>16.100000000000001</v>
      </c>
      <c r="F4">
        <v>16.13</v>
      </c>
      <c r="G4">
        <v>15.12</v>
      </c>
      <c r="H4">
        <v>13.74</v>
      </c>
      <c r="I4">
        <v>13.04</v>
      </c>
    </row>
    <row r="5" spans="1:9" x14ac:dyDescent="0.2">
      <c r="A5" t="s">
        <v>29</v>
      </c>
      <c r="B5" t="s">
        <v>30</v>
      </c>
      <c r="C5">
        <v>16.47</v>
      </c>
      <c r="D5">
        <v>16</v>
      </c>
      <c r="E5">
        <v>16.52</v>
      </c>
      <c r="F5">
        <v>16.77</v>
      </c>
      <c r="G5">
        <v>15.39</v>
      </c>
      <c r="H5">
        <v>15.14</v>
      </c>
      <c r="I5">
        <v>14.61</v>
      </c>
    </row>
    <row r="6" spans="1:9" x14ac:dyDescent="0.2">
      <c r="A6" t="s">
        <v>69</v>
      </c>
      <c r="B6" t="s">
        <v>70</v>
      </c>
      <c r="C6">
        <v>16.190000000000001</v>
      </c>
      <c r="D6">
        <v>14.9</v>
      </c>
      <c r="E6">
        <v>15.52</v>
      </c>
      <c r="F6">
        <v>15.54</v>
      </c>
      <c r="G6">
        <v>15.68</v>
      </c>
      <c r="H6">
        <v>15.48</v>
      </c>
      <c r="I6">
        <v>13.33</v>
      </c>
    </row>
    <row r="7" spans="1:9" x14ac:dyDescent="0.2">
      <c r="A7" t="s">
        <v>39</v>
      </c>
      <c r="B7" t="s">
        <v>40</v>
      </c>
      <c r="C7">
        <v>15.69</v>
      </c>
      <c r="D7">
        <v>15.42</v>
      </c>
      <c r="E7">
        <v>15.34</v>
      </c>
      <c r="F7">
        <v>15.59</v>
      </c>
      <c r="G7">
        <v>14.97</v>
      </c>
      <c r="H7">
        <v>14.19</v>
      </c>
      <c r="I7">
        <v>14.28</v>
      </c>
    </row>
    <row r="8" spans="1:9" x14ac:dyDescent="0.2">
      <c r="A8" t="s">
        <v>79</v>
      </c>
      <c r="B8" t="s">
        <v>80</v>
      </c>
      <c r="C8">
        <v>14.76</v>
      </c>
      <c r="D8">
        <v>14.57</v>
      </c>
      <c r="E8">
        <v>15.2</v>
      </c>
      <c r="F8">
        <v>15.57</v>
      </c>
      <c r="G8">
        <v>14.86</v>
      </c>
      <c r="H8">
        <v>13.58</v>
      </c>
      <c r="I8">
        <v>12.25</v>
      </c>
    </row>
    <row r="9" spans="1:9" x14ac:dyDescent="0.2">
      <c r="A9" t="s">
        <v>75</v>
      </c>
      <c r="B9" t="s">
        <v>76</v>
      </c>
      <c r="C9">
        <v>14.71</v>
      </c>
      <c r="D9">
        <v>14.68</v>
      </c>
      <c r="E9">
        <v>12.72</v>
      </c>
      <c r="F9">
        <v>13.03</v>
      </c>
      <c r="G9">
        <v>12.99</v>
      </c>
      <c r="H9">
        <v>12.93</v>
      </c>
      <c r="I9">
        <v>13.71</v>
      </c>
    </row>
    <row r="10" spans="1:9" x14ac:dyDescent="0.2">
      <c r="A10" t="s">
        <v>55</v>
      </c>
      <c r="B10" t="s">
        <v>56</v>
      </c>
      <c r="C10">
        <v>14.61</v>
      </c>
      <c r="D10">
        <v>14.77</v>
      </c>
      <c r="E10">
        <v>15.13</v>
      </c>
      <c r="F10">
        <v>14.88</v>
      </c>
      <c r="G10">
        <v>13.52</v>
      </c>
      <c r="H10" t="s">
        <v>10</v>
      </c>
      <c r="I10" t="s">
        <v>10</v>
      </c>
    </row>
    <row r="11" spans="1:9" x14ac:dyDescent="0.2">
      <c r="A11" t="s">
        <v>23</v>
      </c>
      <c r="B11" t="s">
        <v>24</v>
      </c>
      <c r="C11">
        <v>14.47</v>
      </c>
      <c r="D11">
        <v>14.57</v>
      </c>
      <c r="E11">
        <v>14.16</v>
      </c>
      <c r="F11">
        <v>14.83</v>
      </c>
      <c r="G11">
        <v>14.37</v>
      </c>
      <c r="H11">
        <v>14</v>
      </c>
      <c r="I11">
        <v>14.21</v>
      </c>
    </row>
    <row r="12" spans="1:9" x14ac:dyDescent="0.2">
      <c r="A12" t="s">
        <v>71</v>
      </c>
      <c r="B12" t="s">
        <v>72</v>
      </c>
      <c r="C12">
        <v>14.41</v>
      </c>
      <c r="D12">
        <v>14.7</v>
      </c>
      <c r="E12">
        <v>14.39</v>
      </c>
      <c r="F12">
        <v>13.54</v>
      </c>
      <c r="G12">
        <v>13.15</v>
      </c>
      <c r="H12">
        <v>14.3</v>
      </c>
      <c r="I12">
        <v>11.88</v>
      </c>
    </row>
    <row r="13" spans="1:9" x14ac:dyDescent="0.2">
      <c r="A13" t="s">
        <v>67</v>
      </c>
      <c r="B13" t="s">
        <v>68</v>
      </c>
      <c r="C13">
        <v>14.36</v>
      </c>
      <c r="D13">
        <v>14.62</v>
      </c>
      <c r="E13">
        <v>15.4</v>
      </c>
      <c r="F13">
        <v>15.1</v>
      </c>
      <c r="G13">
        <v>15.65</v>
      </c>
      <c r="H13">
        <v>12.93</v>
      </c>
      <c r="I13">
        <v>13.42</v>
      </c>
    </row>
    <row r="14" spans="1:9" x14ac:dyDescent="0.2">
      <c r="A14" t="s">
        <v>45</v>
      </c>
      <c r="B14" t="s">
        <v>46</v>
      </c>
      <c r="C14">
        <v>14.27</v>
      </c>
      <c r="D14">
        <v>12.19</v>
      </c>
      <c r="E14">
        <v>13.85</v>
      </c>
      <c r="F14">
        <v>14.36</v>
      </c>
      <c r="G14">
        <v>12.96</v>
      </c>
      <c r="H14" t="s">
        <v>10</v>
      </c>
      <c r="I14" t="s">
        <v>10</v>
      </c>
    </row>
    <row r="15" spans="1:9" x14ac:dyDescent="0.2">
      <c r="A15" t="s">
        <v>63</v>
      </c>
      <c r="B15" t="s">
        <v>64</v>
      </c>
      <c r="C15">
        <v>14.25</v>
      </c>
      <c r="D15">
        <v>14.57</v>
      </c>
      <c r="E15">
        <v>15.05</v>
      </c>
      <c r="F15">
        <v>14.85</v>
      </c>
      <c r="G15">
        <v>14.17</v>
      </c>
      <c r="H15" t="s">
        <v>10</v>
      </c>
      <c r="I15" t="s">
        <v>10</v>
      </c>
    </row>
    <row r="16" spans="1:9" x14ac:dyDescent="0.2">
      <c r="A16" t="s">
        <v>25</v>
      </c>
      <c r="B16" t="s">
        <v>26</v>
      </c>
      <c r="C16">
        <v>14.17</v>
      </c>
      <c r="D16">
        <v>13.68</v>
      </c>
      <c r="E16">
        <v>13.83</v>
      </c>
      <c r="F16">
        <v>14.76</v>
      </c>
      <c r="G16">
        <v>15.68</v>
      </c>
      <c r="H16">
        <v>16.600000000000001</v>
      </c>
      <c r="I16" t="s">
        <v>10</v>
      </c>
    </row>
    <row r="17" spans="1:9" x14ac:dyDescent="0.2">
      <c r="A17" t="s">
        <v>97</v>
      </c>
      <c r="B17" t="s">
        <v>98</v>
      </c>
      <c r="C17">
        <v>14.1</v>
      </c>
      <c r="D17">
        <v>14.93</v>
      </c>
      <c r="E17" t="s">
        <v>10</v>
      </c>
      <c r="F17">
        <v>15.21</v>
      </c>
      <c r="G17" t="s">
        <v>10</v>
      </c>
      <c r="H17" t="s">
        <v>10</v>
      </c>
      <c r="I17" t="s">
        <v>10</v>
      </c>
    </row>
    <row r="18" spans="1:9" x14ac:dyDescent="0.2">
      <c r="A18" t="s">
        <v>19</v>
      </c>
      <c r="B18" t="s">
        <v>20</v>
      </c>
      <c r="C18">
        <v>13.98</v>
      </c>
      <c r="D18">
        <v>13.98</v>
      </c>
      <c r="E18">
        <v>15.25</v>
      </c>
      <c r="F18">
        <v>15.29</v>
      </c>
      <c r="G18">
        <v>15.21</v>
      </c>
      <c r="H18">
        <v>14.14</v>
      </c>
      <c r="I18">
        <v>14.18</v>
      </c>
    </row>
    <row r="19" spans="1:9" x14ac:dyDescent="0.2">
      <c r="A19" t="s">
        <v>65</v>
      </c>
      <c r="B19" t="s">
        <v>66</v>
      </c>
      <c r="C19">
        <v>13.94</v>
      </c>
      <c r="D19">
        <v>14.67</v>
      </c>
      <c r="E19">
        <v>15.11</v>
      </c>
      <c r="F19">
        <v>15.85</v>
      </c>
      <c r="G19">
        <v>16.809999999999999</v>
      </c>
      <c r="H19">
        <v>14.12</v>
      </c>
      <c r="I19">
        <v>12.65</v>
      </c>
    </row>
    <row r="20" spans="1:9" x14ac:dyDescent="0.2">
      <c r="A20" t="s">
        <v>73</v>
      </c>
      <c r="B20" t="s">
        <v>74</v>
      </c>
      <c r="C20">
        <v>13.88</v>
      </c>
      <c r="D20">
        <v>13.77</v>
      </c>
      <c r="E20">
        <v>14.63</v>
      </c>
      <c r="F20">
        <v>15.1</v>
      </c>
      <c r="G20">
        <v>15.12</v>
      </c>
      <c r="H20">
        <v>12.97</v>
      </c>
      <c r="I20">
        <v>13.22</v>
      </c>
    </row>
    <row r="21" spans="1:9" x14ac:dyDescent="0.2">
      <c r="A21" t="s">
        <v>51</v>
      </c>
      <c r="B21" t="s">
        <v>52</v>
      </c>
      <c r="C21">
        <v>13.87</v>
      </c>
      <c r="D21">
        <v>14</v>
      </c>
      <c r="E21">
        <v>12.65</v>
      </c>
      <c r="F21">
        <v>12.89</v>
      </c>
      <c r="G21">
        <v>12.55</v>
      </c>
      <c r="H21">
        <v>12.62</v>
      </c>
      <c r="I21">
        <v>11.51</v>
      </c>
    </row>
    <row r="22" spans="1:9" x14ac:dyDescent="0.2">
      <c r="A22" t="s">
        <v>53</v>
      </c>
      <c r="B22" t="s">
        <v>54</v>
      </c>
      <c r="C22">
        <v>13.86</v>
      </c>
      <c r="D22">
        <v>13.96</v>
      </c>
      <c r="E22">
        <v>14.27</v>
      </c>
      <c r="F22">
        <v>13.22</v>
      </c>
      <c r="G22">
        <v>11.5</v>
      </c>
      <c r="H22">
        <v>11.2</v>
      </c>
      <c r="I22">
        <v>11.53</v>
      </c>
    </row>
    <row r="23" spans="1:9" x14ac:dyDescent="0.2">
      <c r="A23" t="s">
        <v>77</v>
      </c>
      <c r="B23" t="s">
        <v>78</v>
      </c>
      <c r="C23">
        <v>13.86</v>
      </c>
      <c r="D23">
        <v>13.97</v>
      </c>
      <c r="E23">
        <v>14.57</v>
      </c>
      <c r="F23">
        <v>13.52</v>
      </c>
      <c r="G23">
        <v>13.76</v>
      </c>
      <c r="H23" t="s">
        <v>10</v>
      </c>
      <c r="I23" t="s">
        <v>10</v>
      </c>
    </row>
    <row r="24" spans="1:9" x14ac:dyDescent="0.2">
      <c r="A24" t="s">
        <v>31</v>
      </c>
      <c r="B24" t="s">
        <v>32</v>
      </c>
      <c r="C24">
        <v>13.83</v>
      </c>
      <c r="D24">
        <v>12.74</v>
      </c>
      <c r="E24">
        <v>13.1</v>
      </c>
      <c r="F24">
        <v>13.47</v>
      </c>
      <c r="G24">
        <v>13.01</v>
      </c>
      <c r="H24">
        <v>13.49</v>
      </c>
      <c r="I24">
        <v>10.8</v>
      </c>
    </row>
    <row r="25" spans="1:9" x14ac:dyDescent="0.2">
      <c r="A25" t="s">
        <v>15</v>
      </c>
      <c r="B25" t="s">
        <v>16</v>
      </c>
      <c r="C25">
        <v>13.75</v>
      </c>
      <c r="D25">
        <v>12.93</v>
      </c>
      <c r="E25">
        <v>13.72</v>
      </c>
      <c r="F25">
        <v>13.86</v>
      </c>
      <c r="G25">
        <v>13.67</v>
      </c>
      <c r="H25">
        <v>12.02</v>
      </c>
      <c r="I25">
        <v>11.65</v>
      </c>
    </row>
    <row r="26" spans="1:9" x14ac:dyDescent="0.2">
      <c r="A26" t="s">
        <v>61</v>
      </c>
      <c r="B26" t="s">
        <v>62</v>
      </c>
      <c r="C26">
        <v>13.63</v>
      </c>
      <c r="D26">
        <v>14.42</v>
      </c>
      <c r="E26">
        <v>14.16</v>
      </c>
      <c r="F26">
        <v>14.67</v>
      </c>
      <c r="G26">
        <v>14.89</v>
      </c>
      <c r="H26">
        <v>13.42</v>
      </c>
      <c r="I26">
        <v>14.18</v>
      </c>
    </row>
    <row r="27" spans="1:9" x14ac:dyDescent="0.2">
      <c r="A27" t="s">
        <v>27</v>
      </c>
      <c r="B27" t="s">
        <v>28</v>
      </c>
      <c r="C27">
        <v>13.32</v>
      </c>
      <c r="D27">
        <v>13.31</v>
      </c>
      <c r="E27">
        <v>13.69</v>
      </c>
      <c r="F27">
        <v>13.61</v>
      </c>
      <c r="G27">
        <v>12.97</v>
      </c>
      <c r="H27">
        <v>11.56</v>
      </c>
      <c r="I27">
        <v>13.75</v>
      </c>
    </row>
    <row r="28" spans="1:9" x14ac:dyDescent="0.2">
      <c r="A28" t="s">
        <v>13</v>
      </c>
      <c r="B28" t="s">
        <v>14</v>
      </c>
      <c r="C28">
        <v>13.31</v>
      </c>
      <c r="D28">
        <v>13.17</v>
      </c>
      <c r="E28">
        <v>13.88</v>
      </c>
      <c r="F28">
        <v>13.89</v>
      </c>
      <c r="G28">
        <v>13.19</v>
      </c>
      <c r="H28">
        <v>12.37</v>
      </c>
      <c r="I28">
        <v>11.36</v>
      </c>
    </row>
    <row r="29" spans="1:9" x14ac:dyDescent="0.2">
      <c r="A29" t="s">
        <v>49</v>
      </c>
      <c r="B29" t="s">
        <v>50</v>
      </c>
      <c r="C29">
        <v>13.18</v>
      </c>
      <c r="D29">
        <v>14.45</v>
      </c>
      <c r="E29">
        <v>14.94</v>
      </c>
      <c r="F29">
        <v>15.69</v>
      </c>
      <c r="G29">
        <v>14.08</v>
      </c>
      <c r="H29">
        <v>13.66</v>
      </c>
      <c r="I29">
        <v>13.34</v>
      </c>
    </row>
    <row r="30" spans="1:9" x14ac:dyDescent="0.2">
      <c r="A30" t="s">
        <v>59</v>
      </c>
      <c r="B30" t="s">
        <v>60</v>
      </c>
      <c r="C30">
        <v>13.17</v>
      </c>
      <c r="D30">
        <v>13.24</v>
      </c>
      <c r="E30">
        <v>13.82</v>
      </c>
      <c r="F30">
        <v>13.84</v>
      </c>
      <c r="G30">
        <v>13</v>
      </c>
      <c r="H30">
        <v>14.33</v>
      </c>
      <c r="I30">
        <v>13.17</v>
      </c>
    </row>
    <row r="31" spans="1:9" x14ac:dyDescent="0.2">
      <c r="A31" t="s">
        <v>17</v>
      </c>
      <c r="B31" t="s">
        <v>18</v>
      </c>
      <c r="C31">
        <v>13.11</v>
      </c>
      <c r="D31">
        <v>12.72</v>
      </c>
      <c r="E31">
        <v>13.1</v>
      </c>
      <c r="F31">
        <v>13.17</v>
      </c>
      <c r="G31">
        <v>11.75</v>
      </c>
      <c r="H31">
        <v>11.85</v>
      </c>
      <c r="I31">
        <v>11.73</v>
      </c>
    </row>
    <row r="32" spans="1:9" x14ac:dyDescent="0.2">
      <c r="A32" t="s">
        <v>11</v>
      </c>
      <c r="B32" t="s">
        <v>12</v>
      </c>
      <c r="C32">
        <v>13.1</v>
      </c>
      <c r="D32">
        <v>12.57</v>
      </c>
      <c r="E32">
        <v>12.67</v>
      </c>
      <c r="F32">
        <v>12.44</v>
      </c>
      <c r="G32">
        <v>12.47</v>
      </c>
      <c r="H32">
        <v>11.65</v>
      </c>
      <c r="I32">
        <v>11.98</v>
      </c>
    </row>
    <row r="33" spans="1:9" x14ac:dyDescent="0.2">
      <c r="A33" t="s">
        <v>47</v>
      </c>
      <c r="B33" t="s">
        <v>48</v>
      </c>
      <c r="C33">
        <v>12.97</v>
      </c>
      <c r="D33">
        <v>13.43</v>
      </c>
      <c r="E33">
        <v>14.35</v>
      </c>
      <c r="F33">
        <v>14.24</v>
      </c>
      <c r="G33">
        <v>13.38</v>
      </c>
      <c r="H33" t="s">
        <v>10</v>
      </c>
      <c r="I33" t="s">
        <v>10</v>
      </c>
    </row>
    <row r="34" spans="1:9" x14ac:dyDescent="0.2">
      <c r="A34" t="s">
        <v>41</v>
      </c>
      <c r="B34" t="s">
        <v>42</v>
      </c>
      <c r="C34">
        <v>12.62</v>
      </c>
      <c r="D34">
        <v>12.73</v>
      </c>
      <c r="E34">
        <v>13.27</v>
      </c>
      <c r="F34">
        <v>13.36</v>
      </c>
      <c r="G34">
        <v>12.2</v>
      </c>
      <c r="H34">
        <v>12.19</v>
      </c>
      <c r="I34">
        <v>12.02</v>
      </c>
    </row>
    <row r="35" spans="1:9" x14ac:dyDescent="0.2">
      <c r="A35" t="s">
        <v>57</v>
      </c>
      <c r="B35" t="s">
        <v>58</v>
      </c>
      <c r="C35">
        <v>12.37</v>
      </c>
      <c r="D35">
        <v>12.66</v>
      </c>
      <c r="E35">
        <v>13.24</v>
      </c>
      <c r="F35">
        <v>13.25</v>
      </c>
      <c r="G35">
        <v>12.24</v>
      </c>
      <c r="H35">
        <v>11.74</v>
      </c>
      <c r="I35" t="s">
        <v>10</v>
      </c>
    </row>
    <row r="36" spans="1:9" x14ac:dyDescent="0.2">
      <c r="A36" t="s">
        <v>8</v>
      </c>
      <c r="B36" t="s">
        <v>9</v>
      </c>
      <c r="C36">
        <v>11.84</v>
      </c>
      <c r="D36">
        <v>11.83</v>
      </c>
      <c r="E36">
        <v>11.98</v>
      </c>
      <c r="F36">
        <v>12.11</v>
      </c>
      <c r="G36">
        <v>13.15</v>
      </c>
      <c r="H36">
        <v>13.41</v>
      </c>
      <c r="I36" t="s">
        <v>10</v>
      </c>
    </row>
    <row r="37" spans="1:9" x14ac:dyDescent="0.2">
      <c r="A37" t="s">
        <v>43</v>
      </c>
      <c r="B37" t="s">
        <v>44</v>
      </c>
      <c r="C37">
        <v>11.73</v>
      </c>
      <c r="D37">
        <v>12.16</v>
      </c>
      <c r="E37">
        <v>12.05</v>
      </c>
      <c r="F37">
        <v>12.26</v>
      </c>
      <c r="G37">
        <v>12.55</v>
      </c>
      <c r="H37" t="s">
        <v>10</v>
      </c>
      <c r="I37" t="s">
        <v>10</v>
      </c>
    </row>
    <row r="38" spans="1:9" x14ac:dyDescent="0.2">
      <c r="A38" t="s">
        <v>35</v>
      </c>
      <c r="B38" t="s">
        <v>36</v>
      </c>
      <c r="C38">
        <v>11.33</v>
      </c>
      <c r="D38">
        <v>11.12</v>
      </c>
      <c r="E38">
        <v>12.44</v>
      </c>
      <c r="F38">
        <v>12.28</v>
      </c>
      <c r="G38">
        <v>12.07</v>
      </c>
      <c r="H38">
        <v>12.41</v>
      </c>
      <c r="I38">
        <v>12.2</v>
      </c>
    </row>
  </sheetData>
  <phoneticPr fontId="1" type="noConversion"/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89E7-A8C1-40DA-995C-2B2E2EA3F5D4}">
  <dimension ref="A1:I37"/>
  <sheetViews>
    <sheetView workbookViewId="0">
      <selection activeCell="G20" sqref="G20"/>
    </sheetView>
  </sheetViews>
  <sheetFormatPr defaultRowHeight="14.25" x14ac:dyDescent="0.2"/>
  <cols>
    <col min="3" max="3" width="11.75" customWidth="1"/>
    <col min="4" max="4" width="11.875" customWidth="1"/>
    <col min="5" max="6" width="11.625" customWidth="1"/>
    <col min="7" max="7" width="11.5" customWidth="1"/>
    <col min="8" max="9" width="11.25" customWidth="1"/>
  </cols>
  <sheetData>
    <row r="1" spans="1:9" s="7" customFormat="1" ht="42.75" x14ac:dyDescent="0.2">
      <c r="A1" s="7" t="s">
        <v>0</v>
      </c>
      <c r="B1" s="7" t="s">
        <v>1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</row>
    <row r="2" spans="1:9" x14ac:dyDescent="0.2">
      <c r="A2" t="s">
        <v>79</v>
      </c>
      <c r="B2" t="s">
        <v>80</v>
      </c>
      <c r="C2">
        <v>516.35</v>
      </c>
      <c r="D2">
        <v>506.02</v>
      </c>
      <c r="E2">
        <v>524.07000000000005</v>
      </c>
      <c r="F2">
        <v>524.08000000000004</v>
      </c>
      <c r="G2">
        <v>521.83000000000004</v>
      </c>
      <c r="H2">
        <v>493.26</v>
      </c>
      <c r="I2">
        <v>351.42</v>
      </c>
    </row>
    <row r="3" spans="1:9" x14ac:dyDescent="0.2">
      <c r="A3" t="s">
        <v>73</v>
      </c>
      <c r="B3" t="s">
        <v>74</v>
      </c>
      <c r="C3">
        <v>490.02</v>
      </c>
      <c r="D3">
        <v>487.73</v>
      </c>
      <c r="E3">
        <v>462.83</v>
      </c>
      <c r="F3">
        <v>481.28</v>
      </c>
      <c r="G3">
        <v>445.02</v>
      </c>
      <c r="H3">
        <v>325.93</v>
      </c>
      <c r="I3">
        <v>234.83</v>
      </c>
    </row>
    <row r="4" spans="1:9" x14ac:dyDescent="0.2">
      <c r="A4" t="s">
        <v>71</v>
      </c>
      <c r="B4" t="s">
        <v>72</v>
      </c>
      <c r="C4">
        <v>453.16</v>
      </c>
      <c r="D4">
        <v>383.78</v>
      </c>
      <c r="E4">
        <v>354.73</v>
      </c>
      <c r="F4">
        <v>316.70999999999998</v>
      </c>
      <c r="G4">
        <v>256</v>
      </c>
      <c r="H4">
        <v>211.03</v>
      </c>
      <c r="I4">
        <v>186.76</v>
      </c>
    </row>
    <row r="5" spans="1:9" x14ac:dyDescent="0.2">
      <c r="A5" t="s">
        <v>69</v>
      </c>
      <c r="B5" t="s">
        <v>70</v>
      </c>
      <c r="C5">
        <v>424.76</v>
      </c>
      <c r="D5">
        <v>440.81</v>
      </c>
      <c r="E5">
        <v>451.27</v>
      </c>
      <c r="F5">
        <v>426.78</v>
      </c>
      <c r="G5">
        <v>358.18</v>
      </c>
      <c r="H5">
        <v>262.11</v>
      </c>
      <c r="I5">
        <v>180.02</v>
      </c>
    </row>
    <row r="6" spans="1:9" x14ac:dyDescent="0.2">
      <c r="A6" t="s">
        <v>77</v>
      </c>
      <c r="B6" t="s">
        <v>78</v>
      </c>
      <c r="C6">
        <v>403.21</v>
      </c>
      <c r="D6">
        <v>400.12</v>
      </c>
      <c r="E6">
        <v>387.3</v>
      </c>
      <c r="F6">
        <v>389.45</v>
      </c>
      <c r="G6">
        <v>346.8</v>
      </c>
      <c r="H6">
        <v>324.77</v>
      </c>
      <c r="I6">
        <v>271.69</v>
      </c>
    </row>
    <row r="7" spans="1:9" x14ac:dyDescent="0.2">
      <c r="A7" t="s">
        <v>75</v>
      </c>
      <c r="B7" t="s">
        <v>76</v>
      </c>
      <c r="C7">
        <v>379.93</v>
      </c>
      <c r="D7">
        <v>401.39</v>
      </c>
      <c r="E7">
        <v>422.62</v>
      </c>
      <c r="F7">
        <v>417.73</v>
      </c>
      <c r="G7">
        <v>462.68</v>
      </c>
      <c r="H7">
        <v>462.54</v>
      </c>
      <c r="I7">
        <v>457.32</v>
      </c>
    </row>
    <row r="8" spans="1:9" x14ac:dyDescent="0.2">
      <c r="A8" t="s">
        <v>55</v>
      </c>
      <c r="B8" t="s">
        <v>56</v>
      </c>
      <c r="C8">
        <v>359</v>
      </c>
      <c r="D8">
        <v>370.16</v>
      </c>
      <c r="E8">
        <v>382.41</v>
      </c>
      <c r="F8">
        <v>380.31</v>
      </c>
      <c r="G8">
        <v>347.79</v>
      </c>
      <c r="H8">
        <v>431.24</v>
      </c>
      <c r="I8">
        <v>428.37</v>
      </c>
    </row>
    <row r="9" spans="1:9" x14ac:dyDescent="0.2">
      <c r="A9" t="s">
        <v>59</v>
      </c>
      <c r="B9" t="s">
        <v>60</v>
      </c>
      <c r="C9">
        <v>328.07</v>
      </c>
      <c r="D9">
        <v>330.61</v>
      </c>
      <c r="E9">
        <v>336.84</v>
      </c>
      <c r="F9">
        <v>337.15</v>
      </c>
      <c r="G9">
        <v>332.95</v>
      </c>
      <c r="H9">
        <v>272.52</v>
      </c>
      <c r="I9">
        <v>255.5</v>
      </c>
    </row>
    <row r="10" spans="1:9" x14ac:dyDescent="0.2">
      <c r="A10" t="s">
        <v>67</v>
      </c>
      <c r="B10" t="s">
        <v>68</v>
      </c>
      <c r="C10">
        <v>311.92</v>
      </c>
      <c r="D10">
        <v>297.91000000000003</v>
      </c>
      <c r="E10">
        <v>267.22000000000003</v>
      </c>
      <c r="F10">
        <v>252.14</v>
      </c>
      <c r="G10">
        <v>223.85</v>
      </c>
      <c r="H10">
        <v>185.6</v>
      </c>
      <c r="I10">
        <v>180.36</v>
      </c>
    </row>
    <row r="11" spans="1:9" x14ac:dyDescent="0.2">
      <c r="A11" t="s">
        <v>65</v>
      </c>
      <c r="B11" t="s">
        <v>66</v>
      </c>
      <c r="C11">
        <v>307.27</v>
      </c>
      <c r="D11">
        <v>306.49</v>
      </c>
      <c r="E11">
        <v>322.89999999999998</v>
      </c>
      <c r="F11">
        <v>288.18</v>
      </c>
      <c r="G11">
        <v>234.76</v>
      </c>
      <c r="H11">
        <v>193.77</v>
      </c>
      <c r="I11">
        <v>200.77</v>
      </c>
    </row>
    <row r="12" spans="1:9" x14ac:dyDescent="0.2">
      <c r="A12" t="s">
        <v>27</v>
      </c>
      <c r="B12" t="s">
        <v>28</v>
      </c>
      <c r="C12">
        <v>300.08999999999997</v>
      </c>
      <c r="D12">
        <v>285.62</v>
      </c>
      <c r="E12">
        <v>278.52</v>
      </c>
      <c r="F12">
        <v>291.86</v>
      </c>
      <c r="G12">
        <v>266.05</v>
      </c>
      <c r="H12">
        <v>269.72000000000003</v>
      </c>
      <c r="I12">
        <v>235.19</v>
      </c>
    </row>
    <row r="13" spans="1:9" x14ac:dyDescent="0.2">
      <c r="A13" t="s">
        <v>49</v>
      </c>
      <c r="B13" t="s">
        <v>50</v>
      </c>
      <c r="C13">
        <v>298.91000000000003</v>
      </c>
      <c r="D13">
        <v>278.45999999999998</v>
      </c>
      <c r="E13">
        <v>259.93</v>
      </c>
      <c r="F13">
        <v>253.88</v>
      </c>
      <c r="G13">
        <v>237.01</v>
      </c>
      <c r="H13">
        <v>201.41</v>
      </c>
      <c r="I13">
        <v>155.35</v>
      </c>
    </row>
    <row r="14" spans="1:9" x14ac:dyDescent="0.2">
      <c r="A14" t="s">
        <v>43</v>
      </c>
      <c r="B14" t="s">
        <v>44</v>
      </c>
      <c r="C14">
        <v>298.23</v>
      </c>
      <c r="D14">
        <v>318</v>
      </c>
      <c r="E14">
        <v>323.07</v>
      </c>
      <c r="F14">
        <v>310.23</v>
      </c>
      <c r="G14">
        <v>290.05</v>
      </c>
      <c r="H14">
        <v>272.16000000000003</v>
      </c>
      <c r="I14">
        <v>259.66000000000003</v>
      </c>
    </row>
    <row r="15" spans="1:9" x14ac:dyDescent="0.2">
      <c r="A15" t="s">
        <v>57</v>
      </c>
      <c r="B15" t="s">
        <v>58</v>
      </c>
      <c r="C15">
        <v>284.73</v>
      </c>
      <c r="D15">
        <v>285.25</v>
      </c>
      <c r="E15">
        <v>278.58</v>
      </c>
      <c r="F15">
        <v>279.98</v>
      </c>
      <c r="G15">
        <v>275.39999999999998</v>
      </c>
      <c r="H15">
        <v>260</v>
      </c>
      <c r="I15">
        <v>263.05</v>
      </c>
    </row>
    <row r="16" spans="1:9" x14ac:dyDescent="0.2">
      <c r="A16" t="s">
        <v>45</v>
      </c>
      <c r="B16" t="s">
        <v>46</v>
      </c>
      <c r="C16">
        <v>277.23</v>
      </c>
      <c r="D16">
        <v>263.91000000000003</v>
      </c>
      <c r="E16">
        <v>244.5</v>
      </c>
      <c r="F16">
        <v>224.07</v>
      </c>
      <c r="G16">
        <v>174.33</v>
      </c>
      <c r="H16">
        <v>201.9</v>
      </c>
      <c r="I16">
        <v>186.65</v>
      </c>
    </row>
    <row r="17" spans="1:9" x14ac:dyDescent="0.2">
      <c r="A17" t="s">
        <v>61</v>
      </c>
      <c r="B17" t="s">
        <v>62</v>
      </c>
      <c r="C17">
        <v>275.75</v>
      </c>
      <c r="D17">
        <v>267.05</v>
      </c>
      <c r="E17">
        <v>273.73</v>
      </c>
      <c r="F17">
        <v>249.32</v>
      </c>
      <c r="G17">
        <v>248.18</v>
      </c>
      <c r="H17">
        <v>201.5</v>
      </c>
      <c r="I17">
        <v>187.46</v>
      </c>
    </row>
    <row r="18" spans="1:9" x14ac:dyDescent="0.2">
      <c r="A18" t="s">
        <v>37</v>
      </c>
      <c r="B18" t="s">
        <v>38</v>
      </c>
      <c r="C18">
        <v>272.44</v>
      </c>
      <c r="D18">
        <v>284.97000000000003</v>
      </c>
      <c r="E18">
        <v>289.91000000000003</v>
      </c>
      <c r="F18">
        <v>288.75</v>
      </c>
      <c r="G18">
        <v>252.18</v>
      </c>
      <c r="H18">
        <v>208.37</v>
      </c>
      <c r="I18">
        <v>173.4</v>
      </c>
    </row>
    <row r="19" spans="1:9" x14ac:dyDescent="0.2">
      <c r="A19" t="s">
        <v>63</v>
      </c>
      <c r="B19" t="s">
        <v>64</v>
      </c>
      <c r="C19">
        <v>271.42</v>
      </c>
      <c r="D19">
        <v>268.02999999999997</v>
      </c>
      <c r="E19">
        <v>271.36</v>
      </c>
      <c r="F19">
        <v>262.41000000000003</v>
      </c>
      <c r="G19">
        <v>216.53</v>
      </c>
      <c r="H19">
        <v>203.08</v>
      </c>
      <c r="I19">
        <v>202.7</v>
      </c>
    </row>
    <row r="20" spans="1:9" x14ac:dyDescent="0.2">
      <c r="A20" t="s">
        <v>51</v>
      </c>
      <c r="B20" t="s">
        <v>52</v>
      </c>
      <c r="C20">
        <v>250.07</v>
      </c>
      <c r="D20">
        <v>246.82</v>
      </c>
      <c r="E20">
        <v>238.77</v>
      </c>
      <c r="F20">
        <v>232.79</v>
      </c>
      <c r="G20">
        <v>203.84</v>
      </c>
      <c r="H20">
        <v>184.25</v>
      </c>
      <c r="I20">
        <v>180.56</v>
      </c>
    </row>
    <row r="21" spans="1:9" x14ac:dyDescent="0.2">
      <c r="A21" t="s">
        <v>21</v>
      </c>
      <c r="B21" t="s">
        <v>22</v>
      </c>
      <c r="C21">
        <v>242.09</v>
      </c>
      <c r="D21">
        <v>245.05</v>
      </c>
      <c r="E21">
        <v>240.5</v>
      </c>
      <c r="F21">
        <v>236.95</v>
      </c>
      <c r="G21">
        <v>229.58</v>
      </c>
      <c r="H21">
        <v>245.73</v>
      </c>
      <c r="I21">
        <v>242.25</v>
      </c>
    </row>
    <row r="22" spans="1:9" x14ac:dyDescent="0.2">
      <c r="A22" t="s">
        <v>19</v>
      </c>
      <c r="B22" t="s">
        <v>20</v>
      </c>
      <c r="C22">
        <v>230.55</v>
      </c>
      <c r="D22">
        <v>244.33</v>
      </c>
      <c r="E22">
        <v>258.33</v>
      </c>
      <c r="F22">
        <v>259.13</v>
      </c>
      <c r="G22">
        <v>233.71</v>
      </c>
      <c r="H22">
        <v>192.13</v>
      </c>
      <c r="I22">
        <v>170.14</v>
      </c>
    </row>
    <row r="23" spans="1:9" x14ac:dyDescent="0.2">
      <c r="A23" t="s">
        <v>35</v>
      </c>
      <c r="B23" t="s">
        <v>36</v>
      </c>
      <c r="C23">
        <v>223.85</v>
      </c>
      <c r="D23">
        <v>219.95</v>
      </c>
      <c r="E23">
        <v>230.56</v>
      </c>
      <c r="F23">
        <v>224.69</v>
      </c>
      <c r="G23">
        <v>217.51</v>
      </c>
      <c r="H23">
        <v>265.57</v>
      </c>
      <c r="I23">
        <v>256.06</v>
      </c>
    </row>
    <row r="24" spans="1:9" x14ac:dyDescent="0.2">
      <c r="A24" t="s">
        <v>53</v>
      </c>
      <c r="B24" t="s">
        <v>54</v>
      </c>
      <c r="C24">
        <v>218.29</v>
      </c>
      <c r="D24">
        <v>214.93</v>
      </c>
      <c r="E24">
        <v>200.35</v>
      </c>
      <c r="F24">
        <v>183.12</v>
      </c>
      <c r="G24">
        <v>155.24</v>
      </c>
      <c r="H24">
        <v>151.08000000000001</v>
      </c>
      <c r="I24">
        <v>155.37</v>
      </c>
    </row>
    <row r="25" spans="1:9" x14ac:dyDescent="0.2">
      <c r="A25" t="s">
        <v>33</v>
      </c>
      <c r="B25" t="s">
        <v>34</v>
      </c>
      <c r="C25">
        <v>217.51</v>
      </c>
      <c r="D25">
        <v>223.47</v>
      </c>
      <c r="E25">
        <v>230.27</v>
      </c>
      <c r="F25">
        <v>227.69</v>
      </c>
      <c r="G25">
        <v>208.37</v>
      </c>
      <c r="H25">
        <v>171.08</v>
      </c>
      <c r="I25">
        <v>150.36000000000001</v>
      </c>
    </row>
    <row r="26" spans="1:9" x14ac:dyDescent="0.2">
      <c r="A26" t="s">
        <v>41</v>
      </c>
      <c r="B26" t="s">
        <v>42</v>
      </c>
      <c r="C26">
        <v>211.69</v>
      </c>
      <c r="D26">
        <v>214.97</v>
      </c>
      <c r="E26">
        <v>198.96</v>
      </c>
      <c r="F26">
        <v>199.13</v>
      </c>
      <c r="G26">
        <v>207.28</v>
      </c>
      <c r="H26">
        <v>211.78</v>
      </c>
      <c r="I26">
        <v>210.51</v>
      </c>
    </row>
    <row r="27" spans="1:9" x14ac:dyDescent="0.2">
      <c r="A27" t="s">
        <v>47</v>
      </c>
      <c r="B27" t="s">
        <v>48</v>
      </c>
      <c r="C27">
        <v>196.22</v>
      </c>
      <c r="D27">
        <v>208.76</v>
      </c>
      <c r="E27">
        <v>214.74</v>
      </c>
      <c r="F27">
        <v>220.8</v>
      </c>
      <c r="G27">
        <v>270.37</v>
      </c>
      <c r="H27">
        <v>296.94</v>
      </c>
      <c r="I27">
        <v>259.33</v>
      </c>
    </row>
    <row r="28" spans="1:9" x14ac:dyDescent="0.2">
      <c r="A28" t="s">
        <v>29</v>
      </c>
      <c r="B28" t="s">
        <v>30</v>
      </c>
      <c r="C28">
        <v>190.19</v>
      </c>
      <c r="D28">
        <v>194.69</v>
      </c>
      <c r="E28">
        <v>199.37</v>
      </c>
      <c r="F28">
        <v>199.32</v>
      </c>
      <c r="G28">
        <v>175.76</v>
      </c>
      <c r="H28">
        <v>154.07</v>
      </c>
      <c r="I28">
        <v>136.69</v>
      </c>
    </row>
    <row r="29" spans="1:9" x14ac:dyDescent="0.2">
      <c r="A29" t="s">
        <v>31</v>
      </c>
      <c r="B29" t="s">
        <v>32</v>
      </c>
      <c r="C29">
        <v>182.06</v>
      </c>
      <c r="D29">
        <v>186.77</v>
      </c>
      <c r="E29">
        <v>182.22</v>
      </c>
      <c r="F29">
        <v>181.62</v>
      </c>
      <c r="G29">
        <v>176.16</v>
      </c>
      <c r="H29">
        <v>158.18</v>
      </c>
      <c r="I29">
        <v>152.02000000000001</v>
      </c>
    </row>
    <row r="30" spans="1:9" x14ac:dyDescent="0.2">
      <c r="A30" t="s">
        <v>39</v>
      </c>
      <c r="B30" t="s">
        <v>40</v>
      </c>
      <c r="C30">
        <v>177.46</v>
      </c>
      <c r="D30">
        <v>186.46</v>
      </c>
      <c r="E30">
        <v>184.72</v>
      </c>
      <c r="F30">
        <v>182.86</v>
      </c>
      <c r="G30">
        <v>181.97</v>
      </c>
      <c r="H30">
        <v>159.18</v>
      </c>
      <c r="I30">
        <v>162.82</v>
      </c>
    </row>
    <row r="31" spans="1:9" x14ac:dyDescent="0.2">
      <c r="A31" t="s">
        <v>11</v>
      </c>
      <c r="B31" t="s">
        <v>12</v>
      </c>
      <c r="C31">
        <v>170.08</v>
      </c>
      <c r="D31">
        <v>175.72</v>
      </c>
      <c r="E31">
        <v>177.37</v>
      </c>
      <c r="F31">
        <v>175.25</v>
      </c>
      <c r="G31">
        <v>157.97999999999999</v>
      </c>
      <c r="H31">
        <v>169.44</v>
      </c>
      <c r="I31">
        <v>155.5</v>
      </c>
    </row>
    <row r="32" spans="1:9" x14ac:dyDescent="0.2">
      <c r="A32" t="s">
        <v>25</v>
      </c>
      <c r="B32" t="s">
        <v>26</v>
      </c>
      <c r="C32">
        <v>164.79</v>
      </c>
      <c r="D32">
        <v>163</v>
      </c>
      <c r="E32">
        <v>165.54</v>
      </c>
      <c r="F32">
        <v>155.09</v>
      </c>
      <c r="G32">
        <v>168.04</v>
      </c>
      <c r="H32">
        <v>153.52000000000001</v>
      </c>
      <c r="I32">
        <v>194.01</v>
      </c>
    </row>
    <row r="33" spans="1:9" x14ac:dyDescent="0.2">
      <c r="A33" t="s">
        <v>13</v>
      </c>
      <c r="B33" t="s">
        <v>14</v>
      </c>
      <c r="C33">
        <v>157.66</v>
      </c>
      <c r="D33">
        <v>143.24</v>
      </c>
      <c r="E33">
        <v>155.87</v>
      </c>
      <c r="F33">
        <v>141.91999999999999</v>
      </c>
      <c r="G33">
        <v>158.59</v>
      </c>
      <c r="H33">
        <v>156.51</v>
      </c>
      <c r="I33">
        <v>158.72999999999999</v>
      </c>
    </row>
    <row r="34" spans="1:9" x14ac:dyDescent="0.2">
      <c r="A34" t="s">
        <v>8</v>
      </c>
      <c r="B34" t="s">
        <v>9</v>
      </c>
      <c r="C34">
        <v>154.99</v>
      </c>
      <c r="D34">
        <v>156.44999999999999</v>
      </c>
      <c r="E34">
        <v>162.04</v>
      </c>
      <c r="F34">
        <v>159.85</v>
      </c>
      <c r="G34">
        <v>154.84</v>
      </c>
      <c r="H34">
        <v>207.75</v>
      </c>
      <c r="I34">
        <v>237.38</v>
      </c>
    </row>
    <row r="35" spans="1:9" x14ac:dyDescent="0.2">
      <c r="A35" t="s">
        <v>23</v>
      </c>
      <c r="B35" t="s">
        <v>24</v>
      </c>
      <c r="C35">
        <v>150.81</v>
      </c>
      <c r="D35">
        <v>148.72999999999999</v>
      </c>
      <c r="E35">
        <v>154.19</v>
      </c>
      <c r="F35">
        <v>171.77</v>
      </c>
      <c r="G35">
        <v>173.13</v>
      </c>
      <c r="H35">
        <v>153.08000000000001</v>
      </c>
      <c r="I35">
        <v>150.5</v>
      </c>
    </row>
    <row r="36" spans="1:9" x14ac:dyDescent="0.2">
      <c r="A36" t="s">
        <v>15</v>
      </c>
      <c r="B36" t="s">
        <v>16</v>
      </c>
      <c r="C36">
        <v>149.38</v>
      </c>
      <c r="D36">
        <v>146.18</v>
      </c>
      <c r="E36">
        <v>146.97999999999999</v>
      </c>
      <c r="F36">
        <v>133.85</v>
      </c>
      <c r="G36">
        <v>156.38</v>
      </c>
      <c r="H36">
        <v>132.44</v>
      </c>
      <c r="I36">
        <v>169.13</v>
      </c>
    </row>
    <row r="37" spans="1:9" x14ac:dyDescent="0.2">
      <c r="A37" t="s">
        <v>17</v>
      </c>
      <c r="B37" t="s">
        <v>18</v>
      </c>
      <c r="C37">
        <v>145.9</v>
      </c>
      <c r="D37">
        <v>152.25</v>
      </c>
      <c r="E37">
        <v>155.88999999999999</v>
      </c>
      <c r="F37">
        <v>155.5</v>
      </c>
      <c r="G37">
        <v>134.05000000000001</v>
      </c>
      <c r="H37">
        <v>155.61000000000001</v>
      </c>
      <c r="I37">
        <v>155.41</v>
      </c>
    </row>
  </sheetData>
  <autoFilter ref="A1:I1" xr:uid="{1630ADC2-1B38-4F69-9BBD-8D7CF2DC0921}">
    <sortState xmlns:xlrd2="http://schemas.microsoft.com/office/spreadsheetml/2017/richdata2" ref="A2:I38">
      <sortCondition descending="1" ref="C1"/>
    </sortState>
  </autoFilter>
  <phoneticPr fontId="1" type="noConversion"/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FD5-1801-4876-8CDC-4B1DAC3A88BC}">
  <dimension ref="A1:O38"/>
  <sheetViews>
    <sheetView workbookViewId="0">
      <selection activeCell="P18" sqref="P18"/>
    </sheetView>
  </sheetViews>
  <sheetFormatPr defaultRowHeight="14.25" x14ac:dyDescent="0.2"/>
  <cols>
    <col min="3" max="3" width="15" customWidth="1"/>
    <col min="4" max="4" width="15.125" customWidth="1"/>
    <col min="5" max="5" width="15.125" style="9" customWidth="1"/>
    <col min="6" max="6" width="14.375" hidden="1" customWidth="1"/>
    <col min="7" max="7" width="15" hidden="1" customWidth="1"/>
    <col min="8" max="8" width="14.375" customWidth="1"/>
    <col min="9" max="9" width="16.25" customWidth="1"/>
    <col min="10" max="10" width="14.5" style="9" customWidth="1"/>
    <col min="11" max="11" width="14.375" hidden="1" customWidth="1"/>
    <col min="12" max="12" width="14.625" hidden="1" customWidth="1"/>
    <col min="13" max="13" width="14.375" hidden="1" customWidth="1"/>
    <col min="14" max="14" width="12.5" hidden="1" customWidth="1"/>
    <col min="15" max="15" width="15.375" hidden="1" customWidth="1"/>
  </cols>
  <sheetData>
    <row r="1" spans="1:15" s="7" customFormat="1" ht="42.75" x14ac:dyDescent="0.2">
      <c r="A1" s="7" t="s">
        <v>0</v>
      </c>
      <c r="B1" s="7" t="s">
        <v>1</v>
      </c>
      <c r="C1" s="7" t="s">
        <v>124</v>
      </c>
      <c r="D1" s="7" t="s">
        <v>109</v>
      </c>
      <c r="E1" s="10" t="s">
        <v>125</v>
      </c>
      <c r="F1" s="7" t="s">
        <v>110</v>
      </c>
      <c r="G1" s="7" t="s">
        <v>111</v>
      </c>
      <c r="H1" s="7" t="s">
        <v>119</v>
      </c>
      <c r="I1" s="7" t="s">
        <v>112</v>
      </c>
      <c r="J1" s="10" t="s">
        <v>123</v>
      </c>
      <c r="K1" s="7" t="s">
        <v>113</v>
      </c>
      <c r="L1" s="7" t="s">
        <v>114</v>
      </c>
      <c r="M1" s="7" t="s">
        <v>115</v>
      </c>
      <c r="N1" s="7" t="s">
        <v>107</v>
      </c>
      <c r="O1" s="7" t="s">
        <v>108</v>
      </c>
    </row>
    <row r="2" spans="1:15" x14ac:dyDescent="0.2">
      <c r="A2" t="s">
        <v>29</v>
      </c>
      <c r="B2" t="s">
        <v>30</v>
      </c>
      <c r="C2" s="8">
        <v>462818000000</v>
      </c>
      <c r="D2" s="8">
        <v>136164000000</v>
      </c>
      <c r="E2" s="9">
        <f t="shared" ref="E2:E38" si="0">D2/C2</f>
        <v>0.29420636189603688</v>
      </c>
      <c r="F2" s="8">
        <v>95616000000</v>
      </c>
      <c r="G2" s="8">
        <v>50108000000</v>
      </c>
      <c r="H2" s="8">
        <v>606926000000</v>
      </c>
      <c r="I2" s="8">
        <v>171641000000</v>
      </c>
      <c r="J2" s="9">
        <f t="shared" ref="J2:J38" si="1">I2/H2</f>
        <v>0.28280383440485329</v>
      </c>
      <c r="K2" s="8">
        <v>162347000000</v>
      </c>
      <c r="L2" s="8">
        <v>158666000000</v>
      </c>
      <c r="M2" s="8">
        <v>164714000000</v>
      </c>
      <c r="N2" s="8">
        <v>19.55</v>
      </c>
      <c r="O2" s="8">
        <v>796992000000</v>
      </c>
    </row>
    <row r="3" spans="1:15" x14ac:dyDescent="0.2">
      <c r="A3" t="s">
        <v>33</v>
      </c>
      <c r="B3" t="s">
        <v>34</v>
      </c>
      <c r="C3" s="8">
        <v>404787000000</v>
      </c>
      <c r="D3" s="8">
        <v>127651000000</v>
      </c>
      <c r="E3" s="9">
        <f t="shared" si="0"/>
        <v>0.31535350690610126</v>
      </c>
      <c r="F3" s="8">
        <v>88755000000</v>
      </c>
      <c r="G3" s="8">
        <v>49150000000</v>
      </c>
      <c r="H3" s="8">
        <v>510680000000</v>
      </c>
      <c r="I3" s="8">
        <v>155262000000</v>
      </c>
      <c r="J3" s="9">
        <f t="shared" si="1"/>
        <v>0.30402992088979403</v>
      </c>
      <c r="K3" s="8">
        <v>138017000000</v>
      </c>
      <c r="L3" s="8">
        <v>131322000000</v>
      </c>
      <c r="M3" s="8">
        <v>127863000000</v>
      </c>
      <c r="N3" s="8">
        <v>22.18</v>
      </c>
      <c r="O3" s="8">
        <v>711546000000</v>
      </c>
    </row>
    <row r="4" spans="1:15" x14ac:dyDescent="0.2">
      <c r="A4" t="s">
        <v>37</v>
      </c>
      <c r="B4" t="s">
        <v>38</v>
      </c>
      <c r="C4" s="8">
        <v>393785000000</v>
      </c>
      <c r="D4" s="8">
        <v>85901000000</v>
      </c>
      <c r="E4" s="9">
        <f t="shared" si="0"/>
        <v>0.21814187945198521</v>
      </c>
      <c r="F4" s="8">
        <v>59796000000</v>
      </c>
      <c r="G4" s="8">
        <v>33989000000</v>
      </c>
      <c r="H4" s="8">
        <v>486871000000</v>
      </c>
      <c r="I4" s="8">
        <v>103011000000</v>
      </c>
      <c r="J4" s="9">
        <f t="shared" si="1"/>
        <v>0.21157760474540485</v>
      </c>
      <c r="K4" s="8">
        <v>91525000000</v>
      </c>
      <c r="L4" s="8">
        <v>85257000000</v>
      </c>
      <c r="M4" s="8">
        <v>100819000000</v>
      </c>
      <c r="N4" s="8">
        <v>25.95</v>
      </c>
      <c r="O4" s="8">
        <v>680556000000</v>
      </c>
    </row>
    <row r="5" spans="1:15" x14ac:dyDescent="0.2">
      <c r="A5" t="s">
        <v>39</v>
      </c>
      <c r="B5" t="s">
        <v>40</v>
      </c>
      <c r="C5" s="8">
        <v>297505000000</v>
      </c>
      <c r="D5" s="8">
        <v>82559000000</v>
      </c>
      <c r="E5" s="9">
        <f t="shared" si="0"/>
        <v>0.27750457975496212</v>
      </c>
      <c r="F5" s="8">
        <v>57021000000</v>
      </c>
      <c r="G5" s="8">
        <v>31257000000</v>
      </c>
      <c r="H5" s="8">
        <v>374250000000</v>
      </c>
      <c r="I5" s="8">
        <v>104917000000</v>
      </c>
      <c r="J5" s="9">
        <f t="shared" si="1"/>
        <v>0.28033934535738142</v>
      </c>
      <c r="K5" s="8">
        <v>99997000000</v>
      </c>
      <c r="L5" s="8">
        <v>100800000000</v>
      </c>
      <c r="M5" s="8">
        <v>98319000000</v>
      </c>
      <c r="N5" s="8">
        <v>24.79</v>
      </c>
      <c r="O5" s="8">
        <v>558897000000</v>
      </c>
    </row>
    <row r="6" spans="1:15" x14ac:dyDescent="0.2">
      <c r="A6" t="s">
        <v>77</v>
      </c>
      <c r="B6" t="s">
        <v>78</v>
      </c>
      <c r="C6" s="8">
        <v>186403000000</v>
      </c>
      <c r="D6" s="8">
        <v>27285000000</v>
      </c>
      <c r="E6" s="9">
        <f t="shared" si="0"/>
        <v>0.14637639952146692</v>
      </c>
      <c r="F6" s="8">
        <v>17820000000</v>
      </c>
      <c r="G6" s="8">
        <v>9021000000</v>
      </c>
      <c r="H6" s="8">
        <v>240224000000</v>
      </c>
      <c r="I6" s="8">
        <v>31975000000</v>
      </c>
      <c r="J6" s="9">
        <f t="shared" si="1"/>
        <v>0.13310493539363261</v>
      </c>
      <c r="K6" s="8">
        <v>29141000000</v>
      </c>
      <c r="L6" s="8">
        <v>23591000000</v>
      </c>
      <c r="M6" s="8">
        <v>21015000000</v>
      </c>
      <c r="N6" s="8">
        <v>54.14</v>
      </c>
      <c r="O6" s="8">
        <v>306464000000</v>
      </c>
    </row>
    <row r="7" spans="1:15" x14ac:dyDescent="0.2">
      <c r="A7" t="s">
        <v>69</v>
      </c>
      <c r="B7" t="s">
        <v>70</v>
      </c>
      <c r="C7" s="8">
        <v>138535000000</v>
      </c>
      <c r="D7" s="8">
        <v>68501000000</v>
      </c>
      <c r="E7" s="9">
        <f t="shared" si="0"/>
        <v>0.49446710217634532</v>
      </c>
      <c r="F7" s="8">
        <v>45611000000</v>
      </c>
      <c r="G7" s="8">
        <v>23768000000</v>
      </c>
      <c r="H7" s="8">
        <v>173090000000</v>
      </c>
      <c r="I7" s="8">
        <v>79047000000</v>
      </c>
      <c r="J7" s="9">
        <f t="shared" si="1"/>
        <v>0.45668149517592005</v>
      </c>
      <c r="K7" s="8">
        <v>73046000000</v>
      </c>
      <c r="L7" s="8">
        <v>69908000000</v>
      </c>
      <c r="M7" s="8">
        <v>66003000000</v>
      </c>
      <c r="N7" s="8">
        <v>29.95</v>
      </c>
      <c r="O7" s="8">
        <v>230751000000</v>
      </c>
    </row>
    <row r="8" spans="1:15" x14ac:dyDescent="0.2">
      <c r="A8" t="s">
        <v>23</v>
      </c>
      <c r="B8" t="s">
        <v>24</v>
      </c>
      <c r="C8" s="8">
        <v>114014000000</v>
      </c>
      <c r="D8" s="8">
        <v>38022000000</v>
      </c>
      <c r="E8" s="9">
        <f t="shared" si="0"/>
        <v>0.33348536144683988</v>
      </c>
      <c r="F8" s="8">
        <v>26215000000</v>
      </c>
      <c r="G8" s="8">
        <v>13646000000</v>
      </c>
      <c r="H8" s="8">
        <v>144083000000</v>
      </c>
      <c r="I8" s="8">
        <v>47669000000</v>
      </c>
      <c r="J8" s="9">
        <f t="shared" si="1"/>
        <v>0.3308440274008731</v>
      </c>
      <c r="K8" s="8">
        <v>44673000000</v>
      </c>
      <c r="L8" s="8">
        <v>44060000000</v>
      </c>
      <c r="M8" s="8">
        <v>39884000000</v>
      </c>
      <c r="N8" s="8">
        <v>29.35</v>
      </c>
      <c r="O8" s="8">
        <v>278001000000</v>
      </c>
    </row>
    <row r="9" spans="1:15" x14ac:dyDescent="0.2">
      <c r="A9" t="s">
        <v>11</v>
      </c>
      <c r="B9" t="s">
        <v>12</v>
      </c>
      <c r="C9" s="8">
        <v>99058000000</v>
      </c>
      <c r="D9" s="8">
        <v>40395000000</v>
      </c>
      <c r="E9" s="9">
        <f t="shared" si="0"/>
        <v>0.407791394940338</v>
      </c>
      <c r="F9" s="8">
        <v>27933000000</v>
      </c>
      <c r="G9" s="8">
        <v>13723000000</v>
      </c>
      <c r="H9" s="8">
        <v>127271000000</v>
      </c>
      <c r="I9" s="8">
        <v>52284000000</v>
      </c>
      <c r="J9" s="9">
        <f t="shared" si="1"/>
        <v>0.41080843240015402</v>
      </c>
      <c r="K9" s="8">
        <v>42599000000</v>
      </c>
      <c r="L9" s="8">
        <v>51687000000</v>
      </c>
      <c r="M9" s="8">
        <v>45360000000</v>
      </c>
      <c r="N9" s="8">
        <v>0.23039999999999999</v>
      </c>
      <c r="O9" s="8">
        <v>210226000000</v>
      </c>
    </row>
    <row r="10" spans="1:15" x14ac:dyDescent="0.2">
      <c r="A10" t="s">
        <v>15</v>
      </c>
      <c r="B10" t="s">
        <v>16</v>
      </c>
      <c r="C10" s="8">
        <v>91456000000</v>
      </c>
      <c r="D10" s="8">
        <v>47036000000</v>
      </c>
      <c r="E10" s="9">
        <f t="shared" si="0"/>
        <v>0.51430195941217638</v>
      </c>
      <c r="F10" s="8">
        <v>30483000000</v>
      </c>
      <c r="G10" s="8">
        <v>16496000000</v>
      </c>
      <c r="H10" s="8">
        <v>128850000000</v>
      </c>
      <c r="I10" s="8">
        <v>51196000000</v>
      </c>
      <c r="J10" s="9">
        <f t="shared" si="1"/>
        <v>0.3973302289483896</v>
      </c>
      <c r="K10" s="8">
        <v>46205000000</v>
      </c>
      <c r="L10" s="8">
        <v>50773000000</v>
      </c>
      <c r="M10" s="8">
        <v>43236000000</v>
      </c>
      <c r="N10" s="8">
        <v>22.32</v>
      </c>
      <c r="O10" s="8">
        <v>208386000000</v>
      </c>
    </row>
    <row r="11" spans="1:15" x14ac:dyDescent="0.2">
      <c r="A11" t="s">
        <v>41</v>
      </c>
      <c r="B11" t="s">
        <v>42</v>
      </c>
      <c r="C11" s="8">
        <v>86627000000</v>
      </c>
      <c r="D11" s="8">
        <v>49208000000</v>
      </c>
      <c r="E11" s="9">
        <f t="shared" si="0"/>
        <v>0.56804460503076404</v>
      </c>
      <c r="F11" s="8">
        <v>32132000000</v>
      </c>
      <c r="G11" s="8">
        <v>15305000000</v>
      </c>
      <c r="H11" s="8">
        <v>102988000000</v>
      </c>
      <c r="I11" s="8">
        <v>53634000000</v>
      </c>
      <c r="J11" s="9">
        <f t="shared" si="1"/>
        <v>0.52077911989746373</v>
      </c>
      <c r="K11" s="8">
        <v>47062000000</v>
      </c>
      <c r="L11" s="8">
        <v>42027000000</v>
      </c>
      <c r="M11" s="8">
        <v>38682000000</v>
      </c>
      <c r="N11" s="8">
        <v>22.1</v>
      </c>
      <c r="O11" s="8">
        <v>207293000000</v>
      </c>
    </row>
    <row r="12" spans="1:15" x14ac:dyDescent="0.2">
      <c r="A12" t="s">
        <v>17</v>
      </c>
      <c r="B12" t="s">
        <v>18</v>
      </c>
      <c r="C12" s="8">
        <v>85428000000</v>
      </c>
      <c r="D12" s="8">
        <v>43556000000</v>
      </c>
      <c r="E12" s="9">
        <f t="shared" si="0"/>
        <v>0.50985625321908512</v>
      </c>
      <c r="F12" s="8">
        <v>30662000000</v>
      </c>
      <c r="G12" s="8">
        <v>15428000000</v>
      </c>
      <c r="H12" s="8">
        <v>97943000000</v>
      </c>
      <c r="I12" s="8">
        <v>57024000000</v>
      </c>
      <c r="J12" s="9">
        <f t="shared" si="1"/>
        <v>0.58221618696588828</v>
      </c>
      <c r="K12" s="8">
        <v>52684000000</v>
      </c>
      <c r="L12" s="8">
        <v>54068000000</v>
      </c>
      <c r="M12" s="8">
        <v>56266000000</v>
      </c>
      <c r="N12" s="8">
        <v>23.115200000000002</v>
      </c>
      <c r="O12" s="8">
        <v>200237000000</v>
      </c>
    </row>
    <row r="13" spans="1:15" x14ac:dyDescent="0.2">
      <c r="A13" t="s">
        <v>31</v>
      </c>
      <c r="B13" t="s">
        <v>32</v>
      </c>
      <c r="C13" s="8">
        <v>82209000000</v>
      </c>
      <c r="D13" s="8">
        <v>21589000000</v>
      </c>
      <c r="E13" s="9">
        <f t="shared" si="0"/>
        <v>0.262611149630819</v>
      </c>
      <c r="F13" s="8">
        <v>15377000000</v>
      </c>
      <c r="G13" s="8">
        <v>7916000000</v>
      </c>
      <c r="H13" s="8">
        <v>101918000000</v>
      </c>
      <c r="I13" s="8">
        <v>25977000000</v>
      </c>
      <c r="J13" s="9">
        <f t="shared" si="1"/>
        <v>0.25488137522321869</v>
      </c>
      <c r="K13" s="8">
        <v>22431000000</v>
      </c>
      <c r="L13" s="8">
        <v>33025000000</v>
      </c>
      <c r="M13" s="8">
        <v>29932000000</v>
      </c>
      <c r="N13" s="8">
        <v>24.798500000000001</v>
      </c>
      <c r="O13" s="8">
        <v>165737000000</v>
      </c>
    </row>
    <row r="14" spans="1:15" x14ac:dyDescent="0.2">
      <c r="A14" t="s">
        <v>53</v>
      </c>
      <c r="B14" t="s">
        <v>54</v>
      </c>
      <c r="C14" s="8">
        <v>75154000000</v>
      </c>
      <c r="D14" s="8">
        <v>39843000000</v>
      </c>
      <c r="E14" s="9">
        <f t="shared" si="0"/>
        <v>0.53015142241264601</v>
      </c>
      <c r="F14" s="8">
        <v>24355000000</v>
      </c>
      <c r="G14" s="8">
        <v>11581000000</v>
      </c>
      <c r="H14" s="8">
        <v>89961000000</v>
      </c>
      <c r="I14" s="8">
        <v>45903000000</v>
      </c>
      <c r="J14" s="9">
        <f t="shared" si="1"/>
        <v>0.51025444359222327</v>
      </c>
      <c r="K14" s="8">
        <v>39362000000</v>
      </c>
      <c r="L14" s="8">
        <v>35725000000</v>
      </c>
      <c r="M14" s="8">
        <v>31309000000</v>
      </c>
      <c r="N14" s="8">
        <v>27.53</v>
      </c>
      <c r="O14" s="8">
        <v>140781000000</v>
      </c>
    </row>
    <row r="15" spans="1:15" x14ac:dyDescent="0.2">
      <c r="A15" t="s">
        <v>13</v>
      </c>
      <c r="B15" t="s">
        <v>14</v>
      </c>
      <c r="C15" s="8">
        <v>54778000000</v>
      </c>
      <c r="D15" s="8">
        <v>16754000000</v>
      </c>
      <c r="E15" s="9">
        <f t="shared" si="0"/>
        <v>0.30585271459344993</v>
      </c>
      <c r="F15" s="8">
        <v>11327000000</v>
      </c>
      <c r="G15" s="8">
        <v>4779000000</v>
      </c>
      <c r="H15" s="8">
        <v>64561000000</v>
      </c>
      <c r="I15" s="8">
        <v>21081000000</v>
      </c>
      <c r="J15" s="9">
        <f t="shared" si="1"/>
        <v>0.32652839949814905</v>
      </c>
      <c r="K15" s="8">
        <v>20129000000</v>
      </c>
      <c r="L15" s="8">
        <v>20447000000</v>
      </c>
      <c r="M15" s="8">
        <v>16124000000</v>
      </c>
      <c r="N15" s="8">
        <v>24.68</v>
      </c>
      <c r="O15" s="8">
        <v>103272000000</v>
      </c>
    </row>
    <row r="16" spans="1:15" x14ac:dyDescent="0.2">
      <c r="A16" t="s">
        <v>35</v>
      </c>
      <c r="B16" t="s">
        <v>36</v>
      </c>
      <c r="C16" s="8">
        <v>38005000000</v>
      </c>
      <c r="D16" s="8">
        <v>7277000000</v>
      </c>
      <c r="E16" s="9">
        <f t="shared" si="0"/>
        <v>0.19147480594658597</v>
      </c>
      <c r="F16" s="8">
        <v>5385000000</v>
      </c>
      <c r="G16" s="8">
        <v>3032000000</v>
      </c>
      <c r="H16" s="8">
        <v>49579000000</v>
      </c>
      <c r="I16" s="8">
        <v>8565000000</v>
      </c>
      <c r="J16" s="9">
        <f t="shared" si="1"/>
        <v>0.1727545936787753</v>
      </c>
      <c r="K16" s="8">
        <v>9494000000</v>
      </c>
      <c r="L16" s="8">
        <v>11155000000</v>
      </c>
      <c r="M16" s="8">
        <v>10144000000</v>
      </c>
      <c r="N16" s="8">
        <v>18.899999999999999</v>
      </c>
      <c r="O16" s="8">
        <v>83994000000</v>
      </c>
    </row>
    <row r="17" spans="1:15" x14ac:dyDescent="0.2">
      <c r="A17" t="s">
        <v>47</v>
      </c>
      <c r="B17" t="s">
        <v>48</v>
      </c>
      <c r="C17" s="8">
        <v>26979000000</v>
      </c>
      <c r="D17" s="8">
        <v>4376000000</v>
      </c>
      <c r="E17" s="9">
        <f t="shared" si="0"/>
        <v>0.16220022980836948</v>
      </c>
      <c r="F17" s="8">
        <v>3214000000</v>
      </c>
      <c r="G17" s="8">
        <v>1562939000</v>
      </c>
      <c r="H17" s="8">
        <v>33874066000</v>
      </c>
      <c r="I17" s="8">
        <v>5078857000</v>
      </c>
      <c r="J17" s="9">
        <f t="shared" si="1"/>
        <v>0.1499334918931787</v>
      </c>
      <c r="K17" s="8">
        <v>4829898000</v>
      </c>
      <c r="L17" s="8">
        <v>8416320000</v>
      </c>
      <c r="M17" s="8">
        <v>7666105000</v>
      </c>
      <c r="N17" s="8">
        <v>27.18</v>
      </c>
      <c r="O17" s="8">
        <v>63258000000</v>
      </c>
    </row>
    <row r="18" spans="1:15" x14ac:dyDescent="0.2">
      <c r="A18" t="s">
        <v>59</v>
      </c>
      <c r="B18" t="s">
        <v>60</v>
      </c>
      <c r="C18" s="8">
        <v>26094874000</v>
      </c>
      <c r="D18" s="8">
        <v>5915814000</v>
      </c>
      <c r="E18" s="9">
        <f t="shared" si="0"/>
        <v>0.22670406456072562</v>
      </c>
      <c r="F18" s="8">
        <v>4018852000</v>
      </c>
      <c r="G18" s="8">
        <v>2068289000</v>
      </c>
      <c r="H18" s="8">
        <v>30320609000</v>
      </c>
      <c r="I18" s="8">
        <v>7408355000</v>
      </c>
      <c r="J18" s="9">
        <f t="shared" si="1"/>
        <v>0.24433397759260048</v>
      </c>
      <c r="K18" s="8">
        <v>6744495000</v>
      </c>
      <c r="L18" s="8">
        <v>6785558000</v>
      </c>
      <c r="M18" s="8">
        <v>6484309000</v>
      </c>
      <c r="N18" s="8">
        <v>17.712</v>
      </c>
      <c r="O18" s="8">
        <v>61675147000</v>
      </c>
    </row>
    <row r="19" spans="1:15" x14ac:dyDescent="0.2">
      <c r="A19" t="s">
        <v>51</v>
      </c>
      <c r="B19" t="s">
        <v>52</v>
      </c>
      <c r="C19" s="8">
        <v>25312920000</v>
      </c>
      <c r="D19" s="8">
        <v>5141886000</v>
      </c>
      <c r="E19" s="9">
        <f t="shared" si="0"/>
        <v>0.20313286653614043</v>
      </c>
      <c r="F19" s="8">
        <v>3361244000</v>
      </c>
      <c r="G19" s="8">
        <v>1642413000</v>
      </c>
      <c r="H19" s="8">
        <v>25536657000</v>
      </c>
      <c r="I19" s="8">
        <v>6294589000</v>
      </c>
      <c r="J19" s="9">
        <f t="shared" si="1"/>
        <v>0.24649228753787153</v>
      </c>
      <c r="K19" s="8">
        <v>5462518000</v>
      </c>
      <c r="L19" s="8">
        <v>6076971000</v>
      </c>
      <c r="M19" s="8">
        <v>5940431000</v>
      </c>
      <c r="N19" s="8">
        <v>22.64</v>
      </c>
      <c r="O19" s="8">
        <v>66916582000</v>
      </c>
    </row>
    <row r="20" spans="1:15" x14ac:dyDescent="0.2">
      <c r="A20" t="s">
        <v>55</v>
      </c>
      <c r="B20" t="s">
        <v>56</v>
      </c>
      <c r="C20" s="8">
        <v>18212786000</v>
      </c>
      <c r="D20" s="8">
        <v>2229682000</v>
      </c>
      <c r="E20" s="9">
        <f t="shared" si="0"/>
        <v>0.12242399378107227</v>
      </c>
      <c r="F20" s="8">
        <v>1492909000</v>
      </c>
      <c r="G20" s="8">
        <v>727891000</v>
      </c>
      <c r="H20" s="8">
        <v>23290779000</v>
      </c>
      <c r="I20" s="8">
        <v>2442373000</v>
      </c>
      <c r="J20" s="9">
        <f t="shared" si="1"/>
        <v>0.10486437572568956</v>
      </c>
      <c r="K20" s="8">
        <v>2203078000</v>
      </c>
      <c r="L20" s="8">
        <v>2454254000</v>
      </c>
      <c r="M20" s="8">
        <v>2223886000</v>
      </c>
      <c r="N20" s="8">
        <v>26.57</v>
      </c>
      <c r="O20" s="8">
        <v>34336182000</v>
      </c>
    </row>
    <row r="21" spans="1:15" x14ac:dyDescent="0.2">
      <c r="A21" t="s">
        <v>79</v>
      </c>
      <c r="B21" t="s">
        <v>80</v>
      </c>
      <c r="C21" s="8">
        <v>18014183000</v>
      </c>
      <c r="D21" s="8">
        <v>8656320000</v>
      </c>
      <c r="E21" s="9">
        <f t="shared" si="0"/>
        <v>0.48052803726930055</v>
      </c>
      <c r="F21" s="8">
        <v>5545650000</v>
      </c>
      <c r="G21" s="8">
        <v>2754393000</v>
      </c>
      <c r="H21" s="8">
        <v>19563830000</v>
      </c>
      <c r="I21" s="8">
        <v>8480938000</v>
      </c>
      <c r="J21" s="9">
        <f t="shared" si="1"/>
        <v>0.43350090447524847</v>
      </c>
      <c r="K21" s="8">
        <v>6329921000</v>
      </c>
      <c r="L21" s="8">
        <v>6371375000</v>
      </c>
      <c r="M21" s="8">
        <v>6206195000</v>
      </c>
      <c r="N21" s="8">
        <v>34.869999999999997</v>
      </c>
      <c r="O21" s="8">
        <v>39492761000</v>
      </c>
    </row>
    <row r="22" spans="1:15" x14ac:dyDescent="0.2">
      <c r="A22" t="s">
        <v>75</v>
      </c>
      <c r="B22" t="s">
        <v>76</v>
      </c>
      <c r="C22" s="8">
        <v>17261297000</v>
      </c>
      <c r="D22" s="8">
        <v>4008895000</v>
      </c>
      <c r="E22" s="9">
        <f t="shared" si="0"/>
        <v>0.23224761152073334</v>
      </c>
      <c r="F22" s="8">
        <v>2813564000</v>
      </c>
      <c r="G22" s="8">
        <v>1247926000</v>
      </c>
      <c r="H22" s="8">
        <v>21380053000</v>
      </c>
      <c r="I22" s="8">
        <v>4617111000</v>
      </c>
      <c r="J22" s="9">
        <f t="shared" si="1"/>
        <v>0.21595414192846013</v>
      </c>
      <c r="K22" s="8">
        <v>4130520000</v>
      </c>
      <c r="L22" s="8">
        <v>3956856000</v>
      </c>
      <c r="M22" s="8">
        <v>4687484000</v>
      </c>
      <c r="N22" s="8">
        <v>26.31</v>
      </c>
      <c r="O22" s="8">
        <v>43251155000</v>
      </c>
    </row>
    <row r="23" spans="1:15" x14ac:dyDescent="0.2">
      <c r="A23" t="s">
        <v>71</v>
      </c>
      <c r="B23" t="s">
        <v>72</v>
      </c>
      <c r="C23" s="8">
        <v>14099067000</v>
      </c>
      <c r="D23" s="8">
        <v>2701868000</v>
      </c>
      <c r="E23" s="9">
        <f t="shared" si="0"/>
        <v>0.19163452446888862</v>
      </c>
      <c r="F23" s="8">
        <v>1889405000</v>
      </c>
      <c r="G23" s="8">
        <v>541010000</v>
      </c>
      <c r="H23" s="8">
        <v>15613121000</v>
      </c>
      <c r="I23" s="8">
        <v>1914962000</v>
      </c>
      <c r="J23" s="9">
        <f t="shared" si="1"/>
        <v>0.12265081401726151</v>
      </c>
      <c r="K23" s="8">
        <v>1363296000</v>
      </c>
      <c r="L23" s="8">
        <v>1762746000</v>
      </c>
      <c r="M23" s="8">
        <v>2297317000</v>
      </c>
      <c r="N23" s="8">
        <v>24.616299999999999</v>
      </c>
      <c r="O23" s="8">
        <v>31560078000</v>
      </c>
    </row>
    <row r="24" spans="1:15" x14ac:dyDescent="0.2">
      <c r="A24" t="s">
        <v>57</v>
      </c>
      <c r="B24" t="s">
        <v>58</v>
      </c>
      <c r="C24" s="8">
        <v>10112562000</v>
      </c>
      <c r="D24" s="8">
        <v>1583360000</v>
      </c>
      <c r="E24" s="9">
        <f t="shared" si="0"/>
        <v>0.15657357650810941</v>
      </c>
      <c r="F24" s="8">
        <v>1017233000</v>
      </c>
      <c r="G24" s="8">
        <v>528850000</v>
      </c>
      <c r="H24" s="8">
        <v>12277795000</v>
      </c>
      <c r="I24" s="8">
        <v>2108926000</v>
      </c>
      <c r="J24" s="9">
        <f t="shared" si="1"/>
        <v>0.17176748756596766</v>
      </c>
      <c r="K24" s="8">
        <v>1900642000</v>
      </c>
      <c r="L24" s="8">
        <v>1288748000</v>
      </c>
      <c r="M24" s="8">
        <v>991587000</v>
      </c>
      <c r="N24" s="8">
        <v>27.527999999999999</v>
      </c>
      <c r="O24" s="8">
        <v>20678872000</v>
      </c>
    </row>
    <row r="25" spans="1:15" x14ac:dyDescent="0.2">
      <c r="A25" t="s">
        <v>27</v>
      </c>
      <c r="B25" t="s">
        <v>28</v>
      </c>
      <c r="C25" s="8">
        <v>9953804000</v>
      </c>
      <c r="D25" s="8">
        <v>957988000</v>
      </c>
      <c r="E25" s="9">
        <f t="shared" si="0"/>
        <v>9.6243406038535623E-2</v>
      </c>
      <c r="F25" s="8">
        <v>665322000</v>
      </c>
      <c r="G25" s="8">
        <v>358278000</v>
      </c>
      <c r="H25" s="8">
        <v>12088202000</v>
      </c>
      <c r="I25" s="8">
        <v>1330129000</v>
      </c>
      <c r="J25" s="9">
        <f t="shared" si="1"/>
        <v>0.1100353054987003</v>
      </c>
      <c r="K25" s="8">
        <v>1533790000</v>
      </c>
      <c r="L25" s="8">
        <v>1603696000</v>
      </c>
      <c r="M25" s="8">
        <v>1518161000</v>
      </c>
      <c r="N25" s="8">
        <v>23.04</v>
      </c>
      <c r="O25" s="8">
        <v>20464516000</v>
      </c>
    </row>
    <row r="26" spans="1:15" x14ac:dyDescent="0.2">
      <c r="A26" t="s">
        <v>49</v>
      </c>
      <c r="B26" t="s">
        <v>50</v>
      </c>
      <c r="C26" s="8">
        <v>8422336000</v>
      </c>
      <c r="D26" s="8">
        <v>455846000</v>
      </c>
      <c r="E26" s="9">
        <f t="shared" si="0"/>
        <v>5.4123464084073585E-2</v>
      </c>
      <c r="F26" s="8">
        <v>292963000</v>
      </c>
      <c r="G26" s="8">
        <v>151245000</v>
      </c>
      <c r="H26" s="8">
        <v>10321057000</v>
      </c>
      <c r="I26" s="8">
        <v>515853000</v>
      </c>
      <c r="J26" s="9">
        <f t="shared" si="1"/>
        <v>4.9980636673162451E-2</v>
      </c>
      <c r="K26" s="8">
        <v>406330000</v>
      </c>
      <c r="L26" s="8">
        <v>537270000</v>
      </c>
      <c r="M26" s="8">
        <v>646430000</v>
      </c>
      <c r="N26" s="8">
        <v>22.19</v>
      </c>
      <c r="O26" s="8">
        <v>17085053000</v>
      </c>
    </row>
    <row r="27" spans="1:15" x14ac:dyDescent="0.2">
      <c r="A27" t="s">
        <v>8</v>
      </c>
      <c r="B27" t="s">
        <v>9</v>
      </c>
      <c r="C27" s="8">
        <v>8333327000</v>
      </c>
      <c r="D27" s="8">
        <v>1572901000</v>
      </c>
      <c r="E27" s="9">
        <f t="shared" si="0"/>
        <v>0.18874826344868023</v>
      </c>
      <c r="F27" s="8">
        <v>1127167000</v>
      </c>
      <c r="G27" s="8">
        <v>455270000</v>
      </c>
      <c r="H27" s="8">
        <v>8984198000</v>
      </c>
      <c r="I27" s="8">
        <v>1756829000</v>
      </c>
      <c r="J27" s="9">
        <f t="shared" si="1"/>
        <v>0.19554655852419994</v>
      </c>
      <c r="K27" s="8">
        <v>1987506000</v>
      </c>
      <c r="L27" s="8">
        <v>1935084000</v>
      </c>
      <c r="M27" s="8">
        <v>1259800000</v>
      </c>
      <c r="N27" s="8">
        <v>18.91</v>
      </c>
      <c r="O27" s="8">
        <v>17662949000</v>
      </c>
    </row>
    <row r="28" spans="1:15" x14ac:dyDescent="0.2">
      <c r="A28" t="s">
        <v>25</v>
      </c>
      <c r="B28" t="s">
        <v>26</v>
      </c>
      <c r="C28" s="8">
        <v>6083343000</v>
      </c>
      <c r="D28" s="8">
        <v>1562665000</v>
      </c>
      <c r="E28" s="9">
        <f t="shared" si="0"/>
        <v>0.25687603016959587</v>
      </c>
      <c r="F28" s="8">
        <v>1182905000</v>
      </c>
      <c r="G28" s="8">
        <v>434263000</v>
      </c>
      <c r="H28" s="8">
        <v>6846055000</v>
      </c>
      <c r="I28" s="8">
        <v>1346116000</v>
      </c>
      <c r="J28" s="9">
        <f t="shared" si="1"/>
        <v>0.19662652432678382</v>
      </c>
      <c r="K28" s="8">
        <v>943582000</v>
      </c>
      <c r="L28" s="8">
        <v>889309000</v>
      </c>
      <c r="M28" s="8">
        <v>952124000</v>
      </c>
      <c r="N28" s="8">
        <v>26.6</v>
      </c>
      <c r="O28" s="8">
        <v>12774469000</v>
      </c>
    </row>
    <row r="29" spans="1:15" x14ac:dyDescent="0.2">
      <c r="A29" t="s">
        <v>43</v>
      </c>
      <c r="B29" t="s">
        <v>44</v>
      </c>
      <c r="C29" s="8">
        <v>5867224000</v>
      </c>
      <c r="D29" s="8">
        <v>317909000</v>
      </c>
      <c r="E29" s="9">
        <f t="shared" si="0"/>
        <v>5.4183886621680034E-2</v>
      </c>
      <c r="F29" s="8">
        <v>218609000</v>
      </c>
      <c r="G29" s="8">
        <v>120981000</v>
      </c>
      <c r="H29" s="8">
        <v>7090317000</v>
      </c>
      <c r="I29" s="8">
        <v>288539000</v>
      </c>
      <c r="J29" s="9">
        <f t="shared" si="1"/>
        <v>4.0694795451317621E-2</v>
      </c>
      <c r="K29" s="8">
        <v>233426000</v>
      </c>
      <c r="L29" s="8">
        <v>213388000</v>
      </c>
      <c r="M29" s="8">
        <v>219021000</v>
      </c>
      <c r="N29" s="8">
        <v>26.38</v>
      </c>
      <c r="O29" s="8">
        <v>11074579000</v>
      </c>
    </row>
    <row r="30" spans="1:15" x14ac:dyDescent="0.2">
      <c r="A30" t="s">
        <v>45</v>
      </c>
      <c r="B30" t="s">
        <v>46</v>
      </c>
      <c r="C30" s="8">
        <v>5433434052</v>
      </c>
      <c r="D30" s="8">
        <v>1024305409</v>
      </c>
      <c r="E30" s="9">
        <f t="shared" si="0"/>
        <v>0.1885189733043621</v>
      </c>
      <c r="F30" s="8">
        <v>691389523</v>
      </c>
      <c r="G30" s="8">
        <v>374836411</v>
      </c>
      <c r="H30" s="8">
        <v>6064140445</v>
      </c>
      <c r="I30" s="8">
        <v>1164455803</v>
      </c>
      <c r="J30" s="9">
        <f t="shared" si="1"/>
        <v>0.19202322465339933</v>
      </c>
      <c r="K30" s="8">
        <v>995618309</v>
      </c>
      <c r="L30" s="8">
        <v>937204097</v>
      </c>
      <c r="M30" s="8">
        <v>1075039992</v>
      </c>
      <c r="N30" s="8">
        <v>28.07</v>
      </c>
      <c r="O30" s="8">
        <v>11624642380</v>
      </c>
    </row>
    <row r="31" spans="1:15" x14ac:dyDescent="0.2">
      <c r="A31" t="s">
        <v>63</v>
      </c>
      <c r="B31" t="s">
        <v>64</v>
      </c>
      <c r="C31" s="8">
        <v>4497114000</v>
      </c>
      <c r="D31" s="8">
        <v>456064000</v>
      </c>
      <c r="E31" s="9">
        <f t="shared" si="0"/>
        <v>0.10141259483304181</v>
      </c>
      <c r="F31" s="8">
        <v>266789000</v>
      </c>
      <c r="G31" s="8">
        <v>125324000</v>
      </c>
      <c r="H31" s="8">
        <v>5620804000</v>
      </c>
      <c r="I31" s="8">
        <v>632585000</v>
      </c>
      <c r="J31" s="9">
        <f t="shared" si="1"/>
        <v>0.11254350801059777</v>
      </c>
      <c r="K31" s="8">
        <v>819488000</v>
      </c>
      <c r="L31" s="8">
        <v>789205000</v>
      </c>
      <c r="M31" s="8">
        <v>749916567</v>
      </c>
      <c r="N31" s="8">
        <v>0.24179999999999999</v>
      </c>
      <c r="O31" s="8">
        <v>9665451000</v>
      </c>
    </row>
    <row r="32" spans="1:15" x14ac:dyDescent="0.2">
      <c r="A32" t="s">
        <v>73</v>
      </c>
      <c r="B32" t="s">
        <v>74</v>
      </c>
      <c r="C32" s="8">
        <v>4427624000</v>
      </c>
      <c r="D32" s="8">
        <v>370488000</v>
      </c>
      <c r="E32" s="9">
        <f t="shared" si="0"/>
        <v>8.3676482013829545E-2</v>
      </c>
      <c r="F32" s="8">
        <v>260826000</v>
      </c>
      <c r="G32" s="8">
        <v>89621000</v>
      </c>
      <c r="H32" s="8">
        <v>5690334000</v>
      </c>
      <c r="I32" s="8">
        <v>448008000</v>
      </c>
      <c r="J32" s="9">
        <f t="shared" si="1"/>
        <v>7.8731406627449291E-2</v>
      </c>
      <c r="K32" s="8">
        <v>440814000</v>
      </c>
      <c r="L32" s="8">
        <v>475412000</v>
      </c>
      <c r="M32" s="8">
        <v>347179000</v>
      </c>
      <c r="N32" s="8">
        <v>40.17</v>
      </c>
      <c r="O32" s="8">
        <v>7489119000</v>
      </c>
    </row>
    <row r="33" spans="1:15" x14ac:dyDescent="0.2">
      <c r="A33" t="s">
        <v>21</v>
      </c>
      <c r="B33" t="s">
        <v>22</v>
      </c>
      <c r="C33" s="8">
        <v>2904407000</v>
      </c>
      <c r="D33" s="8">
        <v>161374000</v>
      </c>
      <c r="E33" s="9">
        <f t="shared" si="0"/>
        <v>5.5561772162097116E-2</v>
      </c>
      <c r="F33" s="8">
        <v>100822000</v>
      </c>
      <c r="G33" s="8">
        <v>43680000</v>
      </c>
      <c r="H33" s="8">
        <v>3993350000</v>
      </c>
      <c r="I33" s="8">
        <v>288629000</v>
      </c>
      <c r="J33" s="9">
        <f t="shared" si="1"/>
        <v>7.2277411196113542E-2</v>
      </c>
      <c r="K33" s="8">
        <v>280948000</v>
      </c>
      <c r="L33" s="8">
        <v>198859682.61000001</v>
      </c>
      <c r="M33" s="8">
        <v>264857207.66</v>
      </c>
      <c r="N33" s="8">
        <v>25.56</v>
      </c>
      <c r="O33" s="8">
        <v>5808844000</v>
      </c>
    </row>
    <row r="34" spans="1:15" x14ac:dyDescent="0.2">
      <c r="A34" t="s">
        <v>97</v>
      </c>
      <c r="B34" t="s">
        <v>98</v>
      </c>
      <c r="C34" s="8">
        <v>2890021000</v>
      </c>
      <c r="D34" s="8">
        <v>345665000</v>
      </c>
      <c r="E34" s="9">
        <f t="shared" si="0"/>
        <v>0.11960639732375647</v>
      </c>
      <c r="F34" s="8">
        <v>219061486.12</v>
      </c>
      <c r="G34" s="8">
        <v>102978059.55</v>
      </c>
      <c r="H34" s="8">
        <v>3383151431.3899999</v>
      </c>
      <c r="I34" s="8">
        <v>516998300.85000002</v>
      </c>
      <c r="J34" s="9">
        <f t="shared" si="1"/>
        <v>0.15281559555777446</v>
      </c>
      <c r="K34" s="8">
        <v>453403982.57999998</v>
      </c>
      <c r="L34" s="8">
        <v>407680379.73000002</v>
      </c>
      <c r="M34" s="8">
        <v>368304000</v>
      </c>
      <c r="N34" s="8">
        <v>29.300699999999999</v>
      </c>
      <c r="O34" s="8">
        <v>7426586000</v>
      </c>
    </row>
    <row r="35" spans="1:15" x14ac:dyDescent="0.2">
      <c r="A35" t="s">
        <v>67</v>
      </c>
      <c r="B35" t="s">
        <v>68</v>
      </c>
      <c r="C35" s="8">
        <v>2688164230.6999998</v>
      </c>
      <c r="D35" s="8">
        <v>117792102.14</v>
      </c>
      <c r="E35" s="9">
        <f t="shared" si="0"/>
        <v>4.3818789341351687E-2</v>
      </c>
      <c r="F35" s="8">
        <v>80370263.849999994</v>
      </c>
      <c r="G35" s="8">
        <v>35189114.259999998</v>
      </c>
      <c r="H35" s="8">
        <v>3182661677.2600002</v>
      </c>
      <c r="I35" s="8">
        <v>130461207.95999999</v>
      </c>
      <c r="J35" s="9">
        <f t="shared" si="1"/>
        <v>4.0991227214673957E-2</v>
      </c>
      <c r="K35" s="8">
        <v>96406054.140000001</v>
      </c>
      <c r="L35" s="8">
        <v>140624438.41</v>
      </c>
      <c r="M35" s="8">
        <v>137049764.81999999</v>
      </c>
      <c r="N35" s="8">
        <v>29.71</v>
      </c>
      <c r="O35" s="8">
        <v>4628809051.5500002</v>
      </c>
    </row>
    <row r="36" spans="1:15" x14ac:dyDescent="0.2">
      <c r="A36" t="s">
        <v>65</v>
      </c>
      <c r="B36" t="s">
        <v>66</v>
      </c>
      <c r="C36" s="8">
        <v>2417538000</v>
      </c>
      <c r="D36" s="8">
        <v>168864000</v>
      </c>
      <c r="E36" s="9">
        <f t="shared" si="0"/>
        <v>6.9849574236268475E-2</v>
      </c>
      <c r="F36" s="8">
        <v>113859000</v>
      </c>
      <c r="G36" s="8">
        <v>57456000</v>
      </c>
      <c r="H36" s="8">
        <v>2944580000</v>
      </c>
      <c r="I36" s="8">
        <v>159007000</v>
      </c>
      <c r="J36" s="9">
        <f t="shared" si="1"/>
        <v>5.3999891325757832E-2</v>
      </c>
      <c r="K36" s="8">
        <v>120562000</v>
      </c>
      <c r="L36" s="8">
        <v>196529000</v>
      </c>
      <c r="M36" s="8">
        <v>214491000</v>
      </c>
      <c r="N36" s="8">
        <v>24.26</v>
      </c>
      <c r="O36" s="8">
        <v>5263694000</v>
      </c>
    </row>
    <row r="37" spans="1:15" x14ac:dyDescent="0.2">
      <c r="A37" t="s">
        <v>61</v>
      </c>
      <c r="B37" t="s">
        <v>62</v>
      </c>
      <c r="C37" s="8">
        <v>2279717000</v>
      </c>
      <c r="D37" s="8">
        <v>175284000</v>
      </c>
      <c r="E37" s="9">
        <f t="shared" si="0"/>
        <v>7.6888490983749294E-2</v>
      </c>
      <c r="F37" s="8">
        <v>125090000</v>
      </c>
      <c r="G37" s="8">
        <v>55900000</v>
      </c>
      <c r="H37" s="8">
        <v>2931225000</v>
      </c>
      <c r="I37" s="8">
        <v>205502000</v>
      </c>
      <c r="J37" s="9">
        <f t="shared" si="1"/>
        <v>7.0107890045970539E-2</v>
      </c>
      <c r="K37" s="8">
        <v>114707000</v>
      </c>
      <c r="L37" s="8">
        <v>95851000</v>
      </c>
      <c r="M37" s="8">
        <v>78647000</v>
      </c>
      <c r="N37" s="8">
        <v>32.35</v>
      </c>
      <c r="O37" s="8">
        <v>3986198000</v>
      </c>
    </row>
    <row r="38" spans="1:15" x14ac:dyDescent="0.2">
      <c r="A38" t="s">
        <v>19</v>
      </c>
      <c r="B38" t="s">
        <v>20</v>
      </c>
      <c r="C38" s="8">
        <v>1903796000</v>
      </c>
      <c r="D38" s="8">
        <v>94998000</v>
      </c>
      <c r="E38" s="9">
        <f t="shared" si="0"/>
        <v>4.98992539116586E-2</v>
      </c>
      <c r="F38" s="8">
        <v>57436000</v>
      </c>
      <c r="G38" s="8">
        <v>30910000</v>
      </c>
      <c r="H38" s="8">
        <v>2472439000</v>
      </c>
      <c r="I38" s="8">
        <v>127222000</v>
      </c>
      <c r="J38" s="9">
        <f t="shared" si="1"/>
        <v>5.1456072323725684E-2</v>
      </c>
      <c r="K38" s="8">
        <v>94179000</v>
      </c>
      <c r="L38" s="8">
        <v>75764000</v>
      </c>
      <c r="M38" s="8">
        <v>66117000</v>
      </c>
      <c r="N38" s="8">
        <v>28.3</v>
      </c>
      <c r="O38" s="8">
        <v>3913990000</v>
      </c>
    </row>
  </sheetData>
  <autoFilter ref="A1:O38" xr:uid="{903C47B1-BC05-4377-8F06-90A0036011A4}">
    <sortState xmlns:xlrd2="http://schemas.microsoft.com/office/spreadsheetml/2017/richdata2" ref="A2:O38">
      <sortCondition descending="1" ref="C1:C38"/>
    </sortState>
  </autoFilter>
  <phoneticPr fontId="1" type="noConversion"/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FE19-1687-41E9-ACC4-E9FB804D17EC}">
  <dimension ref="A1:I38"/>
  <sheetViews>
    <sheetView workbookViewId="0">
      <selection activeCell="C2" sqref="C2:C38"/>
    </sheetView>
  </sheetViews>
  <sheetFormatPr defaultRowHeight="14.25" x14ac:dyDescent="0.2"/>
  <cols>
    <col min="1" max="1" width="11" customWidth="1"/>
    <col min="3" max="3" width="14.5" customWidth="1"/>
    <col min="4" max="4" width="15.375" customWidth="1"/>
    <col min="5" max="5" width="14.75" customWidth="1"/>
    <col min="6" max="6" width="14.375" customWidth="1"/>
    <col min="7" max="7" width="14.75" customWidth="1"/>
    <col min="8" max="8" width="14.875" customWidth="1"/>
    <col min="9" max="9" width="14.375" customWidth="1"/>
  </cols>
  <sheetData>
    <row r="1" spans="1:9" s="7" customFormat="1" ht="28.5" x14ac:dyDescent="0.2">
      <c r="A1" s="7" t="s">
        <v>0</v>
      </c>
      <c r="B1" s="7" t="s">
        <v>1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</row>
    <row r="2" spans="1:9" x14ac:dyDescent="0.2">
      <c r="A2" t="s">
        <v>53</v>
      </c>
      <c r="B2" t="s">
        <v>54</v>
      </c>
      <c r="C2" s="8">
        <v>75154000000</v>
      </c>
      <c r="D2" s="8">
        <v>50305000000</v>
      </c>
      <c r="E2" s="8">
        <v>24770000000</v>
      </c>
      <c r="F2" s="8">
        <v>89961000000</v>
      </c>
      <c r="G2" s="8">
        <v>74745000000</v>
      </c>
      <c r="H2" s="8">
        <v>74009000000</v>
      </c>
      <c r="I2" s="8">
        <v>76411000000</v>
      </c>
    </row>
    <row r="3" spans="1:9" x14ac:dyDescent="0.2">
      <c r="A3" t="s">
        <v>79</v>
      </c>
      <c r="B3" t="s">
        <v>80</v>
      </c>
      <c r="C3" s="8">
        <v>18014183000</v>
      </c>
      <c r="D3" s="8">
        <v>11306646000</v>
      </c>
      <c r="E3" s="8">
        <v>5506587000</v>
      </c>
      <c r="F3" s="8">
        <v>19563830000</v>
      </c>
      <c r="G3" s="8">
        <v>19120253000</v>
      </c>
      <c r="H3" s="8">
        <v>16388978000</v>
      </c>
      <c r="I3" s="8">
        <v>17563379000</v>
      </c>
    </row>
    <row r="4" spans="1:9" x14ac:dyDescent="0.2">
      <c r="A4" t="s">
        <v>19</v>
      </c>
      <c r="B4" t="s">
        <v>20</v>
      </c>
      <c r="C4" s="8">
        <v>1903796000</v>
      </c>
      <c r="D4" s="8">
        <v>1266087000</v>
      </c>
      <c r="E4" s="8">
        <v>648161000</v>
      </c>
      <c r="F4" s="8">
        <v>2472439000</v>
      </c>
      <c r="G4" s="8">
        <v>2341689000</v>
      </c>
      <c r="H4" s="8">
        <v>2099767000</v>
      </c>
      <c r="I4" s="8">
        <v>2261752000</v>
      </c>
    </row>
    <row r="5" spans="1:9" x14ac:dyDescent="0.2">
      <c r="A5" t="s">
        <v>67</v>
      </c>
      <c r="B5" t="s">
        <v>68</v>
      </c>
      <c r="C5" s="8">
        <v>2688164230.6999998</v>
      </c>
      <c r="D5" s="8">
        <v>1756466231.04</v>
      </c>
      <c r="E5" s="8">
        <v>892494178.85000002</v>
      </c>
      <c r="F5" s="8">
        <v>3182661677.2600002</v>
      </c>
      <c r="G5" s="8">
        <v>2719991378.4899998</v>
      </c>
      <c r="H5" s="8">
        <v>2124637764.24</v>
      </c>
      <c r="I5" s="8">
        <v>1980826256.6500001</v>
      </c>
    </row>
    <row r="6" spans="1:9" x14ac:dyDescent="0.2">
      <c r="A6" t="s">
        <v>8</v>
      </c>
      <c r="B6" t="s">
        <v>9</v>
      </c>
      <c r="C6" s="8">
        <v>8333327000</v>
      </c>
      <c r="D6" s="8">
        <v>5422512000</v>
      </c>
      <c r="E6" s="8">
        <v>2613519000</v>
      </c>
      <c r="F6" s="8">
        <v>8984198000</v>
      </c>
      <c r="G6" s="8">
        <v>6642683000</v>
      </c>
      <c r="H6" s="8">
        <v>8106042000</v>
      </c>
      <c r="I6" s="8">
        <v>8299993000</v>
      </c>
    </row>
    <row r="7" spans="1:9" x14ac:dyDescent="0.2">
      <c r="A7" t="s">
        <v>25</v>
      </c>
      <c r="B7" t="s">
        <v>26</v>
      </c>
      <c r="C7" s="8">
        <v>6083343000</v>
      </c>
      <c r="D7" s="8">
        <v>3916476000</v>
      </c>
      <c r="E7" s="8">
        <v>1949598000</v>
      </c>
      <c r="F7" s="8">
        <v>6846055000</v>
      </c>
      <c r="G7" s="8">
        <v>4464029000</v>
      </c>
      <c r="H7" s="8">
        <v>4802408000</v>
      </c>
      <c r="I7" s="8">
        <v>5007955000</v>
      </c>
    </row>
    <row r="8" spans="1:9" x14ac:dyDescent="0.2">
      <c r="A8" t="s">
        <v>43</v>
      </c>
      <c r="B8" t="s">
        <v>44</v>
      </c>
      <c r="C8" s="8">
        <v>5867224000</v>
      </c>
      <c r="D8" s="8">
        <v>3858868000</v>
      </c>
      <c r="E8" s="8">
        <v>1867566000</v>
      </c>
      <c r="F8" s="8">
        <v>7090317000</v>
      </c>
      <c r="G8" s="8">
        <v>6529849000</v>
      </c>
      <c r="H8" s="8">
        <v>5788360000</v>
      </c>
      <c r="I8" s="8">
        <v>5442085000</v>
      </c>
    </row>
    <row r="9" spans="1:9" x14ac:dyDescent="0.2">
      <c r="A9" t="s">
        <v>45</v>
      </c>
      <c r="B9" t="s">
        <v>46</v>
      </c>
      <c r="C9" s="8">
        <v>5433434052</v>
      </c>
      <c r="D9" s="8">
        <v>3585611336</v>
      </c>
      <c r="E9" s="8">
        <v>1741819738</v>
      </c>
      <c r="F9" s="8">
        <v>6064140445</v>
      </c>
      <c r="G9" s="8">
        <v>6591474423</v>
      </c>
      <c r="H9" s="8">
        <v>5938107566</v>
      </c>
      <c r="I9" s="8">
        <v>5898119654</v>
      </c>
    </row>
    <row r="10" spans="1:9" x14ac:dyDescent="0.2">
      <c r="A10" t="s">
        <v>15</v>
      </c>
      <c r="B10" t="s">
        <v>16</v>
      </c>
      <c r="C10" s="8">
        <v>91456000000</v>
      </c>
      <c r="D10" s="8">
        <v>61875000000</v>
      </c>
      <c r="E10" s="8">
        <v>32096000000</v>
      </c>
      <c r="F10" s="8">
        <v>128850000000</v>
      </c>
      <c r="G10" s="8">
        <v>111844000000</v>
      </c>
      <c r="H10" s="8">
        <v>106912000000</v>
      </c>
      <c r="I10" s="8">
        <v>108120000000</v>
      </c>
    </row>
    <row r="11" spans="1:9" x14ac:dyDescent="0.2">
      <c r="A11" t="s">
        <v>13</v>
      </c>
      <c r="B11" t="s">
        <v>14</v>
      </c>
      <c r="C11" s="8">
        <v>54778000000</v>
      </c>
      <c r="D11" s="8">
        <v>36135000000</v>
      </c>
      <c r="E11" s="8">
        <v>17567000000</v>
      </c>
      <c r="F11" s="8">
        <v>64561000000</v>
      </c>
      <c r="G11" s="8">
        <v>51538000000</v>
      </c>
      <c r="H11" s="8">
        <v>47318000000</v>
      </c>
      <c r="I11" s="8">
        <v>48989000000</v>
      </c>
    </row>
    <row r="12" spans="1:9" x14ac:dyDescent="0.2">
      <c r="A12" t="s">
        <v>17</v>
      </c>
      <c r="B12" t="s">
        <v>18</v>
      </c>
      <c r="C12" s="8">
        <v>85428000000</v>
      </c>
      <c r="D12" s="8">
        <v>55156000000</v>
      </c>
      <c r="E12" s="8">
        <v>26924000000</v>
      </c>
      <c r="F12" s="8">
        <v>97943000000</v>
      </c>
      <c r="G12" s="8">
        <v>76680000000</v>
      </c>
      <c r="H12" s="8">
        <v>86552000000</v>
      </c>
      <c r="I12" s="8">
        <v>94684000000</v>
      </c>
    </row>
    <row r="13" spans="1:9" x14ac:dyDescent="0.2">
      <c r="A13" t="s">
        <v>69</v>
      </c>
      <c r="B13" t="s">
        <v>70</v>
      </c>
      <c r="C13" s="8">
        <v>138535000000</v>
      </c>
      <c r="D13" s="8">
        <v>90873000000</v>
      </c>
      <c r="E13" s="8">
        <v>45756000000</v>
      </c>
      <c r="F13" s="8">
        <v>173090000000</v>
      </c>
      <c r="G13" s="8">
        <v>160384000000</v>
      </c>
      <c r="H13" s="8">
        <v>144852000000</v>
      </c>
      <c r="I13" s="8">
        <v>134595000000</v>
      </c>
    </row>
    <row r="14" spans="1:9" x14ac:dyDescent="0.2">
      <c r="A14" t="s">
        <v>65</v>
      </c>
      <c r="B14" t="s">
        <v>66</v>
      </c>
      <c r="C14" s="8">
        <v>2417538000</v>
      </c>
      <c r="D14" s="8">
        <v>1579407000</v>
      </c>
      <c r="E14" s="8">
        <v>791449000</v>
      </c>
      <c r="F14" s="8">
        <v>2944580000</v>
      </c>
      <c r="G14" s="8">
        <v>2989011000</v>
      </c>
      <c r="H14" s="8">
        <v>2685417000</v>
      </c>
      <c r="I14" s="8">
        <v>2314319000</v>
      </c>
    </row>
    <row r="15" spans="1:9" x14ac:dyDescent="0.2">
      <c r="A15" t="s">
        <v>51</v>
      </c>
      <c r="B15" t="s">
        <v>52</v>
      </c>
      <c r="C15" s="8">
        <v>25312920000</v>
      </c>
      <c r="D15" s="8">
        <v>16011651000</v>
      </c>
      <c r="E15" s="8">
        <v>7754503000</v>
      </c>
      <c r="F15" s="8">
        <v>25536657000</v>
      </c>
      <c r="G15" s="8">
        <v>25446907000</v>
      </c>
      <c r="H15" s="8">
        <v>27814652000</v>
      </c>
      <c r="I15" s="8">
        <v>25245088000</v>
      </c>
    </row>
    <row r="16" spans="1:9" x14ac:dyDescent="0.2">
      <c r="A16" t="s">
        <v>71</v>
      </c>
      <c r="B16" t="s">
        <v>72</v>
      </c>
      <c r="C16" s="8">
        <v>14099067000</v>
      </c>
      <c r="D16" s="8">
        <v>9284616000</v>
      </c>
      <c r="E16" s="8">
        <v>4598077000</v>
      </c>
      <c r="F16" s="8">
        <v>15613121000</v>
      </c>
      <c r="G16" s="8">
        <v>13992376000</v>
      </c>
      <c r="H16" s="8">
        <v>12267309000</v>
      </c>
      <c r="I16" s="8">
        <v>11696800000</v>
      </c>
    </row>
    <row r="17" spans="1:9" x14ac:dyDescent="0.2">
      <c r="A17" t="s">
        <v>63</v>
      </c>
      <c r="B17" t="s">
        <v>64</v>
      </c>
      <c r="C17" s="8">
        <v>4497114000</v>
      </c>
      <c r="D17" s="8">
        <v>2899334000</v>
      </c>
      <c r="E17" s="8">
        <v>1433626000</v>
      </c>
      <c r="F17" s="8">
        <v>5620804000</v>
      </c>
      <c r="G17" s="8">
        <v>5103646000</v>
      </c>
      <c r="H17" s="8">
        <v>4155946000</v>
      </c>
      <c r="I17" s="8">
        <v>3710000292</v>
      </c>
    </row>
    <row r="18" spans="1:9" x14ac:dyDescent="0.2">
      <c r="A18" t="s">
        <v>75</v>
      </c>
      <c r="B18" t="s">
        <v>76</v>
      </c>
      <c r="C18" s="8">
        <v>17261297000</v>
      </c>
      <c r="D18" s="8">
        <v>11522932000</v>
      </c>
      <c r="E18" s="8">
        <v>5899712000</v>
      </c>
      <c r="F18" s="8">
        <v>21380053000</v>
      </c>
      <c r="G18" s="8">
        <v>21566727000</v>
      </c>
      <c r="H18" s="8">
        <v>20090600000</v>
      </c>
      <c r="I18" s="8">
        <v>21229688000</v>
      </c>
    </row>
    <row r="19" spans="1:9" x14ac:dyDescent="0.2">
      <c r="A19" t="s">
        <v>55</v>
      </c>
      <c r="B19" t="s">
        <v>56</v>
      </c>
      <c r="C19" s="8">
        <v>18212786000</v>
      </c>
      <c r="D19" s="8">
        <v>12016384000</v>
      </c>
      <c r="E19" s="8">
        <v>5930487000</v>
      </c>
      <c r="F19" s="8">
        <v>23290779000</v>
      </c>
      <c r="G19" s="8">
        <v>20013921000</v>
      </c>
      <c r="H19" s="8">
        <v>21500730000</v>
      </c>
      <c r="I19" s="8">
        <v>19404719000</v>
      </c>
    </row>
    <row r="20" spans="1:9" x14ac:dyDescent="0.2">
      <c r="A20" t="s">
        <v>73</v>
      </c>
      <c r="B20" t="s">
        <v>74</v>
      </c>
      <c r="C20" s="8">
        <v>4427624000</v>
      </c>
      <c r="D20" s="8">
        <v>2979761000</v>
      </c>
      <c r="E20" s="8">
        <v>1471761000</v>
      </c>
      <c r="F20" s="8">
        <v>5690334000</v>
      </c>
      <c r="G20" s="8">
        <v>5099337000</v>
      </c>
      <c r="H20" s="8">
        <v>4323974000</v>
      </c>
      <c r="I20" s="8">
        <v>4013794000</v>
      </c>
    </row>
    <row r="21" spans="1:9" x14ac:dyDescent="0.2">
      <c r="A21" t="s">
        <v>41</v>
      </c>
      <c r="B21" t="s">
        <v>42</v>
      </c>
      <c r="C21" s="8">
        <v>86627000000</v>
      </c>
      <c r="D21" s="8">
        <v>54978000000</v>
      </c>
      <c r="E21" s="8">
        <v>26799000000</v>
      </c>
      <c r="F21" s="8">
        <v>102988000000</v>
      </c>
      <c r="G21" s="8">
        <v>95657000000</v>
      </c>
      <c r="H21" s="8">
        <v>88451000000</v>
      </c>
      <c r="I21" s="8">
        <v>112319000000</v>
      </c>
    </row>
    <row r="22" spans="1:9" x14ac:dyDescent="0.2">
      <c r="A22" t="s">
        <v>35</v>
      </c>
      <c r="B22" t="s">
        <v>36</v>
      </c>
      <c r="C22" s="8">
        <v>38005000000</v>
      </c>
      <c r="D22" s="8">
        <v>25472000000</v>
      </c>
      <c r="E22" s="8">
        <v>12792000000</v>
      </c>
      <c r="F22" s="8">
        <v>49579000000</v>
      </c>
      <c r="G22" s="8">
        <v>45553000000</v>
      </c>
      <c r="H22" s="8">
        <v>39376000000</v>
      </c>
      <c r="I22" s="8">
        <v>37525000000</v>
      </c>
    </row>
    <row r="23" spans="1:9" x14ac:dyDescent="0.2">
      <c r="A23" t="s">
        <v>97</v>
      </c>
      <c r="B23" t="s">
        <v>98</v>
      </c>
      <c r="C23" s="8">
        <v>2890021000</v>
      </c>
      <c r="D23" s="8">
        <v>1867858656.5599999</v>
      </c>
      <c r="E23" s="8">
        <v>915583430.28999996</v>
      </c>
      <c r="F23" s="8">
        <v>3383151431.3899999</v>
      </c>
      <c r="G23" s="8">
        <v>4157486226.0500002</v>
      </c>
      <c r="H23" s="8">
        <v>4224599088.6700001</v>
      </c>
      <c r="I23" s="8">
        <v>3458782000</v>
      </c>
    </row>
    <row r="24" spans="1:9" x14ac:dyDescent="0.2">
      <c r="A24" t="s">
        <v>59</v>
      </c>
      <c r="B24" t="s">
        <v>60</v>
      </c>
      <c r="C24" s="8">
        <v>26094874000</v>
      </c>
      <c r="D24" s="8">
        <v>17046696000</v>
      </c>
      <c r="E24" s="8">
        <v>8215478000</v>
      </c>
      <c r="F24" s="8">
        <v>30320609000</v>
      </c>
      <c r="G24" s="8">
        <v>29936829000</v>
      </c>
      <c r="H24" s="8">
        <v>19117309000</v>
      </c>
      <c r="I24" s="8">
        <v>25998109000</v>
      </c>
    </row>
    <row r="25" spans="1:9" x14ac:dyDescent="0.2">
      <c r="A25" t="s">
        <v>37</v>
      </c>
      <c r="B25" t="s">
        <v>38</v>
      </c>
      <c r="C25" s="8">
        <v>393785000000</v>
      </c>
      <c r="D25" s="8">
        <v>258897000000</v>
      </c>
      <c r="E25" s="8">
        <v>129659000000</v>
      </c>
      <c r="F25" s="8">
        <v>486871000000</v>
      </c>
      <c r="G25" s="8">
        <v>477760000000</v>
      </c>
      <c r="H25" s="8">
        <v>441930000000</v>
      </c>
      <c r="I25" s="8">
        <v>398104000000</v>
      </c>
    </row>
    <row r="26" spans="1:9" x14ac:dyDescent="0.2">
      <c r="A26" t="s">
        <v>23</v>
      </c>
      <c r="B26" t="s">
        <v>24</v>
      </c>
      <c r="C26" s="8">
        <v>114014000000</v>
      </c>
      <c r="D26" s="8">
        <v>73849000000</v>
      </c>
      <c r="E26" s="8">
        <v>36736000000</v>
      </c>
      <c r="F26" s="8">
        <v>144083000000</v>
      </c>
      <c r="G26" s="8">
        <v>130908000000</v>
      </c>
      <c r="H26" s="8">
        <v>124873000000</v>
      </c>
      <c r="I26" s="8">
        <v>134871000000</v>
      </c>
    </row>
    <row r="27" spans="1:9" x14ac:dyDescent="0.2">
      <c r="A27" t="s">
        <v>29</v>
      </c>
      <c r="B27" t="s">
        <v>30</v>
      </c>
      <c r="C27" s="8">
        <v>462818000000</v>
      </c>
      <c r="D27" s="8">
        <v>306549000000</v>
      </c>
      <c r="E27" s="8">
        <v>154287000000</v>
      </c>
      <c r="F27" s="8">
        <v>606926000000</v>
      </c>
      <c r="G27" s="8">
        <v>572518000000</v>
      </c>
      <c r="H27" s="8">
        <v>522078000000</v>
      </c>
      <c r="I27" s="8">
        <v>471846000000</v>
      </c>
    </row>
    <row r="28" spans="1:9" x14ac:dyDescent="0.2">
      <c r="A28" t="s">
        <v>57</v>
      </c>
      <c r="B28" t="s">
        <v>58</v>
      </c>
      <c r="C28" s="8">
        <v>10112562000</v>
      </c>
      <c r="D28" s="8">
        <v>6525862000</v>
      </c>
      <c r="E28" s="8">
        <v>3237590000</v>
      </c>
      <c r="F28" s="8">
        <v>12277795000</v>
      </c>
      <c r="G28" s="8">
        <v>11550072000</v>
      </c>
      <c r="H28" s="8">
        <v>11119762000</v>
      </c>
      <c r="I28" s="8">
        <v>8962242000</v>
      </c>
    </row>
    <row r="29" spans="1:9" x14ac:dyDescent="0.2">
      <c r="A29" t="s">
        <v>77</v>
      </c>
      <c r="B29" t="s">
        <v>78</v>
      </c>
      <c r="C29" s="8">
        <v>186403000000</v>
      </c>
      <c r="D29" s="8">
        <v>122954000000</v>
      </c>
      <c r="E29" s="8">
        <v>61721000000</v>
      </c>
      <c r="F29" s="8">
        <v>240224000000</v>
      </c>
      <c r="G29" s="8">
        <v>234122000000</v>
      </c>
      <c r="H29" s="8">
        <v>188115000000</v>
      </c>
      <c r="I29" s="8">
        <v>157586000000</v>
      </c>
    </row>
    <row r="30" spans="1:9" x14ac:dyDescent="0.2">
      <c r="A30" t="s">
        <v>31</v>
      </c>
      <c r="B30" t="s">
        <v>32</v>
      </c>
      <c r="C30" s="8">
        <v>82209000000</v>
      </c>
      <c r="D30" s="8">
        <v>54666000000</v>
      </c>
      <c r="E30" s="8">
        <v>27146000000</v>
      </c>
      <c r="F30" s="8">
        <v>101918000000</v>
      </c>
      <c r="G30" s="8">
        <v>78164000000</v>
      </c>
      <c r="H30" s="8">
        <v>60950000000</v>
      </c>
      <c r="I30" s="8">
        <v>65288000000</v>
      </c>
    </row>
    <row r="31" spans="1:9" x14ac:dyDescent="0.2">
      <c r="A31" t="s">
        <v>49</v>
      </c>
      <c r="B31" t="s">
        <v>50</v>
      </c>
      <c r="C31" s="8">
        <v>8422336000</v>
      </c>
      <c r="D31" s="8">
        <v>5495384000</v>
      </c>
      <c r="E31" s="8">
        <v>2652438000</v>
      </c>
      <c r="F31" s="8">
        <v>10321057000</v>
      </c>
      <c r="G31" s="8">
        <v>9674118000</v>
      </c>
      <c r="H31" s="8">
        <v>7463032000</v>
      </c>
      <c r="I31" s="8">
        <v>7507157000</v>
      </c>
    </row>
    <row r="32" spans="1:9" x14ac:dyDescent="0.2">
      <c r="A32" t="s">
        <v>21</v>
      </c>
      <c r="B32" t="s">
        <v>22</v>
      </c>
      <c r="C32" s="8">
        <v>2904407000</v>
      </c>
      <c r="D32" s="8">
        <v>1967680000</v>
      </c>
      <c r="E32" s="8">
        <v>989459000</v>
      </c>
      <c r="F32" s="8">
        <v>3993350000</v>
      </c>
      <c r="G32" s="8">
        <v>3762592000</v>
      </c>
      <c r="H32" s="8">
        <v>3338401868.6199999</v>
      </c>
      <c r="I32" s="8">
        <v>3099831127.3899999</v>
      </c>
    </row>
    <row r="33" spans="1:9" x14ac:dyDescent="0.2">
      <c r="A33" t="s">
        <v>47</v>
      </c>
      <c r="B33" t="s">
        <v>48</v>
      </c>
      <c r="C33" s="8">
        <v>26979000000</v>
      </c>
      <c r="D33" s="8">
        <v>17963000000</v>
      </c>
      <c r="E33" s="8">
        <v>9138811000</v>
      </c>
      <c r="F33" s="8">
        <v>33874066000</v>
      </c>
      <c r="G33" s="8">
        <v>26385548000</v>
      </c>
      <c r="H33" s="8">
        <v>24391106000</v>
      </c>
      <c r="I33" s="8">
        <v>25228553000</v>
      </c>
    </row>
    <row r="34" spans="1:9" x14ac:dyDescent="0.2">
      <c r="A34" t="s">
        <v>33</v>
      </c>
      <c r="B34" t="s">
        <v>34</v>
      </c>
      <c r="C34" s="8">
        <v>404787000000</v>
      </c>
      <c r="D34" s="8">
        <v>266493000000</v>
      </c>
      <c r="E34" s="8">
        <v>133499000000</v>
      </c>
      <c r="F34" s="8">
        <v>510680000000</v>
      </c>
      <c r="G34" s="8">
        <v>486278000000</v>
      </c>
      <c r="H34" s="8">
        <v>452456000000</v>
      </c>
      <c r="I34" s="8">
        <v>417799000000</v>
      </c>
    </row>
    <row r="35" spans="1:9" x14ac:dyDescent="0.2">
      <c r="A35" t="s">
        <v>39</v>
      </c>
      <c r="B35" t="s">
        <v>40</v>
      </c>
      <c r="C35" s="8">
        <v>297505000000</v>
      </c>
      <c r="D35" s="8">
        <v>196895000000</v>
      </c>
      <c r="E35" s="8">
        <v>96166000000</v>
      </c>
      <c r="F35" s="8">
        <v>374250000000</v>
      </c>
      <c r="G35" s="8">
        <v>359706000000</v>
      </c>
      <c r="H35" s="8">
        <v>338389000000</v>
      </c>
      <c r="I35" s="8">
        <v>306048000000</v>
      </c>
    </row>
    <row r="36" spans="1:9" x14ac:dyDescent="0.2">
      <c r="A36" t="s">
        <v>27</v>
      </c>
      <c r="B36" t="s">
        <v>28</v>
      </c>
      <c r="C36" s="8">
        <v>9953804000</v>
      </c>
      <c r="D36" s="8">
        <v>6524645000</v>
      </c>
      <c r="E36" s="8">
        <v>3149074000</v>
      </c>
      <c r="F36" s="8">
        <v>12088202000</v>
      </c>
      <c r="G36" s="8">
        <v>11066188000</v>
      </c>
      <c r="H36" s="8">
        <v>10861148000</v>
      </c>
      <c r="I36" s="8">
        <v>8400599000</v>
      </c>
    </row>
    <row r="37" spans="1:9" x14ac:dyDescent="0.2">
      <c r="A37" t="s">
        <v>11</v>
      </c>
      <c r="B37" t="s">
        <v>12</v>
      </c>
      <c r="C37" s="8">
        <v>99058000000</v>
      </c>
      <c r="D37" s="8">
        <v>64935000000</v>
      </c>
      <c r="E37" s="8">
        <v>31912000000</v>
      </c>
      <c r="F37" s="8">
        <v>127271000000</v>
      </c>
      <c r="G37" s="8">
        <v>112912000000</v>
      </c>
      <c r="H37" s="8">
        <v>99645000000</v>
      </c>
      <c r="I37" s="8">
        <v>106138000000</v>
      </c>
    </row>
    <row r="38" spans="1:9" x14ac:dyDescent="0.2">
      <c r="A38" t="s">
        <v>61</v>
      </c>
      <c r="B38" t="s">
        <v>62</v>
      </c>
      <c r="C38" s="8">
        <v>2279717000</v>
      </c>
      <c r="D38" s="8">
        <v>1449081000</v>
      </c>
      <c r="E38" s="8">
        <v>754830000</v>
      </c>
      <c r="F38" s="8">
        <v>2931225000</v>
      </c>
      <c r="G38" s="8">
        <v>2684306000</v>
      </c>
      <c r="H38" s="8">
        <v>2525306000</v>
      </c>
      <c r="I38" s="8">
        <v>2143254000</v>
      </c>
    </row>
  </sheetData>
  <autoFilter ref="A1:I38" xr:uid="{CDC4BC72-2CAD-4BDD-AEF3-CF95168FFF6A}">
    <sortState xmlns:xlrd2="http://schemas.microsoft.com/office/spreadsheetml/2017/richdata2" ref="A2:I38">
      <sortCondition ref="A1:A38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FC45-2377-4F28-828B-F8B47766BA77}">
  <dimension ref="A1:A5"/>
  <sheetViews>
    <sheetView tabSelected="1" workbookViewId="0">
      <selection activeCell="F27" sqref="F27"/>
    </sheetView>
  </sheetViews>
  <sheetFormatPr defaultRowHeight="14.25" x14ac:dyDescent="0.2"/>
  <sheetData>
    <row r="1" spans="1:1" x14ac:dyDescent="0.2">
      <c r="A1" s="11">
        <v>13606</v>
      </c>
    </row>
    <row r="2" spans="1:1" x14ac:dyDescent="0.2">
      <c r="A2" s="11">
        <v>4441</v>
      </c>
    </row>
    <row r="3" spans="1:1" x14ac:dyDescent="0.2">
      <c r="A3" s="11">
        <v>6091</v>
      </c>
    </row>
    <row r="4" spans="1:1" x14ac:dyDescent="0.2">
      <c r="A4" s="11">
        <f>SUM(A1:A2)</f>
        <v>18047</v>
      </c>
    </row>
    <row r="5" spans="1:1" x14ac:dyDescent="0.2">
      <c r="A5" s="9">
        <f>241.38/8374.72</f>
        <v>2.8822456153757978E-2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不良贷款</vt:lpstr>
      <vt:lpstr>存款</vt:lpstr>
      <vt:lpstr>资本充足率</vt:lpstr>
      <vt:lpstr>不良贷款拨备覆盖率</vt:lpstr>
      <vt:lpstr> 净手续费及佣金收入</vt:lpstr>
      <vt:lpstr>净利息收入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2021-06-06T16:24:52Z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59aae1a8-7907-4eef-8bba-3bf3fc60b77c</vt:lpwstr>
  </property>
</Properties>
</file>