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SupplementaryTable1_luciferase_" sheetId="2" r:id="rId5"/>
    <sheet state="visible" name="SupplementaryTable2_promoter_fr" sheetId="3" r:id="rId6"/>
    <sheet state="visible" name="SupplementaryTable3_luciferase_" sheetId="4" r:id="rId7"/>
    <sheet state="visible" name="SupplementaryTable4_skin_vs_non" sheetId="5" r:id="rId8"/>
    <sheet state="visible" name="SupplementaryTable5_sequences_l" sheetId="6" r:id="rId9"/>
  </sheets>
  <definedNames/>
  <calcPr/>
</workbook>
</file>

<file path=xl/sharedStrings.xml><?xml version="1.0" encoding="utf-8"?>
<sst xmlns="http://schemas.openxmlformats.org/spreadsheetml/2006/main" count="439" uniqueCount="217">
  <si>
    <t>Table 1</t>
  </si>
  <si>
    <t>Name of Table in Paper</t>
  </si>
  <si>
    <t>Name of Sheet</t>
  </si>
  <si>
    <t>Description</t>
  </si>
  <si>
    <t>Supplementary Table 1</t>
  </si>
  <si>
    <t>SupplementaryTable1_luciferase_assay_results_NO_ANKRD53</t>
  </si>
  <si>
    <t>Results of the luciferase assay results for individual replicates and percentage of upregulation</t>
  </si>
  <si>
    <t>Supplementary Table 2</t>
  </si>
  <si>
    <t>SupplementaryTable2_promoter_fragments</t>
  </si>
  <si>
    <t>Promoter fragments used during in vitro validation</t>
  </si>
  <si>
    <t>Supplementary Table 3</t>
  </si>
  <si>
    <t>SupplementaryTable3_luciferase_assay_results_ANKRD53</t>
  </si>
  <si>
    <t>Results of the ANKRD53 pSNV with/without TF activation experiments</t>
  </si>
  <si>
    <t>Supplementary Table 4</t>
  </si>
  <si>
    <t>SupplementaryTable4_skin_vs_nonskin_contingency_tables</t>
  </si>
  <si>
    <t>Contingency tables for comparing skin cancer to non-skin cancer samples</t>
  </si>
  <si>
    <t>Supplementary Table 5</t>
  </si>
  <si>
    <t>SupplementaryTable5_sequences_luciferase_plasmids_cloning</t>
  </si>
  <si>
    <t>The construct name, 5’ restriction enzyme, sequence, 3’ restriction enzyme	and the source</t>
  </si>
  <si>
    <t>gene_names</t>
  </si>
  <si>
    <t>percentage_of_upregulation</t>
  </si>
  <si>
    <t>replicate</t>
  </si>
  <si>
    <t>EGR1</t>
  </si>
  <si>
    <t>Replicate 1</t>
  </si>
  <si>
    <t>Replicate 2</t>
  </si>
  <si>
    <t>Replicate 3</t>
  </si>
  <si>
    <t>Replicate 4</t>
  </si>
  <si>
    <t>TRMT10C</t>
  </si>
  <si>
    <t>Replicate 5</t>
  </si>
  <si>
    <t>ZC3H10</t>
  </si>
  <si>
    <t>SECISBP2</t>
  </si>
  <si>
    <t>CDC20</t>
  </si>
  <si>
    <t>RALY</t>
  </si>
  <si>
    <t>Replicate 6</t>
  </si>
  <si>
    <t>PRKCB</t>
  </si>
  <si>
    <t>MAP2K4</t>
  </si>
  <si>
    <t>TBX3</t>
  </si>
  <si>
    <t>FBXW7</t>
  </si>
  <si>
    <t>MAP1S</t>
  </si>
  <si>
    <t>MECOM</t>
  </si>
  <si>
    <t>FAM83B</t>
  </si>
  <si>
    <t>TFEB</t>
  </si>
  <si>
    <t>MYB</t>
  </si>
  <si>
    <t>description</t>
  </si>
  <si>
    <t>sequence</t>
  </si>
  <si>
    <t>&gt;EGR1_wt hg19_dna range=chr5:137800765-137801190 5'pad=0 3'pad=0 strand=+ repeatMasking=none</t>
  </si>
  <si>
    <t>GAAGGATCCCCCGCCGGAACAACCCTTATTTGGGCAGCACCTTATTTGGAGTGGCCCGATATGGCCCGGCCGCTTCCGGCTCTGGGAGGAGGGAAGAAGGCGGAGGGAGGGGCAACGCGGGAACTCCGGAGCTGCGCGGGTCCCGGAGGCCCCGGCGGCGGCTAGAGCTCTAGGCTTCCCCGAAGCCTGGGCGCCTGGGATGCGGGCGCGGGCGCGGGCCCTAGGGTGCAGGATGGAGGTGCCGGGCGCTGTCGGATGGGGGGCTTCACGTCACTCCGGGTCCTCCCGGCCGGTCCTGCCATATTAGGGCTTCCTGCTTCCCATATATGGCCATGTACGTCACGACGGAGGCGGACCCGTGCCGTTCCAGACCCTTCAAATAGAGGCGGATCCGGGGAGTCGCGAGAGATCCCAGCGCGCAGAACT</t>
  </si>
  <si>
    <t>&gt;TRMT10C_wt hg19_dna range=chr3:101280301-101281300 5'pad=0 3'pad=0 strand=+ repeatMasking=none</t>
  </si>
  <si>
    <t>TGCCTCAGCCTCCCGAGCAACTGGGATTACAGGCGCGCGCCACCACACCTGGCTAATTTTTGTATTTTTAGTAGAGACGGGGTTTCACTATGTTGGCCAGGCTGGTCTCAAACTCCTGACCCCAAGTGATCCGCCCGCCTCGGCCGCCCAAAGCACTGGGATAACAGGCGTAAGCCAACTGGCCCGGCCCAGAAGAAGTTTTTAGGATATATGGAGGAAAACACAACACAACACAGCTACAACTCCGTGACAACTGAGAGCGTAGTCTTCGAGTACCCAGTTGCCTACTGACAGCCGTCTCCTCTAAGGCGCTTCTTTTAGCCAAGAAAGCGTTCTTTGCGTGCTGTGACGTAAAAAGCAGCGCCGGAAGGGAGAGGGCGGAACTTCCGGCTGAGCCCCAGCGACCGCTCTGGTCGGCTGTGTAGACTGTTGGGTAGGCTGCGTGCTAGCTTCGGCGCGGATCCCTGGGCGTCCGTACGTCGGAGTCCTTCGTCCTCCAGGGTCCCTGTTCTTTGCGCCAGCGGGAACCACTATCTCTGCACTCCTGGTAAGCGAGTTTCTTCTTTCGCCTAATGTGTGTGTTGGGGGTGGGAGGACGCCGGAGACGTTCCAAGATGCACTTAGTGGAGCATGTGCGTTCGGAAGGCCCACGGGTAAGAGGAAGCCCAGTGATTTTAATAAACTATAACTAGTACAGTACCTGAAACAAAATCAGTGGTTCCTGAAATGATGTACTTGATTGCTTTTTACAATTGGGGTTTTCATTTCTGTGGTATTCTAAGTCCTTGCCAGTTACAAGAATAAAACTTTTAAAACTCCTTCTGAAATCAATGTTTATTAGATTGGGGCCTGGGGACCCCAGTTAAATATTTCCGGGATTCTAAAGTAAATTGTTTTCTCTTTAAAGGGAGGCTGAGCCGGGCGCGGTGGCTCACGCCTGTAATCCCAGCACAATGAGAGGCCGAGGTGGGCGGATCACGAGGTCAGGAGATCCGAGACC</t>
  </si>
  <si>
    <t>&gt;ANKRD53_wt hg19_dna range=chr2:71204278-71204779 5'pad=0 3'pad=0 strand=+ repeatMasking=none</t>
  </si>
  <si>
    <t>CAGCTTACGCCATTATTTCTGTGTATCAGAGACTTTTAGTACTTTCACTAATTTTGCTACTGCTATCTAGAAGGCAGAGCCAGATGTACAGGATGGAACATGAAAGTGAAACAGGAGTGTGACCGCTGAAGTACAGCGTCACAGGGAGATGTTTAGGCCTCCAGATAACTGTGGGCGGGCCTGACTGATGTCAAGCCCTCCACAAAAGGTGGTGGAGTAAAGTCTTCTCTAAACTCCCCCTGGGAAAGGGAGACTCCCTTTCCCGGTCTGCTAAGTAGCGGGTGCTTTTCCTTTGCATTGATGCTACCGCTAGACCACGGTCCGCCAGACCAGGGTCCGCCAGACCACGGTCCACTTGGTAACCGGCGTCTTCCCAGACGCTGGCATTACCGCTAGATCAAGGAGCCCTCTGGTGGCCCTGTCCGGACATAACAGAAGGCTCGCACTCTTGTCTTCTGGTCACTTCTCACTATGTCCCTTTGGTTCCTATCTCTCTATGGCC</t>
  </si>
  <si>
    <t>&gt;SECISBP2_wt hg19_dna range=chr9:91933268-91933900 5'pad=0 3'pad=0 strand=+ repeatMasking=none</t>
  </si>
  <si>
    <t>TGGGGGTCCCCATTTTCCGCAAGCGCCCCACTGCCTCCACGTGCTGCCCGCGCAGGTCCAGTGCCGCCGCCGCGTACTTCCGGCCGGAAGAAAGGGCGGGCTCTGTCGCTTTGCTGTGACGCACTTCCTGGCGTCGCCTGCGGGGGCGGAAACGCTTTGTCTGTCCGGCAAGCCGACGGCCCGCTGCTGGCCTCCGTGACGCGGCCTCCTCCGCGCCTCGCGGCATGGCGTCGGAGGGGCCGCGGGAGCCCGAAAGCGAGGTAAGGGCCGACGGGGGCTCTCTCGGCAGCCTCAGTCCGTCCGCCTGCCTCGCACTGGGGGCTCGGCCGGGCGGTGACGGGGCTGGTCCAGCGGGCGTGGGTCGGATGCTGGTGACGGCACGGGAGCGCCCTACCGGGTGGCCGCGATCTTCGCGCCCCGCCTCGGGTCCGCCTTGGGGTGGCGGTCAGCGGCTACAGACCCCGCCCACAGTTAGCGCCGCGTCTGTGGTGCGATGTCACCCAGCGCAGTGACTGCGGCCCAGCCCGGCGCTCCCCGCAGTCGGGGCGGGGGGACTCTGGCGAGCTTCCCGCGCTCTTGGGAACGGATAGATTGTTTTAAAGGATCCTGCGTTTTTCTGAACGTCATTCTCCG</t>
  </si>
  <si>
    <t>&gt;RALY_wt hg19_dna range=chr20:32580493-32581492 5'pad=0 3'pad=0 strand=+ repeatMasking=none</t>
  </si>
  <si>
    <t>AAAGCCAGGACTCTGAATTCAAACTCTGCTCCATTCTCAGGAATCCCGTCTGTTAAGCAGGTTCTGGGGAAGCGATGTGAGTCATGAAATCACAGGTCGGAGGAGGCATCGAGAATATGGTCAGTTCTCAACTTTCAGGGAAATCCATAGCTGAGGAATGAAGGACAACGGGCTTCTCGTGCTCTCACTAGGAAGACTGGTTCACCGGAGGCTGGAACACTGAAAGTGAGAAATCCCGACAGGAGAAATGTGTAGGAGAGAGGACTAGCACCTGGATCAAGTTATAAAACATCTCCTGCATCTTTTTCGGAGATCACCCTTAGCGCGGCCTCTCCGCCCAGTCCCAGATTAGGCAGCGAAGAGCGACCCTCACCTTGTCTAGGTGGCACGTTCCTTAAAAGCGAAAGGACCAGGAGTTTCTTCCTGCCTCGTCTCTTCCGGATCCCTCCTGCACCGCCCACAGCCTGCAGATTTGAGCGCCATCTCCAGGCCCCGCCCACCTCAAGCACCACCCCTCAGTCCTTCCTTGGGGCACGCCTCCTTCCGGCACCCGCCCAGAGTAGCCACCCCCGGGGCCCCTCCTCCCCTCCCTGCTTCCGGGCCCGCCTCCTTCAGGCCCGCTTCCATCTTCCTCCCACTCTAAGCTTCTCTTCAGCCCCGCCTCCCTCCACCCGTGGCTCCGCCCTCTGGGCGATTCTCCATTTAGCCCCGCCCACAGCATCTCCTTTCAAGCGCTGTCCTGGTTCCCGGCTCTCCATCTCCTGCACGGCCTTCCCCACTGGTCCGGCGACCCTCTTCCCAGGGCCTCATCACCATCTTAGCTCCGCCCCTACTTCGGCTCCAAACCTGTGCAAGCTGCCCTCTTCCCGCCCCAGCCCCGCCTCCCCAAGCCGCGTCTCAGTCCCTCCTCCCTTTCAGGCCCCACCCTGGCCCCGCCTTCCTCCCGTCCCCGCCGAAGCTCTGGACCTTTCCAAAGCCAGGCTGAGAGGGTGGGGAGAGC</t>
  </si>
  <si>
    <t>&gt;ZC3H10_wt hg19_dna range=chr12:56511822-56512450 5'pad=0 3'pad=0 strand=+ repeatMasking=none</t>
  </si>
  <si>
    <t>CCAATGCTGGTACCGCCCCTTTCCAGGAGGGCTGCCTTGGCGACTACCGCTTAGACCATGTCGTGCCTTTGGGTTGGGTTGCCATAGTGACACGCAAAGCGTGCTGGGAACGCCCTGCGGCATGTCGCACGCGTACTTCATACACCATAGAGTATGGTTCCGGGTCTGCTGGCTAGAGCGTCACTTCTTCCGCAGGAAGCGGAAGAGCGATCGGGTAGGCGGCTCTTTGTCGAAGCTAGAGGACCGGCAGGCGGCAGCAGCAACTACGGCGGCGGCGGCAGGTGAGGGAGGCGGGAGACTTAGGTGGAGGCCGCGCCCGGAGGGGAGGAGTCGGGGCCGGCCCAGCGGCTGGGCTCGGCCAGGCCACAGAAGGCCCCCCAGAACCGAGCTGGCTCGTCCTCACACCCCAGGGCAGTGCCCCTTTTCTGAGTGACCCCGCATCGCGAGCAAACGCCAGCTTCGTGACGTCACAACCCTGCCCATCCCCTCAGCTTGATGACACCTGGAGCTCCAGCTCCCCGCTTCACTTCGCGCGCCCTTAGTGTCCCATTCACGTAGCCCACGGCTGAGCGCCGGCGGCACTGCACGGAACCTGCCAAGCTAGAAGACTTGCTGCGGGAAAACTCCTA</t>
  </si>
  <si>
    <t>&gt;CDC20_wt hg19_dna range=chr1:43824117-43824780 5'pad=0 3'pad=0 strand=+ repeatMasking=none</t>
  </si>
  <si>
    <t>TCCCAAGCTTCCCAATTCCGTCCCCTGCCCCGCTGCCGCCCGCGGCTCTCCTTCCCCTTCTAGGAACGGCTCAAGCGCCTTGGGCACTCCATCGGGTTCTGCACCGAGTTCTGCATCATAAATACGACTCTCGTGTAGGATTTAAGTGTGAACTTCTGCAGGTTCTCGGACCCTGAAGCACCCGGGGCCAGACATTCCGAGCTCGCGGCGGTGGAAGGCACGCAAAAGGGCGAACCGAGACGACTCCAGGACGCTGAGGCAGCGCAGGCCCCACCCGGCCCCGCCCTGCCCCGCCCTGTCCCGGCCGGCTTTCCAGTACTAGTCCTCTGGCGCCGGCTCCCAGCCCCTCTCGTACCCTTCAAATCGCGCTCCGCCGCTAGACTCTCGTGATAGCTGAGACTTTCCCCGGAAGGCCCGCCCCCTTCGCCGGAGAGGCCAATGGGCTAGGGCAACGGTTGCGACGGTTGGATTTTGAAGGAGCCAATAGGCGCTCGGAGCGGAGAGTTTAAGAGGCGTAAGCCAGGCGTGTTAAAGCCGGTCGGAACTGCTCCGGAGGGCACGGTGAGAGGTGGTGGGGCTGAGCCGAGGTGGGGCCGTGGCCAGGGGGAGGGGGTGCTAGGCCGGAAGGGGCTGCAGCCGAGGGTGGCCCTGATTTTGTGGCCGG</t>
  </si>
  <si>
    <t>&gt;PRKCB_wt hg19_dna range=chr16:23846600-23847350 5'pad=0 3'pad=0 strand=+ repeatMasking=none -&gt; KpnI cuts -&gt; use SacI</t>
  </si>
  <si>
    <t>AAAAATATTGATCTACTGAAATCCTTCCTCCCCACACTATTAGCCCTATGTTACAGTTGGGGAAACGGAGTCGTTTTGCAGAGGGGATGGACAGAAGGTAGGGAGTTCTCTTCCAAACGTGCAGGAGGCAAGCAAAGCCAAGAATCTTCTCTGTGGTGGAGTTAGAGACATATAAAATAAAGATCGCTCCTCCCCTACCTCTGCAGAACGTGTGTGTGTATGTGTGTGTAAGTGTGTGCGGCCACAAGCCTTTCCGAATGAGTGACAGCGGGAGCCCATCCCTCCAGGAGACGCGTGCAGAATGACCAATGGGATGGATGGGGGTGGATGGGTACCAGTCTCCGCAGAGGCCGGGGTGGAATTCGCTGCGCCCCACCCCTTCCACCCGCTCCCCTTCGCCCCGTAGGTCTTTCCACTCTCGCTCCTCCCCTGGGCACATCTCCTGAACGCAGCCCCGGGGGCCGAGGACGGGGTGGGGTGGGGGGCGAGGCTCGGGTCCGACGACCCCGGGCTGCGGTCCCGGCGCTGCAGAGCTGCGGCTGTGCACGCTTAGCCGCGAGGCCCGCGGTAGCCCGGGCGCCGATATGTAAAGCAGCTGGCAGCGCTGGGCGGGGCCTGGGCGCGATGCAAATGAGGAGGGCGGGGCTGGCCCGGGGCTCCGCCTCCCTCCCCCGCAGCTGGGGCCAGCGGTGCCAAGCGCAGCTGGACGAGCGGCAGCAGCTGGGCGAGTGACAGCCCCGGCTCCGCGCGC</t>
  </si>
  <si>
    <t>&gt;TBX3_wt (12:115122045) hg19_dna range=chr12:115121844-115122443 5'pad=0 3'pad=0 strand=- repeatMasking=none</t>
  </si>
  <si>
    <t>CGCTCTCCGCCTTCCCCGCCCGGCTCGCCTGCTCGCTGGCTCCCTCCCTCTCTCCCTCCCCCTTCCTCCTTGGCCCTGCCTCCTCCCTCGATCCCCGGCTGGATGACTGAGGCATTTCAGACGTGGGCTGAACCAGAGCGAGCGAGCGAGCTCAGGGGCTGCAGCGATCTCTCGATAAGCCACCTAGAGGCGACTCTGTGCGCGCGCGCTCCCCAGTGGCTCCCGCCCGCCCTCTGATCATGTTGACATATTCACAGGACAGGCAGTAGTACCGATGCGGCGCTGCGACGTTACAGTTTCCGACACCTTCTTTTTATAACTCAGCTCTATCCCCCAGCACTCGACCTGTGAAAACCACGCCTATGCAGCAACACAATTGGTCCGAAAGCGTCAAAGAGCCAATCAAGAGGCCTCCGGCTCCCCGCAGCCCACAGCGCAGCCCGACCTTCTAGAGCCGCCGAGCAGACGCCCGGTGAATTCTAGAGGCGGCGGAGGGTGGCGAGGAGCTCTCGCTTTCTCTCGCTCCCTCCCTCTCCGACTCCGTCTCTCTCTCTCTCTCTCTCTCTCCCCTCCCTCTCTTTCCCTCTGTTCCATTTTTTC</t>
  </si>
  <si>
    <t>&gt;FBXW7_wt (4:153457413) hg19_dna range=chr4:153456638-153457569 5'pad=0 3'pad=0 strand=- repeatMasking=none</t>
  </si>
  <si>
    <t>GGGTCAGGGGTAAGATCGGGCGGCAGCTTAGGCTCGACTCGGCTCCTCCCCTTCCTCTCTTCAGTTCTGACGCGGCCGTAGAGGCGGCAGCGGCGGTGGCGGCTGCGAGTCCCGCGGCCCGAGGCGCACCCACCCGCTCGCCGATCCCCACTTCCTCTTCCCTTGGAGCGTCATCAGAGCGCGCCAGAGGCGCCCAGGGCGGGGTGGCTGGAAGGGGGAAAAAGGCCAGCGGAGGAAGCCTCAGAGCGGAAAGAAGAGGGAGGGGGAAGAGAGCGGTTGCTAGGTGACTTGCGTCATCGGCAGGCGCCGCTCTCCTCCCGCCCCTCTCTCTGGAGTGAGGCGAGAGCCCCGCACAGAGCGAGGGAGACAGCGAGCTGAGCTCCGGGCGCTGCCGCTGCCGCTGCCGCCGCCGCCGCCGCTGAGACTGAGAGCGAAGGAGCATCCGAGAGATCCAGTCCCCCTGCACTGGCCGCCGCCGAGACCTTCGCTCTCACCTGGGCCAGCGGGAGCCGCGGCCGCACTCCTTTCCCCCCCTCACCTTCCCGGCCGGCAGCGGCGGCTGCACACGCCGGAGCCGGAGCCAGAGCCGGAGCCCGAGCCTGAGCCGGAGCCGGCGGCTTGGGGGGCAGGGAGGCGGCTACCACGGGCCGGGAGTGGGTAGCTGCTCCGCGGTGAGAGAACGCTGAGGAGGCGCCAGAGCTTCTGCCTCGTCCCGTGGGGCGTGGGGCGAGACCCCCAAGGTGTAGGGAGGGGGGTCCCAGCCGCAGCGACACATGCGGGAGCCGGGAGCGGGGGCGGCGCCGAGCGGAGCCGGCCGGGTCCCTCGCCTTGCCGCCGACTCGGCCACCCGCCCGGGGCCGTAGCATCTTGCCCCGGAGTGTATGAACCGGGGCCCCAACCAAGCTCGGCAACCACCCCCCGGCCGGGGGGGC</t>
  </si>
  <si>
    <t>&gt;MAP1S_wt (19:17830242) hg19_dna range=chr19:17829810-17830306 5'pad=0 3'pad=0 strand=+ repeatMasking=none</t>
  </si>
  <si>
    <t>ACCTCTAAAACTTTGCACCTGCTGTAAACTTCTGCCTCACCAGCTCTTGCCCCACCACCCACAAGGCAAACTCCTACACATCCCTTAAAGCCCTACCTACAAGATAGATTTCTTTTCTCTGTTCAAGCCCTGACCTAGAGAGCTGGGAGCATCCATAGGCACCGGGTTCTGATGCGGCCTACTGTCATGTGATGTGAGTTCCTGGAGGGCAGGAGTTCTGACCTACATGCAGCAGGCACGCAATCAAAGCTTGTTCAATGAAAAAAAAAATGAATGAATGGTCACTTGGGAGAGGCGGCTCCCAAGCGGACACCCAGGAGTCGGCCAACCCCTTTAACGCCCGCATCCCCTGCTCTCCACGACCTCAAAGGGCCTGTAAGTGGTCGACAAAAAGGGGCGGGGATGCGGTGGTTCCGGGCGGGGTCTTCAGCCCTTCCGGTGCGGCCCCTTTAAGAGGCGGGGCCTGCGGGGCGGGCGCCGAGAACGCCGGGGCGGCC</t>
  </si>
  <si>
    <t>&gt;MECOM_wt (3:169381253) hg19_dna range=chr3:169381165-169381664 5'pad=0 3'pad=0 strand=- repeatMasking=none</t>
  </si>
  <si>
    <t>CCCCTTTTTTTGGGCGAGGTGTCTGCTCCCCTCTGGCTCCCTGCGTTCGCTCCCCGCCCCCCGCCGCCCTCCCCGCGGCTCCCTTTCTCCGCCTCCTCGGCGATTGCCATCTGACAAGATCTCCAAATCAAAGTGATAAATCGCTCCAAACTTTTTTTGGCGGCGCTGAGATGTTGGAGGGGCGTCTAGCGCGCATGTGCGAAGGTGTCCAAACTGACAATGCTGGAGAGATAGCGAGTGTGGATTGAGAGAAAGGGAGAGAGGGAGGGAGAGAGAGTGAAAGAAGAAAATACAGAGAGTGAGTGTGTGGAAGAGAGAGAGAAACAGGAGAGAAACAGGAGGGAGGGAGAGAGAGAGAGAGAGAGAGAGAGAGAGAGAGAGAGAGAGAGAGAGAGAGAGAGACAGGAGAGAGAGGGAGGGAGCGAGAGGGAGAGCAAAAGAAGGAAAGGATCCAAGAAAAAAAAGCCCCAACCACACACCAGCGGCTGCAGGACTGGGCA</t>
  </si>
  <si>
    <t>&gt;FAM83B_wt (6:54711199) hg19_dna range=chr6:54710846-54711414 5'pad=0 3'pad=0 strand=+ repeatMasking=none</t>
  </si>
  <si>
    <t>TATCCTTTCATCCCAAATCTGTAACTAGGACAGTTGAGAGTCAGTACCAAAATCTTTGATGATATTTGAAATTCTTTTACATAAAAAAGTAAAGGCACAAGCACTTTTTCTTCTACTTTTCCACTCCCCACGTCCTCTCCAAGCCTAAAGACTCTTAGGCACTGAGAAGGAGTCTGCACTGCGGGATGCCCACTGGAATTACCTACTGTGGGCTGAATCCGCCCCACACTCTCGAAGGTGCTACAACCCTTGCTCTCACCCGCGGCCCCCAGGCCTCTCCTCCAGGCATTCTTGAGCCCAGGGAAAAGCGAGGACGGGACCACGGCCCCGCTCGGCCTAGATCCGCCTTCTTCCCAGGTGAGCGTCGCTGTCCTCCGGGATCGCTCCTCGCCCCAGACCAGGAGCAGGGTGTCGGGACTTGTAATTGCCCCGTAGCCCCGAGGGCGGGCAGGAAAGAAAGGCTTTTTCATACTCCGCTGGGAGAGAGCAGGGTGTTTGAGTTCAGACAGGTTCCGAGCGCTTTCTGGCTGTTCGGGGTTTGGCGTGCCACCACTTGGGACTTGTTGTAA</t>
  </si>
  <si>
    <t>&gt;TFEB_wt (6:41703989) hg19_dna range=chr6:41703908-41704282 5'pad=0 3'pad=0 strand=- repeatMasking=none</t>
  </si>
  <si>
    <t>CAGTGGTAGCGCCATCATGGGTGGGTGGGTGGCGGGCCGGGGGAGAGTGTTCCTACTTGAGTCACAGAGAAATCGAGCCTATTTGCTGGAACCAACTCAGCAAGGGATCTTGTCCCTTTGGACTTCATCCCTGTCCTCCTCAGGAGCCTCTTAGCAAAAGATCCAGAAACCAGGAGCAACATTGTATGTGGGGAAGGAGGAGAGAGAGGAAGAAAAGGAGGAGGGGAAGGAGAAGAAAAGCAGGGGAGGGGCTGGGGGAGGAGACAGGGAAAAAGGGGCGGGGAAGAGGAGAAAGTAGAGAATGATGCCTCCGCACCCTGTGAACTTCCAACAAGGGAAGGTGACATGAAAGGAGCTCAGACAATTTCTGTCCAG</t>
  </si>
  <si>
    <t>&gt;MAP2K4_wt (17:11924099) hg19_dna range=chr17:11923736-11924235 5'pad=0 3'pad=0 strand=+ repeatMasking=none</t>
  </si>
  <si>
    <t>CTAGGTAACTCCCTTCTGGAAGTGATGTGTTAGCGACTGGAGGAGAAAGGGATCCCTGGGATCCTTTTCAGCTTTACTATTCTGATTTGGGGTTCTGAGATTCCAACAAAGTGGACTTTTGGGAGTCACAGACCTCCATGGGAATGATGAAAGCTGCGTACCTTCTTTCCGCACAAATGCAGGCCCACCTTTAATTCTGCAAACCACTTTAGGCCCCGCGGGCCCGCAGCCCTGGTCCAAGACAGCTGTCTGCTTCACAGGTCGCGCACCCAGAGCCGGGCGGTTCTGCAGCTCAGCATCTGGCCCGGGCTGCGCGTCGGGCTCTGGCGGGGGCGTGTCAGGAGGCGTGTCCGGGGCGTGTCGGAGGCGGGGCCAAGGCGGGGGTAAGCCTCGCCCCTCGGCCGTGCGAGAGGCCGAGCTTGCTGCATTGCAGCCGCCGCGGCGCCGCTCGGCTCTTCACTCCCAACAATGGCGGCTCCGAGCCCGAGCGGCGGCGGCGG</t>
  </si>
  <si>
    <t>pCR8 siCTRL untreated</t>
  </si>
  <si>
    <t>R1</t>
  </si>
  <si>
    <t>R2</t>
  </si>
  <si>
    <t>R3</t>
  </si>
  <si>
    <t>WT siCTRL untreated</t>
  </si>
  <si>
    <t>siCtrl untreated</t>
  </si>
  <si>
    <t>MUT siCTRL untreated</t>
  </si>
  <si>
    <t>siRELA untreated</t>
  </si>
  <si>
    <t>pCR8 siRELA untreated</t>
  </si>
  <si>
    <r>
      <rPr>
        <rFont val="Calibri"/>
        <color rgb="FF000000"/>
        <sz val="11.0"/>
      </rPr>
      <t>siCtrl + TNFα</t>
    </r>
  </si>
  <si>
    <t>WT siRELA untreated</t>
  </si>
  <si>
    <r>
      <rPr>
        <rFont val="Calibri"/>
        <color rgb="FF000000"/>
        <sz val="11.0"/>
      </rPr>
      <t>siRELA + TNFα</t>
    </r>
  </si>
  <si>
    <t>MUT siRELA untreated</t>
  </si>
  <si>
    <t>pCR8 siCTRL TNF</t>
  </si>
  <si>
    <t>WT siCTRL TNF</t>
  </si>
  <si>
    <t>MUT siCTRL TNF</t>
  </si>
  <si>
    <r>
      <rPr>
        <rFont val="Calibri"/>
        <color rgb="FF000000"/>
        <sz val="11.0"/>
      </rPr>
      <t>siCtrl + TNFα</t>
    </r>
  </si>
  <si>
    <t>pCR8 siRELA TNF</t>
  </si>
  <si>
    <r>
      <rPr>
        <rFont val="Calibri"/>
        <color rgb="FF000000"/>
        <sz val="11.0"/>
      </rPr>
      <t>siRELA + TNFα</t>
    </r>
  </si>
  <si>
    <t>WT siRELA TNF</t>
  </si>
  <si>
    <t>MUT siRELA TNF</t>
  </si>
  <si>
    <r>
      <rPr>
        <rFont val="Arial"/>
        <b/>
        <color rgb="FF000000"/>
        <sz val="10.0"/>
      </rPr>
      <t xml:space="preserve">Samples with positively validated mutations
</t>
    </r>
    <r>
      <rPr>
        <rFont val="Arial"/>
        <b/>
        <color rgb="FF000000"/>
        <sz val="10.0"/>
      </rPr>
      <t xml:space="preserve">
</t>
    </r>
    <r>
      <rPr>
        <rFont val="Arial"/>
        <color rgb="FF000000"/>
        <sz val="10.0"/>
      </rPr>
      <t xml:space="preserve">Skin Cancer Positively Validated: EGR1/CDC20/RALY
</t>
    </r>
    <r>
      <rPr>
        <rFont val="Arial"/>
        <color rgb="FF000000"/>
        <sz val="10.0"/>
      </rPr>
      <t xml:space="preserve">Non-Skin Cancer Positively Validated: ANKRD53/MYB/TFEB/PRKCB
</t>
    </r>
    <r>
      <rPr>
        <rFont val="Arial"/>
        <color rgb="FF000000"/>
        <sz val="10.0"/>
      </rPr>
      <t xml:space="preserve">
</t>
    </r>
  </si>
  <si>
    <t>Non-Skin Cancer Samples</t>
  </si>
  <si>
    <t>Skin Cancer Samples</t>
  </si>
  <si>
    <t>Samples without Positively Validated pSNV</t>
  </si>
  <si>
    <t>p-value: 1.3457332225113696e-25</t>
  </si>
  <si>
    <t>Samples with Positively Validated pSNV</t>
  </si>
  <si>
    <t>odds ratio: 69.88227513</t>
  </si>
  <si>
    <t>SNVs corresponding to positively validated mutations</t>
  </si>
  <si>
    <t>Non-Skin Cancer SNVs</t>
  </si>
  <si>
    <t>Skin Cancer SNVs</t>
  </si>
  <si>
    <t>SNVs without Positively Validated pSNV</t>
  </si>
  <si>
    <t>p-value: 2.839009878998305e-07</t>
  </si>
  <si>
    <t>SNVs with Positively Validated pSNV</t>
  </si>
  <si>
    <t>odds ratio: 6.637786736611744</t>
  </si>
  <si>
    <t>pSNVs corresponding to positively validated mutations</t>
  </si>
  <si>
    <t>Non-Skin Cancer pSNVs</t>
  </si>
  <si>
    <t>Skin Cancer pSNVs</t>
  </si>
  <si>
    <t>pSNVs without Positively Validated pSNV</t>
  </si>
  <si>
    <t>p-value: 4.1460193031534447e-07</t>
  </si>
  <si>
    <t>pSNVs with Positively Validated pSNV</t>
  </si>
  <si>
    <t>odds ratio: 6.463497629591095</t>
  </si>
  <si>
    <t>Samples with TERT C228T</t>
  </si>
  <si>
    <t>Samples without TERT C228T</t>
  </si>
  <si>
    <t>p-value: 1.2321882454406868e-05</t>
  </si>
  <si>
    <t>odds ratio: 4.4786634460547505</t>
  </si>
  <si>
    <t>Samples with TERT C250T</t>
  </si>
  <si>
    <t>Samples without TERT C250T</t>
  </si>
  <si>
    <t>p-value: 3.611198878974085e-24</t>
  </si>
  <si>
    <t>odds ratio: 52.34325396825397</t>
  </si>
  <si>
    <t>SNVs with TERT C228T</t>
  </si>
  <si>
    <t>SNVs without TERT C228T</t>
  </si>
  <si>
    <t>p-value: 0.006169531661730057</t>
  </si>
  <si>
    <t>odds ratio: 0.48099585321655813</t>
  </si>
  <si>
    <t>SNVs with TERT C250T</t>
  </si>
  <si>
    <t>SNVs without TERT C250T</t>
  </si>
  <si>
    <t>p-value: 3.3605769859454102e-06</t>
  </si>
  <si>
    <t>odds ratio: 4.978338986323367</t>
  </si>
  <si>
    <t>pSNVs with TERT C228T</t>
  </si>
  <si>
    <t>pSNVs without TERT C228T</t>
  </si>
  <si>
    <t>p-value: 0.004491945462969029</t>
  </si>
  <si>
    <t>odds ratio: 0.4682048608992767</t>
  </si>
  <si>
    <t>pSNVs with TERT C250T</t>
  </si>
  <si>
    <t>pSNVs without TERT C250T</t>
  </si>
  <si>
    <t>p-value: 4.807239117547697e-06</t>
  </si>
  <si>
    <t>odds ratio: 4.84756782880392</t>
  </si>
  <si>
    <t>construct name</t>
  </si>
  <si>
    <t>5' restriction enzyme</t>
  </si>
  <si>
    <t>3' restriction enzyme</t>
  </si>
  <si>
    <t>source</t>
  </si>
  <si>
    <t>CDC20_mut</t>
  </si>
  <si>
    <t>KpnI </t>
  </si>
  <si>
    <t>ggtaccTTCCGTCCCCTGCCCCGCTGCCGCCCGCGGCTCTCCTTCCCCTTCTAGGAACGGCTCAAGCGCCTTGGGCACTCCATCGGGTTCTGCACCGAGTTCTGCATCATAAATACGACTCTCGTGTAGGATTTAAGTGTGAACTTCTGCAGGTTCTCGGACCCTGAAGCACCCGGGGCCAGACATTCCGAGCTCGCGGCGGTGGAAGGCACGCAAAAGGGCGAACCGAGACGACTCCAGGACGCTGAGGCAGCGCAGGCCCCACCCGGCCCCGCCCTGCCCCGCCCTGTCCCGGCCGGCTTTCCAGTACTAGTCCTCTGGCGCCGGCTCCCAGCCCCTCTCGTACCCTTCAAATCGCGCTCCGCCGCTAGACTCTCGTGATAGCTGAGACTTTCCCCGGAAGACCCGCCCCCTTCGCCGGAGAGGCCAATGGGCTAGGGCAACGGTTGCGACGGTTGGATTTTGAAGGAGCCAATAGGCGCTCGGAGCGGAGAGTTTAAGAGGCGTAAGCCAGGCGTGTTAAAGCCGGTCGGAACTGCTCCGGAGGGCACGGTGAGAGGTGGTGGGGCTGAGCCGAGGTGGGGCCGTGGCCAGGGGGAGGGGGTGCTAGGCCGGAAGGGGCTGCAGCCGAGGGTGGCCCTGATTTTGTGGCCGGAAGCTT</t>
  </si>
  <si>
    <t>HindIII </t>
  </si>
  <si>
    <t>gene synthesis by BioCat</t>
  </si>
  <si>
    <t>CDC20_wt</t>
  </si>
  <si>
    <t>ggtaccTTCCGTCCCCTGCCCCGCTGCCGCCCGCGGCTCTCCTTCCCCTTCTAGGAACGGCTCAAGCGCCTTGGGCACTCCATCGGGTTCTGCACCGAGTTCTGCATCATAAATACGACTCTCGTGTAGGATTTAAGTGTGAACTTCTGCAGGTTCTCGGACCCTGAAGCACCCGGGGCCAGACATTCCGAGCTCGCGGCGGTGGAAGGCACGCAAAAGGGCGAACCGAGACGACTCCAGGACGCTGAGGCAGCGCAGGCCCCACCCGGCCCCGCCCTGCCCCGCCCTGTCCCGGCCGGCTTTCCAGTACTAGTCCTCTGGCGCCGGCTCCCAGCCCCTCTCGTACCCTTCAAATCGCGCTCCGCCGCTAGACTCTCGTGATAGCTGAGACTTTCCCCGGAAGGCCCGCCCCCTTCGCCGGAGAGGCCAATGGGCTAGGGCAACGGTTGCGACGGTTGGATTTTGAAGGAGCCAATAGGCGCTCGGAGCGGAGAGTTTAAGAGGCGTAAGCCAGGCGTGTTAAAGCCGGTCGGAACTGCTCCGGAGGGCACGGTGAGAGGTGGTGGGGCTGAGCCGAGGTGGGGCCGTGGCCAGGGGGAGGGGGTGCTAGGCCGGAAGGGGCTGCAGCCGAGGGTGGCCCTGATTTTGTGGCCGGAAGCTT</t>
  </si>
  <si>
    <t>EGR1_mut</t>
  </si>
  <si>
    <t>GGTACCGAAGGATCCCCCGCCGGAACAACCCTTATTTGGGCAGCACCTTATTTGGAGTGGCCCGATATGGCCCGGCCGCTTCCGGCTCTGGGAGGAGGGAAGAAGGCGGAGGGAGGGGCAACGCGGGAACTCCGGAGCTGCGCGGGTCCCGGAGGCCCCGGCGGCGGCTAGAGCTCTAGGCTTCCCCGAAGCCTGGGCGCCTGGGATGCGGGCGCGGGCGCGGGCCCTAGGGTGCAGGATGGAGGTGCCGGGCGCTGTCGGATGGGGGGCTTCACGTCACTCCGGGTCCTTCCGGCCGGTCCTGCCATATTAGGGCTTCCTGCTTCCCATATATGGCCATGTACGTCACGACGGAGGCGGACCCGTGCCGTTCCAGACCCTTCAAATAGAGGCGGATCCGGGGAGTCGCGAGAGATCCCAGCGCGCAGAACTAAGCTT</t>
  </si>
  <si>
    <t>EGR1_wt</t>
  </si>
  <si>
    <t>GGTACCGAAGGATCCCCCGCCGGAACAACCCTTATTTGGGCAGCACCTTATTTGGAGTGGCCCGATATGGCCCGGCCGCTTCCGGCTCTGGGAGGAGGGAAGAAGGCGGAGGGAGGGGCAACGCGGGAACTCCGGAGCTGCGCGGGTCCCGGAGGCCCCGGCGGCGGCTAGAGCTCTAGGCTTCCCCGAAGCCTGGGCGCCTGGGATGCGGGCGCGGGCGCGGGCCCTAGGGTGCAGGATGGAGGTGCCGGGCGCTGTCGGATGGGGGGCTTCACGTCACTCCGGGTCCTCCCGGCCGGTCCTGCCATATTAGGGCTTCCTGCTTCCCATATATGGCCATGTACGTCACGACGGAGGCGGACCCGTGCCGTTCCAGACCCTTCAAATAGAGGCGGATCCGGGGAGTCGCGAGAGATCCCAGCGCGCAGAACTAAGCTT</t>
  </si>
  <si>
    <t xml:space="preserve">FAM83B_mut </t>
  </si>
  <si>
    <t>KpnI</t>
  </si>
  <si>
    <t>GGTACCTATCCTTTCATCCCAAATCTGTAACTAGGACAGTTGAGAGTCAGTACCAAAATCTTTGATGATATTTGAAATTCTTTTACATAAAAAAGTAAAGGCACAAGCACTTTTTCTTCTACTTTTCCACTCCCCACGTCCTCTCCAAGCCTAAAGACTCTTAGGCACTGAGAAGGAGTCTGCACTGCGGGATGCCCACTGGAATTACCTACTGTGGGCTGAATCCGCCCCACACTCTCGAAGGTGCTACAACCCTTGCTCTCACCCGCGGCCCCCAGGCCTCTCCTCCAGGCATTCTTGAGCCCAGGGAAAAGCGAGGACGGGACCACGGCCCCGCTCGGCCTAGATCCGCCTTCTTCTCAGGTGAGCGTCGCTGTCCTCCGGGATCGCTCCTCGCCCCAGACCAGGAGCAGGGTGTCGGGACTTGTAATTGCCCCGTAGCCCCGAGGGCGGGCAGGAAAGAAAGGCTTTTTCATACTCCGCTGGGAGAGAGCAGGGTGTTTGAGTTCAGACAGGTTCCGAGCGCTTTCTGGCTGTTCGGGGTTTGGCGTGCCACCACTTGGGACTTGTTGTAAAAGCTT</t>
  </si>
  <si>
    <t>HindIII</t>
  </si>
  <si>
    <t xml:space="preserve">FAM83B_wt </t>
  </si>
  <si>
    <t>GGTACCTATCCTTTCATCCCAAATCTGTAACTAGGACAGTTGAGAGTCAGTACCAAAATCTTTGATGATATTTGAAATTCTTTTACATAAAAAAGTAAAGGCACAAGCACTTTTTCTTCTACTTTTCCACTCCCCACGTCCTCTCCAAGCCTAAAGACTCTTAGGCACTGAGAAGGAGTCTGCACTGCGGGATGCCCACTGGAATTACCTACTGTGGGCTGAATCCGCCCCACACTCTCGAAGGTGCTACAACCCTTGCTCTCACCCGCGGCCCCCAGGCCTCTCCTCCAGGCATTCTTGAGCCCAGGGAAAAGCGAGGACGGGACCACGGCCCCGCTCGGCCTAGATCCGCCTTCTTCCCAGGTGAGCGTCGCTGTCCTCCGGGATCGCTCCTCGCCCCAGACCAGGAGCAGGGTGTCGGGACTTGTAATTGCCCCGTAGCCCCGAGGGCGGGCAGGAAAGAAAGGCTTTTTCATACTCCGCTGGGAGAGAGCAGGGTGTTTGAGTTCAGACAGGTTCCGAGCGCTTTCTGGCTGTTCGGGGTTTGGCGTGCCACCACTTGGGACTTGTTGTAAAAGCTT</t>
  </si>
  <si>
    <t xml:space="preserve">FBXW7_mut </t>
  </si>
  <si>
    <t>GGTACCGGGTCAGGGGTAAGATCGGGCGGCAGCTTAGGCTCGACTCGGCTCCTCCCCTTCCTCTCTTCAGTTCTGACGCGGCCGTAGAGGCGGCAGCGGCGGTGGCGGCTGCGAGTCCCGCGGCCCGAGGCGCACCCACCCGCTCGCCGATCCCCACTTCCTTTTCCCTTGGAGCGTCATCAGAGCGCGCCAGAGGCGCCCAGGGCGGGGTGGCTGGAAGGGGGAAAAAGGCCAGCGGAGGAAGCCTCAGAGCGGAAAGAAGAGGGAGGGGGAAGAGAGCGGTTGCTAGGTGACTTGCGTCATCGGCAGGCGCCGCTCTCCTCCCGCCCCTCTCTCTGGAGTGAGGCGAGAGCCCCGCACAGAGCGAGGGAGACAGCGAGCTGAGCTCCGGGCGCTGCCGCTGCCGCTGCCGCCGCCGCCGCCGCTGAGACTGAGAGCGAAGGAGCATCCGAGAGATCCAGTCCCCCTGCACTGGCCGCCGCCGAGACCTTCGCTCTCACCTGGGCCAGCGGGAGCCGCGGCCGCACTCCTTTCCCCCCCTCACCTTCCCGGCCGGCAGCGGCGGCTGCACACGCCGGAGCCGGAGCCAGAGCCGGAGCCCGAGCCTGAGCCGGAGCCGGCGGCTTGGGGGGCAGGGAGGCGGCTACCACGGGCCGGGAGTGGGTAGCTGCTCCGCGGTGAGAGAACGCTGAGGAGGCGCCAGAGCTTCTGCCTCGTCCCGTGGGGCGTGGGGCGAGACCCCCAAGGTGTAGGGAGGGGGGTCCCAGCCGCAGCGACACATGCGGGAGCCGGGAGCGGGGGCGGCGCCGAGCGGAGCCGGCCGGGTCCCTCGCCTTGCCGCCGACTCGGCCACCCGCCCGGGGCCGTAGCATCTTGCCCCGGAGTGTATGAACCGGGGCCCCAACCAAGCTCGGCAACCACCCCCCGGCCGGGGGGGCAGATCT</t>
  </si>
  <si>
    <t>BglII</t>
  </si>
  <si>
    <t xml:space="preserve">FBXW7_wt </t>
  </si>
  <si>
    <t>GGTACCGGGTCAGGGGTAAGATCGGGCGGCAGCTTAGGCTCGACTCGGCTCCTCCCCTTCCTCTCTTCAGTTCTGACGCGGCCGTAGAGGCGGCAGCGGCGGTGGCGGCTGCGAGTCCCGCGGCCCGAGGCGCACCCACCCGCTCGCCGATCCCCACTTCCTCTTCCCTTGGAGCGTCATCAGAGCGCGCCAGAGGCGCCCAGGGCGGGGTGGCTGGAAGGGGGAAAAAGGCCAGCGGAGGAAGCCTCAGAGCGGAAAGAAGAGGGAGGGGGAAGAGAGCGGTTGCTAGGTGACTTGCGTCATCGGCAGGCGCCGCTCTCCTCCCGCCCCTCTCTCTGGAGTGAGGCGAGAGCCCCGCACAGAGCGAGGGAGACAGCGAGCTGAGCTCCGGGCGCTGCCGCTGCCGCTGCCGCCGCCGCCGCCGCTGAGACTGAGAGCGAAGGAGCATCCGAGAGATCCAGTCCCCCTGCACTGGCCGCCGCCGAGACCTTCGCTCTCACCTGGGCCAGCGGGAGCCGCGGCCGCACTCCTTTCCCCCCCTCACCTTCCCGGCCGGCAGCGGCGGCTGCACACGCCGGAGCCGGAGCCAGAGCCGGAGCCCGAGCCTGAGCCGGAGCCGGCGGCTTGGGGGGCAGGGAGGCGGCTACCACGGGCCGGGAGTGGGTAGCTGCTCCGCGGTGAGAGAACGCTGAGGAGGCGCCAGAGCTTCTGCCTCGTCCCGTGGGGCGTGGGGCGAGACCCCCAAGGTGTAGGGAGGGGGGTCCCAGCCGCAGCGACACATGCGGGAGCCGGGAGCGGGGGCGGCGCCGAGCGGAGCCGGCCGGGTCCCTCGCCTTGCCGCCGACTCGGCCACCCGCCCGGGGCCGTAGCATCTTGCCCCGGAGTGTATGAACCGGGGCCCCAACCAAGCTCGGCAACCACCCCCCGGCCGGGGGGGCAGATCT</t>
  </si>
  <si>
    <t xml:space="preserve">MAP1S_mut </t>
  </si>
  <si>
    <t>GGTACCACCTCTAAAACTTTGCACCTGCTGTAAACTTCTGCCTCACCAGCTCTTGCCCCACCACCCACAAGGCAAACTCCTACACATCCCTTAAAGCCCTACCTACAAGATAGATTTCTTTTCTCTGTTCAAGCCCTGACCTAGAGAGCTGGGAGCATCCATAGGCACCGGGTTCTGATGCGGCCTACTGTCATGTGATGTGAGTTCCTGGAGGGCAGGAGTTCTGACCTACATGCAGCAGGCACGCAATCAAAGCTTGTTCAATGAAAAAAAAAATGAATGAATGGTCACTTGGGAGAGGCGGCTCCCAAGCGGACACCCAGGAGTCGGCCAACCCCTTTAACGCCCGCATCCCCTGCTCTCCACGACCTCAAAGGGCCTGTAAGTGGTCGACAAAAAGGGGCGGGGATGCGGTGGTTCCGGGCGGGGTCTTCAGCCTTTCCGGTGCGGCCCCTTTAAGAGGCGGGGCCTGCGGGGCGGGCGCCGAGAACGCCGGGGCGGCCAGATCT</t>
  </si>
  <si>
    <t xml:space="preserve">MAP1S_wt </t>
  </si>
  <si>
    <t>GGTACCACCTCTAAAACTTTGCACCTGCTGTAAACTTCTGCCTCACCAGCTCTTGCCCCACCACCCACAAGGCAAACTCCTACACATCCCTTAAAGCCCTACCTACAAGATAGATTTCTTTTCTCTGTTCAAGCCCTGACCTAGAGAGCTGGGAGCATCCATAGGCACCGGGTTCTGATGCGGCCTACTGTCATGTGATGTGAGTTCCTGGAGGGCAGGAGTTCTGACCTACATGCAGCAGGCACGCAATCAAAGCTTGTTCAATGAAAAAAAAAATGAATGAATGGTCACTTGGGAGAGGCGGCTCCCAAGCGGACACCCAGGAGTCGGCCAACCCCTTTAACGCCCGCATCCCCTGCTCTCCACGACCTCAAAGGGCCTGTAAGTGGTCGACAAAAAGGGGCGGGGATGCGGTGGTTCCGGGCGGGGTCTTCAGCCCTTCCGGTGCGGCCCCTTTAAGAGGCGGGGCCTGCGGGGCGGGCGCCGAGAACGCCGGGGCGGCCAGATCT</t>
  </si>
  <si>
    <t xml:space="preserve">MAP2K4_mut </t>
  </si>
  <si>
    <t>GGTACCCTAGGTAACTCCCTTCTGGAAGTGATGTGTTAGCGACTGGAGGAGAAAGGGATCCCTGGGATCCTTTTCAGCTTTACTATTCTGATTTGGGGTTCTGAGATTCCAACAAAGTGGACTTTTGGGAGTCACAGACCTCCATGGGAATGATGAAAGCTGCGTACCTTCTTTCCGCACAAATGCAGGCCCACCTTTAATTCTGCAAACCACTTTAGGCCCCGCGGGCCCGCAGCCCTGGTCCAAGACAGCTGTCTGCTTCACAGGTCGCGCACCCAGAGCCGGGCGGTTCTGCAGCTCAGCATCTGGCCCGGGCTGCGCGTCGGGCTCTGGCGGGGGCGTGTCAGGAGGCGTGTCCGGGGCGTGTCGAAGGCGGGGCCAAGGCGGGGGTAAGCCTCGCCCCTCGGCCGTGCGAGAGGCCGAGCTTGCTGCATTGCAGCCGCCGCGGCGCCGCTCGGCTCTTCACTCCCAACAATGGCGGCTCCGAGCCCGAGCGGCGGCGGCGGAAGCTT</t>
  </si>
  <si>
    <t xml:space="preserve">MAP2K4_wt </t>
  </si>
  <si>
    <t>GGTACCCTAGGTAACTCCCTTCTGGAAGTGATGTGTTAGCGACTGGAGGAGAAAGGGATCCCTGGGATCCTTTTCAGCTTTACTATTCTGATTTGGGGTTCTGAGATTCCAACAAAGTGGACTTTTGGGAGTCACAGACCTCCATGGGAATGATGAAAGCTGCGTACCTTCTTTCCGCACAAATGCAGGCCCACCTTTAATTCTGCAAACCACTTTAGGCCCCGCGGGCCCGCAGCCCTGGTCCAAGACAGCTGTCTGCTTCACAGGTCGCGCACCCAGAGCCGGGCGGTTCTGCAGCTCAGCATCTGGCCCGGGCTGCGCGTCGGGCTCTGGCGGGGGCGTGTCAGGAGGCGTGTCCGGGGCGTGTCGGAGGCGGGGCCAAGGCGGGGGTAAGCCTCGCCCCTCGGCCGTGCGAGAGGCCGAGCTTGCTGCATTGCAGCCGCCGCGGCGCCGCTCGGCTCTTCACTCCCAACAATGGCGGCTCCGAGCCCGAGCGGCGGCGGCGGAAGCTT</t>
  </si>
  <si>
    <t xml:space="preserve">MECOM_mut </t>
  </si>
  <si>
    <t>GGTACCCCCCTTTTTTTGGGCGAGGTGTCTGCTCCCCTCTGGCTCCCTGCGTTCGCTCCCCGCCCCCCGCCGCCCTCCCCGCGGCTCCCTTTCTCCGCCTCCTCGGCGATTGCCATCTGACAAGATCTCCAAATCAAAGTGATAAATCGCTCCAAACTTTTTTTGGCGGCGCTGAGATGTTGGAGGGGCGTCTAGCGCGCATGTGCGAAGGTGTCCAAACTGACAATGCTGGAGAGATAGCGAGTGTGGATTGAGAGAAAGGGAGAGAGGGAGGGAGAGAGAGTGAAAGAAGAAAATACAGAGAGTGAGTGTGTGGAAGAGAGAGAGAAACAGGAGAGAAACAGGAGGGAGGGAGAGAGAGAGAGAGAGAGAGAGAGAGAGAGAGAGAGAGAGAGAGAGAGAGAGAGACAGGAGAGACAGGGAGGGAGCGAGAGGGAGAGCAAAAGAAGGAAAGGATCCAAGAAAAAAAAGCCCCAACCACACACCAGCGGCTGCAGGACTGGGCAAAGCTT</t>
  </si>
  <si>
    <t xml:space="preserve">MECOM_wt </t>
  </si>
  <si>
    <t>GGTACCCCCCTTTTTTTGGGCGAGGTGTCTGCTCCCCTCTGGCTCCCTGCGTTCGCTCCCCGCCCCCCGCCGCCCTCCCCGCGGCTCCCTTTCTCCGCCTCCTCGGCGATTGCCATCTGACAAGATCTCCAAATCAAAGTGATAAATCGCTCCAAACTTTTTTTGGCGGCGCTGAGATGTTGGAGGGGCGTCTAGCGCGCATGTGCGAAGGTGTCCAAACTGACAATGCTGGAGAGATAGCGAGTGTGGATTGAGAGAAAGGGAGAGAGGGAGGGAGAGAGAGTGAAAGAAGAAAATACAGAGAGTGAGTGTGTGGAAGAGAGAGAGAAACAGGAGAGAAACAGGAGGGAGGGAGAGAGAGAGAGAGAGAGAGAGAGAGAGAGAGAGAGAGAGAGAGAGAGAGAGAGACAGGAGAGAGAGGGAGGGAGCGAGAGGGAGAGCAAAAGAAGGAAAGGATCCAAGAAAAAAAAGCCCCAACCACACACCAGCGGCTGCAGGACTGGGCAAAGCTT</t>
  </si>
  <si>
    <t>RALY_mut</t>
  </si>
  <si>
    <t>GGTACCAAAGCCAGGACTCTGAATTCAAACTCTGCTCCATTCTCAGGAATCCCGTCTGTTAAGCAGGTTCTGGGGAAGCGATGTGAGTCATGAAATCACAGGTCGGAGGAGGCATCGAGAATATGGTCAGTTCTCAACTTTCAGGGAAATCCATAGCTGAGGAATGAAGGACAACGGGCTTCTCGTGCTCTCACTAGGAAGACTGGTTCACCGGAGGCTGGAACACTGAAAGTGAGAAATCCCGACAGGAGAAATGTGTAGGAGAGAGGACTAGCACCTGGATCAAGTTATAAAACATCTCCTGCATCTTTTTCGGAGATCACCCTTAGCGCGGCCTCTCCGCCCAGTCCCAGATTAGGCAGCGAAGAGCGACCCTCACCTTGTCTAGGTGGCACGTTCCTTAAAAGCGAAAGGACCAGGAGTTTCTTCCTGCCTCGTCTCTTCCGGATCCCTCCTGCACCGCCCACAGCCTGCAGATTTGAGCGCCATCTCCAGGCCCCGCCCACCTCAAGCACCACCCCTCAGTCCTTCCTTGGGGCACGCCTCCTTCCGGCACCCGCCCAGAGTAGCCACCCCCGGGGCCCCTCCTCCCCTCCCTGCTTCCGGGCCCGCCTCCTTCAGGCCCGCTTCCATCTTCCTCCCACTCTAAGCTTCTCTTCAGCCCCGCCTCCCTCCACCCGTGGCTCCGCCCTCTGGGCGATTCTCCATTTAGCCCCGCCCACAGCATCTCCTTTCAAGCGCTGTCCTGGTTCCCGGCTCTCCATCTCCTGCACGGCCTTCCCCACTGGTCCGGCGACCCTCTTCCCAGGGCCTCATCACCATCTTAGCTCCGCCCCTACTTCGGCTCCAAACCTGTGCAAGCTGCCCTCTTCCCGCCCCAGCCCCGCCTCCCCAAGCCGCGTCTCAGTCCCTCCTCCCTTTCAGGCCCCACCCTGGCCCCGCCTTCCTCCCGTCCCCGCCGAAGCTCTGGACCTTTCCAAAGCCAGGCTGAGAGGGTGGGGAGAGCccatgg</t>
  </si>
  <si>
    <t>NcoI</t>
  </si>
  <si>
    <t>RALY_wt</t>
  </si>
  <si>
    <t>SECISBP2_mut</t>
  </si>
  <si>
    <t>GGTACCTGGGGGTCCCCATTTTCCGCAAGCGCCCCACTGCCTCCACGTGCTGCCCGCGCAGGTCCAGTGCCGCCGCCGCGTACTTCCGGCCGGAAAAAAGGGCGGGCTCTGTCGCTTTGCTGTGACGCACTTCCTGGCGTCGCCTGCGGGGGCGGAAACGCTTTGTCTGTCCGGCAAGCCGACGGCCCGCTGCTGGCCTCCGTGACGCGGCCTCCTCCGCGCCTCGCGGCATGGCGTCGGAGGGGCCGCGGGAGCCCGAAAGCGAGGTAAGGGCCGACGGGGGCTCTCTCGGCAGCCTCAGTCCGTCCGCCTGCCTCGCACTGGGGGCTCGGCCGGGCGGTGACGGGGCTGGTCCAGCGGGCGTGGGTCGGATGCTGGTGACGGCACGGGAGCGCCCTACCGGGTGGCCGCGATCTTCGCGCCCCGCCTCGGGTCCGCCTTGGGGTGGCGGTCAGCGGCTACAGACCCCGCCCACAGTTAGCGCCGCGTCTGTGGTGCGATGTCACCCAGCGCAGTGACTGCGGCCCAGCCCGGCGCTCCCCGCAGTCGGGGCGGGGGGACTCTGGCGAGCTTCCCGCGCTCTTGGGAACGGATAGATTGTTTTAAAGGATCCTGCGTTTTTCTGAACGTCATTCTCCGAAGCTT</t>
  </si>
  <si>
    <t>SECISBP2_wt</t>
  </si>
  <si>
    <t>GGTACCTGGGGGTCCCCATTTTCCGCAAGCGCCCCACTGCCTCCACGTGCTGCCCGCGCAGGTCCAGTGCCGCCGCCGCGTACTTCCGGCCGGAAGAAAGGGCGGGCTCTGTCGCTTTGCTGTGACGCACTTCCTGGCGTCGCCTGCGGGGGCGGAAACGCTTTGTCTGTCCGGCAAGCCGACGGCCCGCTGCTGGCCTCCGTGACGCGGCCTCCTCCGCGCCTCGCGGCATGGCGTCGGAGGGGCCGCGGGAGCCCGAAAGCGAGGTAAGGGCCGACGGGGGCTCTCTCGGCAGCCTCAGTCCGTCCGCCTGCCTCGCACTGGGGGCTCGGCCGGGCGGTGACGGGGCTGGTCCAGCGGGCGTGGGTCGGATGCTGGTGACGGCACGGGAGCGCCCTACCGGGTGGCCGCGATCTTCGCGCCCCGCCTCGGGTCCGCCTTGGGGTGGCGGTCAGCGGCTACAGACCCCGCCCACAGTTAGCGCCGCGTCTGTGGTGCGATGTCACCCAGCGCAGTGACTGCGGCCCAGCCCGGCGCTCCCCGCAGTCGGGGCGGGGGGACTCTGGCGAGCTTCCCGCGCTCTTGGGAACGGATAGATTGTTTTAAAGGATCCTGCGTTTTTCTGAACGTCATTCTCCGAAGCTT</t>
  </si>
  <si>
    <t xml:space="preserve">SMUG1_mut </t>
  </si>
  <si>
    <t>GGTACCTGCAAAGGAGAAGTCTCTTATACCCACGGTGGCAGGGGGCCTAGCAATGGTCTTTAGCTATTGTTAATACCTTCAGGTGGGTGAGGGATTGGGGATGGTTGAAGCTTCCTGATTTGCAATCCCTTTGGGAAAATAGTGAATGAACTTTTGGAAGGGCGATGCCCTTTAGGGATAGAACCCAGGATTTCCTAGGTACTTACAGGCTGTGGCTTTTCACTTCTCAAGACTTCCTGATTTAACGCTGATGGAAAGATTAAACTACAATTCCCAGCGATCTTTAGGGCTAATTTAGTGCGCTTTCCGGGATTGGAGCATTTCCGGCGGAAGTGGCTGCGGGTACGCCAATCTCCTTCCCTAAACAATGTAGACTACGACTCCCACTGTCCTTAGCGCCGGGGGTTGGGTTTGGGGTGGGGGAAAGGAACCGGAAACGGGATGGGGAGCTGGACCAGGTGAGGAAGTAGGGGGCTGGGAATCCGGGACTGTGGGGGCAAGTTGACGGCAGATCT</t>
  </si>
  <si>
    <t xml:space="preserve">SMUG1_wt </t>
  </si>
  <si>
    <t>GGTACCTGCAAAGGAGAAGTCTCTTATACCCACGGTGGCAGGGGGCCTAGCAATGGTCTTTAGCTATTGTTAATACCTTCAGGTGGGTGAGGGATTGGGGATGGTTGAAGCTTCCTGATTTGCAATCCCTTTGGGAAAATAGTGAATGAACTTTTGGAAGGGCGATGCCCTTTAGGGATAGAACCCAGGATTTCCTAGGTACTTACAGGCTGTGGCTTTTCACTTCTCAAGACTTCCTGATTTAACGCTGATGGAAAGATTAAACTACAATTCCCAGCGATCTTTAGGGCTAATTTAGTGCGCCTTCCGGGATTGGAGCATTTCCGGCGGAAGTGGCTGCGGGTACGCCAATCTCCTTCCCTAAACAATGTAGACTACGACTCCCACTGTCCTTAGCGCCGGGGGTTGGGTTTGGGGTGGGGGAAAGGAACCGGAAACGGGATGGGGAGCTGGACCAGGTGAGGAAGTAGGGGGCTGGGAATCCGGGACTGTGGGGGCAAGTTGACGGCAGATCT</t>
  </si>
  <si>
    <t xml:space="preserve">TBX3_mut </t>
  </si>
  <si>
    <t>GGTACCCGCTCTCCGCCTTCCCCGCCCGGCTCGCCTGCTCGCTGGCTCCCTCCCTCTCTCCCTCCCCCTTCCTCCTTGGCCCTGCCTCCTCCCTCGATCCCCGGCTGGATGACTGAGGCATTTCAGACGTGGGCTGAACCAGAGCGAGCGAGCGAGCTCAGGGGCTGCAGCGATCTCTCGATAAGCCACCTAGAGGCGACTCTGTGCGCGCGCGCTCCCCAGTGGCTCCCGCCCGCCCTCTGATCATGTTGACATATTCACAGGACAGGCAGTAGTACCGATGCGGCGCTGCGACGTTACAGTTTCCGACACCTTCTTTTTATAACTCAGCTCTATCCCCCAGCACTCGACCTGTGAAAACCACGCCTATGCAGCAACACAATTGGTCCGAAAGCGTCAAAGAGTCAATCAAGAGGCCTCCGGCTCCCCGCAGCCCACAGCGCAGCCCGACCTTCTAGAGCCGCCGAGCAGACGCCCGGTGAATTCTAGAGGCGGCGGAGGGTGGCGAGGAGCTCTCGCTTTCTCTCGCTCCCTCCCTCTCCGACTCCGTCTCTCTCTCTCTCTCTCTCTCTCCCCTCCCTCTCTTTCCCTCTGTTCCATTTTTTCAAGCTT</t>
  </si>
  <si>
    <t xml:space="preserve">TBX3_wt </t>
  </si>
  <si>
    <t>GGTACCCGCTCTCCGCCTTCCCCGCCCGGCTCGCCTGCTCGCTGGCTCCCTCCCTCTCTCCCTCCCCCTTCCTCCTTGGCCCTGCCTCCTCCCTCGATCCCCGGCTGGATGACTGAGGCATTTCAGACGTGGGCTGAACCAGAGCGAGCGAGCGAGCTCAGGGGCTGCAGCGATCTCTCGATAAGCCACCTAGAGGCGACTCTGTGCGCGCGCGCTCCCCAGTGGCTCCCGCCCGCCCTCTGATCATGTTGACATATTCACAGGACAGGCAGTAGTACCGATGCGGCGCTGCGACGTTACAGTTTCCGACACCTTCTTTTTATAACTCAGCTCTATCCCCCAGCACTCGACCTGTGAAAACCACGCCTATGCAGCAACACAATTGGTCCGAAAGCGTCAAAGAGCCAATCAAGAGGCCTCCGGCTCCCCGCAGCCCACAGCGCAGCCCGACCTTCTAGAGCCGCCGAGCAGACGCCCGGTGAATTCTAGAGGCGGCGGAGGGTGGCGAGGAGCTCTCGCTTTCTCTCGCTCCCTCCCTCTCCGACTCCGTCTCTCTCTCTCTCTCTCTCTCTCCCCTCCCTCTCTTTCCCTCTGTTCCATTTTTTCAAGCTT</t>
  </si>
  <si>
    <t xml:space="preserve">TFEB_mut </t>
  </si>
  <si>
    <t>GGTACCCAGTGGTAGCGCCATCATGGGTGGGTGGGTGGCGGGCCGGGGGAGAGTGTTCCTACTTGAGTCACAGAGAAATCGAGCCTATTTGCTGGAACCAACTCAGCAAGGGATCTTGTCCCTTTGGACTTCATCCCTGTCCTCCTCAGGAGCCTCTTAGCAAAAGATCCAGAAACCAGGAGCAACATTGTATGTGGGGAAGGAGGAGAGAGAGGAAGAAAAGGAGGAGGGGAAGGAGAAGAAAAGCAGGGGAGGGGCTGGGGGAGGAGACAGGGAAAAAGGGGCGGGGAAGAGGAGAACGTAGAGAATGATGCCTCCGCACCCTGTGAACTTCCAACAAGGGAAGGTGACATGAAAGGAGCTCAGACAATTTCTGTCCAGAAGCTT</t>
  </si>
  <si>
    <t xml:space="preserve">TFEB_wt </t>
  </si>
  <si>
    <t>GGTACCCAGTGGTAGCGCCATCATGGGTGGGTGGGTGGCGGGCCGGGGGAGAGTGTTCCTACTTGAGTCACAGAGAAATCGAGCCTATTTGCTGGAACCAACTCAGCAAGGGATCTTGTCCCTTTGGACTTCATCCCTGTCCTCCTCAGGAGCCTCTTAGCAAAAGATCCAGAAACCAGGAGCAACATTGTATGTGGGGAAGGAGGAGAGAGAGGAAGAAAAGGAGGAGGGGAAGGAGAAGAAAAGCAGGGGAGGGGCTGGGGGAGGAGACAGGGAAAAAGGGGCGGGGAAGAGGAGAAAGTAGAGAATGATGCCTCCGCACCCTGTGAACTTCCAACAAGGGAAGGTGACATGAAAGGAGCTCAGACAATTTCTGTCCAGAAGCTT</t>
  </si>
  <si>
    <t>TRMT10C_mut</t>
  </si>
  <si>
    <t>GGTACCTGCCTCAGCCTCCCGAGCAACTGGGATTACAGGCGCGCGCCACCACACCTGGCTAATTTTTGTATTTTTAGTAGAGACGGGGTTTCACTATGTTGGCCAGGCTGGTCTCAAACTCCTGACCCCAAGTGATCCGCCCGCCTCGGCCGCCCAAAGCACTGGGATAACAGGCGTAAGCCAACTGGCCCGGCCCAGAAGAAGTTTTTAGGATATATGGAGGAAAACACAACACAACACAGCTACAACTCCGTGACAACTGAGAGCGTAGTCTTCGAGTACCCAGTTGCCTACTGACAGCCGTCTCCTCTAAGGCGCTTCTTTTAGCCAAGAAAGCGTTCTTTGCGTGCTGTGACGTAAAAAGCAGCGCCGGAAAGGAGAGGGCGGAACTTCCGGCTGAGCCCCAGCGACCGCTCTGGTCGGCTGTGTAGACTGTTGGGTAGGCTGCGTGCTAGCTTCGGCGCGGATCCCTGGGCGTCCGTACGTCGGAGTCCTTCGTCCTCCAGGGTCCCTGTTCTTTGCGCCAGCGGGAACCACTATCTCTGCACTCCTGGTAAGCGAGTTTCTTCTTTCGCCTAATGTGTGTGTTGGGGGTGGGAGGACGCCGGAGACGTTCCAAGATGCACTTAGTGGAGCATGTGCGTTCGGAAGGCCCACGGGTAAGAGGAAGCCCAGTGATTTTAATAAACTATAACTAGTACAGTACCTGAAACAAAATCAGTGGTTCCTGAAATGATGTACTTGATTGCTTTTTACAATTGGGGTTTTCATTTCTGTGGTATTCTAAGTCCTTGCCAGTTACAAGAATAAAACTTTTAAAACTCCTTCTGAAATCAATGTTTATTAGATTGGGGCCTGGGGACCCCAGTTAAATATTTCCGGGATTCTAAAGTAAATTGTTTTCTCTTTAAAGGGAGGCTGAGCCGGGCGCGGTGGCTCACGCCTGTAATCCCAGCACAATGAGAGGCCGAGGTGGGCGGATCACGAGGTCAGGAGATCCGAGACCAAGCTT</t>
  </si>
  <si>
    <t>TRMT10C_wt</t>
  </si>
  <si>
    <t>GGTACCTGCCTCAGCCTCCCGAGCAACTGGGATTACAGGCGCGCGCCACCACACCTGGCTAATTTTTGTATTTTTAGTAGAGACGGGGTTTCACTATGTTGGCCAGGCTGGTCTCAAACTCCTGACCCCAAGTGATCCGCCCGCCTCGGCCGCCCAAAGCACTGGGATAACAGGCGTAAGCCAACTGGCCCGGCCCAGAAGAAGTTTTTAGGATATATGGAGGAAAACACAACACAACACAGCTACAACTCCGTGACAACTGAGAGCGTAGTCTTCGAGTACCCAGTTGCCTACTGACAGCCGTCTCCTCTAAGGCGCTTCTTTTAGCCAAGAAAGCGTTCTTTGCGTGCTGTGACGTAAAAAGCAGCGCCGGAAGGGAGAGGGCGGAACTTCCGGCTGAGCCCCAGCGACCGCTCTGGTCGGCTGTGTAGACTGTTGGGTAGGCTGCGTGCTAGCTTCGGCGCGGATCCCTGGGCGTCCGTACGTCGGAGTCCTTCGTCCTCCAGGGTCCCTGTTCTTTGCGCCAGCGGGAACCACTATCTCTGCACTCCTGGTAAGCGAGTTTCTTCTTTCGCCTAATGTGTGTGTTGGGGGTGGGAGGACGCCGGAGACGTTCCAAGATGCACTTAGTGGAGCATGTGCGTTCGGAAGGCCCACGGGTAAGAGGAAGCCCAGTGATTTTAATAAACTATAACTAGTACAGTACCTGAAACAAAATCAGTGGTTCCTGAAATGATGTACTTGATTGCTTTTTACAATTGGGGTTTTCATTTCTGTGGTATTCTAAGTCCTTGCCAGTTACAAGAATAAAACTTTTAAAACTCCTTCTGAAATCAATGTTTATTAGATTGGGGCCTGGGGACCCCAGTTAAATATTTCCGGGATTCTAAAGTAAATTGTTTTCTCTTTAAAGGGAGGCTGAGCCGGGCGCGGTGGCTCACGCCTGTAATCCCAGCACAATGAGAGGCCGAGGTGGGCGGATCACGAGGTCAGGAGATCCGAGACCAAGCTT</t>
  </si>
  <si>
    <t>ZC3H10_mut</t>
  </si>
  <si>
    <t>ggtaccCCCCTTTCCAGGAGGGCTGCCTTGGCGACTACCGCTTAGACCATGTCGTGCCTTTGGGTTGGGTTGCCATAGTGACACGCAAAGCGTGCTGGGAACGCCCTGCGGCATGTCGCACGCGTACTTCATACACCATAGAGTATGGTTCCGGGTCTGCTGGCTAGAGCGTCACTTCTTCCGCAGGAAGCGGAACAGCGATCGGGTAGGCGGCTCTTTGTCGAAGCTAGAGGACCGGCAGGCGGCAGCAGCAACTACGGCGGCGGCGGCAGGTGAGGGAGGCGGGAGACTTAGGTGGAGGCCGCGCCCGGAGGGGAGGAGTCGGGGCCGGCCCAGCGGCTGGGCTCGGCCAGGCCACAGAAGGCCCCCCAGAACCGAGCTGGCTCGTCCTCACACCCCAGGGCAGTGCCCCTTTTCTGAGTGACCCCGCATCGCGAGCAAACGCCAGCTTCGTGACGTCACAACCCTGCCCATCCCCTCAGCTTGATGACACCTGGAGCTCCAGCTCCCCGCTTCACTTCGCGCGCCCTTAGTGTCCCATTCACGTAGCCCACGGCTGAGCGCCGGCGGCACTGCACGGAACCTGCCAAGCTAGAAGACTTGCTGCGGGAAAACTCCTAAAGCTT</t>
  </si>
  <si>
    <t>ZC3H10_wt</t>
  </si>
  <si>
    <t>ggtaccCCCCTTTCCAGGAGGGCTGCCTTGGCGACTACCGCTTAGACCATGTCGTGCCTTTGGGTTGGGTTGCCATAGTGACACGCAAAGCGTGCTGGGAACGCCCTGCGGCATGTCGCACGCGTACTTCATACACCATAGAGTATGGTTCCGGGTCTGCTGGCTAGAGCGTCACTTCTTCCGCAGGAAGCGGAAGAGCGATCGGGTAGGCGGCTCTTTGTCGAAGCTAGAGGACCGGCAGGCGGCAGCAGCAACTACGGCGGCGGCGGCAGGTGAGGGAGGCGGGAGACTTAGGTGGAGGCCGCGCCCGGAGGGGAGGAGTCGGGGCCGGCCCAGCGGCTGGGCTCGGCCAGGCCACAGAAGGCCCCCCAGAACCGAGCTGGCTCGTCCTCACACCCCAGGGCAGTGCCCCTTTTCTGAGTGACCCCGCATCGCGAGCAAACGCCAGCTTCGTGACGTCACAACCCTGCCCATCCCCTCAGCTTGATGACACCTGGAGCTCCAGCTCCCCGCTTCACTTCGCGCGCCCTTAGTGTCCCATTCACGTAGCCCACGGCTGAGCGCCGGCGGCACTGCACGGAACCTGCCAAGCTAGAAGACTTGCTGCGGGAAAACTCCTAAAGCTT</t>
  </si>
  <si>
    <t>ANKRD53_mut</t>
  </si>
  <si>
    <t>GGTACCCAGCTTACGCCATTATTTCTGTGTATCAGAGACTTTTAGTACTTTCACTAATTTTGCTACTGCTATCTAGAAGGCAGAGCCAGATGTACAGGATGGAACATGAAAGTGAAACAGGAGTGTGACCGCTGAAGTACAGCGTCACAGGGAGATGTTTAGGCCTCCAGATAACTGTGGGCGGGCCTGACTGATGTCAAGCCCTCCACAAAAGGTGGTGGAGTAAAGTCTTCTCTAAACTCCCCCTGGGAAAGGGAAACTCCCTTTCCCGGTCTGCTAAGTAGCGGGTGCTTTTCCTTTGCATTGATGCTACCGCTAGACCACGGTCCGCCAGACCAGGGTCCGCCAGACCACGGTCCACTTGGTAACCGGCGTCTTCCCAGACGCTGGCATTACCGCTAGATCAAGGAGCCCTCTGGTGGCCCTGTCCGGACATAACAGAAGGCTCGCACTCTTGTCTTCTGGTCACTTCTCACTATGTCCCTTTGGTTCCTATCTCTCTATGGCCAAGCTT</t>
  </si>
  <si>
    <t>gene synthesis by ProteoGenix</t>
  </si>
  <si>
    <t>ANKRD53_wt</t>
  </si>
  <si>
    <t>GGTACCCAGCTTACGCCATTATTTCTGTGTATCAGAGACTTTTAGTACTTTCACTAATTTTGCTACTGCTATCTAGAAGGCAGAGCCAGATGTACAGGATGGAACATGAAAGTGAAACAGGAGTGTGACCGCTGAAGTACAGCGTCACAGGGAGATGTTTAGGCCTCCAGATAACTGTGGGCGGGCCTGACTGATGTCAAGCCCTCCACAAAAGGTGGTGGAGTAAAGTCTTCTCTAAACTCCCCCTGGGAAAGGGAGACTCCCTTTCCCGGTCTGCTAAGTAGCGGGTGCTTTTCCTTTGCATTGATGCTACCGCTAGACCACGGTCCGCCAGACCAGGGTCCGCCAGACCACGGTCCACTTGGTAACCGGCGTCTTCCCAGACGCTGGCATTACCGCTAGATCAAGGAGCCCTCTGGTGGCCCTGTCCGGACATAACAGAAGGCTCGCACTCTTGTCTTCTGGTCACTTCTCACTATGTCCCTTTGGTTCCTATCTCTCTATGGCCAAGCTT</t>
  </si>
  <si>
    <t>MYB_mut</t>
  </si>
  <si>
    <t>GGTACCATCCGGGAGGGGAGTGAAAGCTCCGCTGGGGCGCTCCATTAGTGAGCGGTGATGGTTGCCGCCCACTTGTATTGAAGCGTCCTTTGTCACTAACAAGTTAAATTAGAGATGTTATTTATTTAAGAAGAAGGAAAAAAAACCCTAGCCAAACAGCCTATGAATACATATGCTCACATCCCCTACTCCTCCAACTCCTAATTTCCCCGTCTCCAGAGGGCACAGTTGTAAACATTGACGAAAATCCAATCTTCTGTGCGGGAATTTCCCCCCACCGCTTGCCGCCCCCGCGACAGTGAGTGGGAGCTGGAGGAGCTCTGGTCCCGCTGCCCGGGAGCACGCGGAGCCGGGCGACCGCGGTGCGGCAGCCAAAGCTT</t>
  </si>
  <si>
    <t>PCR-based cloning from HEK293FT cells</t>
  </si>
  <si>
    <t>MYB_wt</t>
  </si>
  <si>
    <t>GGTACCATCCGGGAGGGGAGTGAAAGCTCCGCTGGGGCGCTCCATTAGTGAGCGGTGATGGTTGCCGCCCACTTGTATTGAAGCGTCCTTTGTCACTAACAAGTTAAATTAGAGATGTTATTTATTTAAGAAGAAGGAAAAAAAACCCTAGCCAAACAGCCTATGAATACATATGCTCACATCCCCTACTCCTCCAACTCCTAATTTCCCCGTCTCCAGAGGGCACAGTTGTAAACCTTGACGAAAATCCAATCTTCTGTGCGGGAATTTCCCCCCACCGCTTGCCGCCCCCGCGACAGTGAGTGGGAGCTGGAGGAGCTCTGGTCCCGCTGCCCGGGAGCACGCGGAGCCGGGCGACCGCGGTGCGGCAGCCAAAGC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</si>
</sst>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sz val="10.0"/>
      <color rgb="FF000000"/>
      <name val="Arial"/>
    </font>
    <font>
      <b/>
      <sz val="10.0"/>
      <color rgb="FF000000"/>
      <name val="Arial"/>
    </font>
    <font>
      <sz val="11.0"/>
      <color rgb="FF000000"/>
      <name val="-apple-system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/>
      <right/>
      <top/>
      <bottom/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/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/>
      <right/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1"/>
    </xf>
    <xf borderId="1" fillId="2" fontId="3" numFmtId="49" xfId="0" applyAlignment="1" applyBorder="1" applyFill="1" applyFont="1" applyNumberFormat="1">
      <alignment shrinkToFit="0" vertical="top" wrapText="1"/>
    </xf>
    <xf borderId="2" fillId="0" fontId="2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shrinkToFit="0" vertical="top" wrapText="1"/>
    </xf>
    <xf borderId="4" fillId="3" fontId="3" numFmtId="49" xfId="0" applyAlignment="1" applyBorder="1" applyFill="1" applyFont="1" applyNumberFormat="1">
      <alignment shrinkToFit="0" vertical="top" wrapText="1"/>
    </xf>
    <xf borderId="5" fillId="0" fontId="2" numFmtId="0" xfId="0" applyAlignment="1" applyBorder="1" applyFont="1">
      <alignment shrinkToFit="0" vertical="top" wrapText="1"/>
    </xf>
    <xf borderId="6" fillId="3" fontId="3" numFmtId="49" xfId="0" applyAlignment="1" applyBorder="1" applyFont="1" applyNumberForma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5" fillId="0" fontId="2" numFmtId="49" xfId="0" applyAlignment="1" applyBorder="1" applyFont="1" applyNumberForma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2" fillId="4" fontId="4" numFmtId="49" xfId="0" applyAlignment="1" applyBorder="1" applyFill="1" applyFont="1" applyNumberFormat="1">
      <alignment horizontal="center" shrinkToFit="0" vertical="bottom" wrapText="1"/>
    </xf>
    <xf borderId="2" fillId="4" fontId="4" numFmtId="49" xfId="0" applyAlignment="1" applyBorder="1" applyFont="1" applyNumberFormat="1">
      <alignment horizontal="center" shrinkToFit="0" vertical="center" wrapText="0"/>
    </xf>
    <xf borderId="2" fillId="0" fontId="4" numFmtId="0" xfId="0" applyAlignment="1" applyBorder="1" applyFont="1">
      <alignment horizontal="left" shrinkToFit="0" vertical="top" wrapText="1"/>
    </xf>
    <xf borderId="3" fillId="0" fontId="4" numFmtId="49" xfId="0" applyAlignment="1" applyBorder="1" applyFont="1" applyNumberFormat="1">
      <alignment horizontal="center" shrinkToFit="0" vertical="top" wrapText="1"/>
    </xf>
    <xf borderId="3" fillId="4" fontId="4" numFmtId="0" xfId="0" applyAlignment="1" applyBorder="1" applyFont="1">
      <alignment horizontal="center" shrinkToFit="0" vertical="center" wrapText="0"/>
    </xf>
    <xf borderId="3" fillId="0" fontId="4" numFmtId="49" xfId="0" applyAlignment="1" applyBorder="1" applyFont="1" applyNumberFormat="1">
      <alignment horizontal="left" shrinkToFit="0" vertical="top" wrapText="1"/>
    </xf>
    <xf borderId="3" fillId="0" fontId="4" numFmtId="0" xfId="0" applyAlignment="1" applyBorder="1" applyFont="1">
      <alignment horizontal="center" shrinkToFit="0" vertical="top" wrapText="1"/>
    </xf>
    <xf borderId="3" fillId="0" fontId="4" numFmtId="0" xfId="0" applyAlignment="1" applyBorder="1" applyFont="1">
      <alignment horizontal="left" shrinkToFit="0" vertical="top" wrapText="1"/>
    </xf>
    <xf borderId="3" fillId="0" fontId="5" numFmtId="49" xfId="0" applyAlignment="1" applyBorder="1" applyFont="1" applyNumberFormat="1">
      <alignment horizontal="center" shrinkToFit="0" vertical="top" wrapText="1"/>
    </xf>
    <xf borderId="3" fillId="4" fontId="4" numFmtId="49" xfId="0" applyAlignment="1" applyBorder="1" applyFont="1" applyNumberFormat="1">
      <alignment horizontal="center" shrinkToFit="0" vertical="center" wrapText="0"/>
    </xf>
    <xf borderId="8" fillId="0" fontId="4" numFmtId="0" xfId="0" applyAlignment="1" applyBorder="1" applyFont="1">
      <alignment horizontal="left" shrinkToFit="0" vertical="top" wrapText="1"/>
    </xf>
    <xf borderId="9" fillId="4" fontId="4" numFmtId="0" xfId="0" applyAlignment="1" applyBorder="1" applyFont="1">
      <alignment horizontal="center" shrinkToFit="0" vertical="center" wrapText="0"/>
    </xf>
    <xf borderId="10" fillId="4" fontId="4" numFmtId="49" xfId="0" applyAlignment="1" applyBorder="1" applyFont="1" applyNumberFormat="1">
      <alignment horizontal="left" shrinkToFit="0" vertical="bottom" wrapText="1"/>
    </xf>
    <xf borderId="11" fillId="0" fontId="4" numFmtId="49" xfId="0" applyAlignment="1" applyBorder="1" applyFont="1" applyNumberFormat="1">
      <alignment horizontal="left" shrinkToFit="0" vertical="top" wrapText="1"/>
    </xf>
    <xf borderId="12" fillId="4" fontId="4" numFmtId="49" xfId="0" applyAlignment="1" applyBorder="1" applyFont="1" applyNumberFormat="1">
      <alignment horizontal="left" shrinkToFit="0" vertical="bottom" wrapText="1"/>
    </xf>
    <xf borderId="3" fillId="4" fontId="6" numFmtId="0" xfId="0" applyAlignment="1" applyBorder="1" applyFont="1">
      <alignment shrinkToFit="0" vertical="bottom" wrapText="1"/>
    </xf>
    <xf borderId="13" fillId="4" fontId="4" numFmtId="49" xfId="0" applyAlignment="1" applyBorder="1" applyFont="1" applyNumberFormat="1">
      <alignment horizontal="center" shrinkToFit="0" vertical="center" wrapText="0"/>
    </xf>
    <xf borderId="14" fillId="0" fontId="4" numFmtId="49" xfId="0" applyAlignment="1" applyBorder="1" applyFont="1" applyNumberFormat="1">
      <alignment horizontal="center" shrinkToFit="0" vertical="top" wrapText="1"/>
    </xf>
    <xf borderId="10" fillId="4" fontId="4" numFmtId="0" xfId="0" applyAlignment="1" applyBorder="1" applyFont="1">
      <alignment horizontal="center" shrinkToFit="0" vertical="bottom" wrapText="1"/>
    </xf>
    <xf borderId="15" fillId="4" fontId="4" numFmtId="0" xfId="0" applyAlignment="1" applyBorder="1" applyFont="1">
      <alignment horizontal="center" shrinkToFit="0" vertical="center" wrapText="0"/>
    </xf>
    <xf borderId="12" fillId="4" fontId="4" numFmtId="0" xfId="0" applyAlignment="1" applyBorder="1" applyFont="1">
      <alignment horizontal="center" shrinkToFit="0" vertical="center" wrapText="0"/>
    </xf>
    <xf borderId="11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0.14"/>
    <col customWidth="1" min="2" max="2" width="33.57"/>
    <col customWidth="1" min="3" max="3" width="40.71"/>
    <col customWidth="1" min="4" max="23" width="16.29"/>
  </cols>
  <sheetData>
    <row r="1" ht="27.0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0.25" customHeight="1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32.25" customHeight="1">
      <c r="A3" s="4" t="s">
        <v>4</v>
      </c>
      <c r="B3" s="4" t="s">
        <v>5</v>
      </c>
      <c r="C3" s="4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9.5" customHeight="1">
      <c r="A4" s="5" t="s">
        <v>7</v>
      </c>
      <c r="B4" s="5" t="s">
        <v>8</v>
      </c>
      <c r="C4" s="5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31.5" customHeight="1">
      <c r="A5" s="5" t="s">
        <v>10</v>
      </c>
      <c r="B5" s="5" t="s">
        <v>11</v>
      </c>
      <c r="C5" s="5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31.5" customHeight="1">
      <c r="A6" s="5" t="s">
        <v>13</v>
      </c>
      <c r="B6" s="5" t="s">
        <v>14</v>
      </c>
      <c r="C6" s="5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31.5" customHeight="1">
      <c r="A7" s="5" t="s">
        <v>16</v>
      </c>
      <c r="B7" s="5" t="s">
        <v>17</v>
      </c>
      <c r="C7" s="5" t="s">
        <v>18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9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9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9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9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9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9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9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19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</sheetData>
  <mergeCells count="1">
    <mergeCell ref="A1:C1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26" width="16.29"/>
  </cols>
  <sheetData>
    <row r="1" ht="32.25" customHeight="1">
      <c r="A1" s="3" t="s">
        <v>19</v>
      </c>
      <c r="B1" s="3" t="s">
        <v>20</v>
      </c>
      <c r="C1" s="3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6" t="s">
        <v>22</v>
      </c>
      <c r="B2" s="7">
        <v>55.33</v>
      </c>
      <c r="C2" s="4" t="s">
        <v>23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8" t="s">
        <v>22</v>
      </c>
      <c r="B3" s="9">
        <v>31.22</v>
      </c>
      <c r="C3" s="5" t="s">
        <v>24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8" t="s">
        <v>22</v>
      </c>
      <c r="B4" s="9">
        <v>92.73</v>
      </c>
      <c r="C4" s="5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8" t="s">
        <v>22</v>
      </c>
      <c r="B5" s="9">
        <v>34.33</v>
      </c>
      <c r="C5" s="5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8" t="s">
        <v>27</v>
      </c>
      <c r="B6" s="9">
        <v>130.77</v>
      </c>
      <c r="C6" s="5" t="s">
        <v>23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8" t="s">
        <v>27</v>
      </c>
      <c r="B7" s="9">
        <v>166.93</v>
      </c>
      <c r="C7" s="5" t="s">
        <v>24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8" t="s">
        <v>27</v>
      </c>
      <c r="B8" s="9">
        <v>8.61</v>
      </c>
      <c r="C8" s="5" t="s">
        <v>25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8" t="s">
        <v>27</v>
      </c>
      <c r="B9" s="9">
        <v>-15.23</v>
      </c>
      <c r="C9" s="5" t="s">
        <v>26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8" t="s">
        <v>27</v>
      </c>
      <c r="B10" s="9">
        <v>-18.99</v>
      </c>
      <c r="C10" s="5" t="s">
        <v>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8" t="s">
        <v>29</v>
      </c>
      <c r="B11" s="9">
        <v>-24.38</v>
      </c>
      <c r="C11" s="5" t="s">
        <v>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8" t="s">
        <v>29</v>
      </c>
      <c r="B12" s="9">
        <v>-42.58</v>
      </c>
      <c r="C12" s="5" t="s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8" t="s">
        <v>29</v>
      </c>
      <c r="B13" s="9">
        <v>-24.52</v>
      </c>
      <c r="C13" s="5" t="s">
        <v>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8" t="s">
        <v>30</v>
      </c>
      <c r="B14" s="9">
        <v>34.31</v>
      </c>
      <c r="C14" s="5" t="s">
        <v>23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8" t="s">
        <v>30</v>
      </c>
      <c r="B15" s="9">
        <v>-3.44</v>
      </c>
      <c r="C15" s="5" t="s">
        <v>24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8" t="s">
        <v>30</v>
      </c>
      <c r="B16" s="9">
        <v>4.17</v>
      </c>
      <c r="C16" s="5" t="s">
        <v>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8" t="s">
        <v>31</v>
      </c>
      <c r="B17" s="9">
        <v>94.85</v>
      </c>
      <c r="C17" s="5" t="s">
        <v>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8" t="s">
        <v>31</v>
      </c>
      <c r="B18" s="9">
        <v>72.22</v>
      </c>
      <c r="C18" s="5" t="s">
        <v>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8" t="s">
        <v>31</v>
      </c>
      <c r="B19" s="9">
        <v>136.21</v>
      </c>
      <c r="C19" s="5" t="s">
        <v>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8" t="s">
        <v>32</v>
      </c>
      <c r="B20" s="9">
        <v>94.62</v>
      </c>
      <c r="C20" s="5" t="s">
        <v>23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8" t="s">
        <v>32</v>
      </c>
      <c r="B21" s="9">
        <v>159.15</v>
      </c>
      <c r="C21" s="5" t="s">
        <v>24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8" t="s">
        <v>32</v>
      </c>
      <c r="B22" s="9">
        <v>37.44</v>
      </c>
      <c r="C22" s="5" t="s">
        <v>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8" t="s">
        <v>32</v>
      </c>
      <c r="B23" s="9">
        <v>29.6</v>
      </c>
      <c r="C23" s="5" t="s">
        <v>26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8" t="s">
        <v>32</v>
      </c>
      <c r="B24" s="9">
        <v>90.37</v>
      </c>
      <c r="C24" s="5" t="s">
        <v>28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8" t="s">
        <v>32</v>
      </c>
      <c r="B25" s="9">
        <v>84.4</v>
      </c>
      <c r="C25" s="5" t="s">
        <v>33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8" t="s">
        <v>34</v>
      </c>
      <c r="B26" s="9">
        <v>50.77</v>
      </c>
      <c r="C26" s="5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8" t="s">
        <v>34</v>
      </c>
      <c r="B27" s="9">
        <v>69.62</v>
      </c>
      <c r="C27" s="5" t="s">
        <v>24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8" t="s">
        <v>34</v>
      </c>
      <c r="B28" s="9">
        <v>107.17</v>
      </c>
      <c r="C28" s="5" t="s">
        <v>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8" t="s">
        <v>34</v>
      </c>
      <c r="B29" s="9">
        <v>18.01</v>
      </c>
      <c r="C29" s="5" t="s">
        <v>26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8" t="s">
        <v>35</v>
      </c>
      <c r="B30" s="9">
        <v>-51.2246850921213</v>
      </c>
      <c r="C30" s="5" t="s">
        <v>23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8" t="s">
        <v>35</v>
      </c>
      <c r="B31" s="9">
        <v>-23.0328982238193</v>
      </c>
      <c r="C31" s="5" t="s">
        <v>24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8" t="s">
        <v>35</v>
      </c>
      <c r="B32" s="9">
        <v>-3.66385608607186</v>
      </c>
      <c r="C32" s="5" t="s">
        <v>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8" t="s">
        <v>35</v>
      </c>
      <c r="B33" s="9">
        <v>-5.24206476157206</v>
      </c>
      <c r="C33" s="5" t="s">
        <v>26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8" t="s">
        <v>36</v>
      </c>
      <c r="B34" s="9">
        <v>-97.0129821285345</v>
      </c>
      <c r="C34" s="5" t="s">
        <v>23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8" t="s">
        <v>36</v>
      </c>
      <c r="B35" s="9">
        <v>-70.2972716285311</v>
      </c>
      <c r="C35" s="5" t="s">
        <v>24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8" t="s">
        <v>36</v>
      </c>
      <c r="B36" s="9">
        <v>-44.391789974616</v>
      </c>
      <c r="C36" s="5" t="s">
        <v>25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8" t="s">
        <v>36</v>
      </c>
      <c r="B37" s="9">
        <v>-65.0633428617953</v>
      </c>
      <c r="C37" s="5" t="s">
        <v>26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8" t="s">
        <v>37</v>
      </c>
      <c r="B38" s="9">
        <v>8.58613286584498</v>
      </c>
      <c r="C38" s="5" t="s">
        <v>23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8" t="s">
        <v>37</v>
      </c>
      <c r="B39" s="9">
        <v>-34.8669463642834</v>
      </c>
      <c r="C39" s="5" t="s">
        <v>24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8" t="s">
        <v>37</v>
      </c>
      <c r="B40" s="9">
        <v>3.55846533199096</v>
      </c>
      <c r="C40" s="5" t="s">
        <v>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8" t="s">
        <v>37</v>
      </c>
      <c r="B41" s="9">
        <v>5.03951655586748</v>
      </c>
      <c r="C41" s="5" t="s">
        <v>26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8" t="s">
        <v>38</v>
      </c>
      <c r="B42" s="9">
        <v>-61.8408249301832</v>
      </c>
      <c r="C42" s="5" t="s">
        <v>23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8" t="s">
        <v>38</v>
      </c>
      <c r="B43" s="9">
        <v>-38.7199295071918</v>
      </c>
      <c r="C43" s="5" t="s">
        <v>24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8" t="s">
        <v>38</v>
      </c>
      <c r="B44" s="9">
        <v>-22.4778606402442</v>
      </c>
      <c r="C44" s="5" t="s">
        <v>25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8" t="s">
        <v>38</v>
      </c>
      <c r="B45" s="9">
        <v>-30.2884877166529</v>
      </c>
      <c r="C45" s="5" t="s">
        <v>26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8" t="s">
        <v>39</v>
      </c>
      <c r="B46" s="9">
        <v>-37.9703002674171</v>
      </c>
      <c r="C46" s="5" t="s">
        <v>23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8" t="s">
        <v>39</v>
      </c>
      <c r="B47" s="9">
        <v>-23.8446940121384</v>
      </c>
      <c r="C47" s="5" t="s">
        <v>24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8" t="s">
        <v>39</v>
      </c>
      <c r="B48" s="9">
        <v>-10.8859639119187</v>
      </c>
      <c r="C48" s="5" t="s">
        <v>25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8" t="s">
        <v>39</v>
      </c>
      <c r="B49" s="9">
        <v>-66.3837661707417</v>
      </c>
      <c r="C49" s="5" t="s">
        <v>26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8" t="s">
        <v>40</v>
      </c>
      <c r="B50" s="9">
        <v>-57.8108953088103</v>
      </c>
      <c r="C50" s="5" t="s">
        <v>23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8" t="s">
        <v>40</v>
      </c>
      <c r="B51" s="9">
        <v>21.0218980089011</v>
      </c>
      <c r="C51" s="5" t="s">
        <v>24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8" t="s">
        <v>40</v>
      </c>
      <c r="B52" s="9">
        <v>3.75305932378126</v>
      </c>
      <c r="C52" s="5" t="s">
        <v>25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8" t="s">
        <v>40</v>
      </c>
      <c r="B53" s="9">
        <v>6.16214791922707</v>
      </c>
      <c r="C53" s="5" t="s">
        <v>26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8" t="s">
        <v>41</v>
      </c>
      <c r="B54" s="9">
        <v>42.4686183490097</v>
      </c>
      <c r="C54" s="5" t="s">
        <v>23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8" t="s">
        <v>41</v>
      </c>
      <c r="B55" s="9">
        <v>54.0520724945522</v>
      </c>
      <c r="C55" s="5" t="s">
        <v>24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8" t="s">
        <v>41</v>
      </c>
      <c r="B56" s="9">
        <v>55.9331736327336</v>
      </c>
      <c r="C56" s="5" t="s">
        <v>25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8" t="s">
        <v>41</v>
      </c>
      <c r="B57" s="9">
        <v>25.95</v>
      </c>
      <c r="C57" s="5" t="s">
        <v>26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8" t="s">
        <v>41</v>
      </c>
      <c r="B58" s="9">
        <v>73.24</v>
      </c>
      <c r="C58" s="5" t="s">
        <v>28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8" t="s">
        <v>42</v>
      </c>
      <c r="B59" s="9">
        <v>14.31</v>
      </c>
      <c r="C59" s="5" t="s">
        <v>23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8" t="s">
        <v>42</v>
      </c>
      <c r="B60" s="9">
        <v>75.58</v>
      </c>
      <c r="C60" s="5" t="s">
        <v>24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8" t="s">
        <v>42</v>
      </c>
      <c r="B61" s="9">
        <v>59.2</v>
      </c>
      <c r="C61" s="5" t="s">
        <v>25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8" t="s">
        <v>42</v>
      </c>
      <c r="B62" s="9">
        <v>102.76</v>
      </c>
      <c r="C62" s="5" t="s">
        <v>26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29"/>
    <col customWidth="1" min="2" max="2" width="32.57"/>
    <col customWidth="1" min="3" max="23" width="16.29"/>
  </cols>
  <sheetData>
    <row r="1" ht="20.25" customHeight="1">
      <c r="A1" s="3" t="s">
        <v>43</v>
      </c>
      <c r="B1" s="3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12.25" customHeight="1">
      <c r="A2" s="6" t="s">
        <v>45</v>
      </c>
      <c r="B2" s="10" t="s">
        <v>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451.5" customHeight="1">
      <c r="A3" s="8" t="s">
        <v>47</v>
      </c>
      <c r="B3" s="11" t="s">
        <v>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235.5" customHeight="1">
      <c r="A4" s="8" t="s">
        <v>49</v>
      </c>
      <c r="B4" s="11" t="s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307.5" customHeight="1">
      <c r="A5" s="8" t="s">
        <v>51</v>
      </c>
      <c r="B5" s="11" t="s">
        <v>52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463.5" customHeight="1">
      <c r="A6" s="8" t="s">
        <v>53</v>
      </c>
      <c r="B6" s="11" t="s">
        <v>54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295.5" customHeight="1">
      <c r="A7" s="8" t="s">
        <v>55</v>
      </c>
      <c r="B7" s="11" t="s">
        <v>56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319.5" customHeight="1">
      <c r="A8" s="8" t="s">
        <v>57</v>
      </c>
      <c r="B8" s="11" t="s">
        <v>58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355.5" customHeight="1">
      <c r="A9" s="8" t="s">
        <v>59</v>
      </c>
      <c r="B9" s="11" t="s">
        <v>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283.5" customHeight="1">
      <c r="A10" s="8" t="s">
        <v>61</v>
      </c>
      <c r="B10" s="11" t="s">
        <v>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451.5" customHeight="1">
      <c r="A11" s="8" t="s">
        <v>63</v>
      </c>
      <c r="B11" s="11" t="s">
        <v>64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235.5" customHeight="1">
      <c r="A12" s="8" t="s">
        <v>65</v>
      </c>
      <c r="B12" s="11" t="s">
        <v>66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235.5" customHeight="1">
      <c r="A13" s="8" t="s">
        <v>67</v>
      </c>
      <c r="B13" s="11" t="s">
        <v>68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259.5" customHeight="1">
      <c r="A14" s="8" t="s">
        <v>69</v>
      </c>
      <c r="B14" s="11" t="s">
        <v>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ht="187.5" customHeight="1">
      <c r="A15" s="8" t="s">
        <v>71</v>
      </c>
      <c r="B15" s="11" t="s">
        <v>72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235.5" customHeight="1">
      <c r="A16" s="8" t="s">
        <v>73</v>
      </c>
      <c r="B16" s="11" t="s">
        <v>74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9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9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9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9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9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5" width="16.29"/>
  </cols>
  <sheetData>
    <row r="1" ht="20.2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2.25" customHeight="1">
      <c r="A2" s="10" t="s">
        <v>75</v>
      </c>
      <c r="B2" s="13">
        <v>0.00312446257578942</v>
      </c>
      <c r="C2" s="13">
        <v>0.00335785010542912</v>
      </c>
      <c r="D2" s="13">
        <v>0.00319876421721071</v>
      </c>
      <c r="E2" s="13"/>
      <c r="F2" s="13"/>
      <c r="G2" s="13"/>
      <c r="H2" s="13"/>
      <c r="I2" s="4" t="s">
        <v>76</v>
      </c>
      <c r="J2" s="4" t="s">
        <v>77</v>
      </c>
      <c r="K2" s="4" t="s">
        <v>78</v>
      </c>
      <c r="L2" s="13"/>
      <c r="M2" s="1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31.5" customHeight="1">
      <c r="A3" s="11" t="s">
        <v>79</v>
      </c>
      <c r="B3" s="14">
        <v>0.00795702957601683</v>
      </c>
      <c r="C3" s="14">
        <v>0.00853765631484514</v>
      </c>
      <c r="D3" s="14">
        <v>0.00412931922188076</v>
      </c>
      <c r="E3" s="14"/>
      <c r="F3" s="14"/>
      <c r="G3" s="14"/>
      <c r="H3" s="5" t="s">
        <v>80</v>
      </c>
      <c r="I3" s="14">
        <v>1.13646563706701</v>
      </c>
      <c r="J3" s="14">
        <v>1.23014823917334</v>
      </c>
      <c r="K3" s="14">
        <v>1.22481695654777</v>
      </c>
      <c r="L3" s="14"/>
      <c r="M3" s="14">
        <f t="shared" ref="M3:M4" si="1">TTEST(I3:K3,I5:K5,2,1)</f>
        <v>0.01900442371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31.5" customHeight="1">
      <c r="A4" s="11" t="s">
        <v>81</v>
      </c>
      <c r="B4" s="14">
        <v>0.00904289068626899</v>
      </c>
      <c r="C4" s="14">
        <v>0.0105025828823739</v>
      </c>
      <c r="D4" s="14">
        <v>0.0050576602019582</v>
      </c>
      <c r="E4" s="14"/>
      <c r="F4" s="14"/>
      <c r="G4" s="14"/>
      <c r="H4" s="5" t="s">
        <v>82</v>
      </c>
      <c r="I4" s="14">
        <v>1.063984144124</v>
      </c>
      <c r="J4" s="14">
        <v>1.1318134321263</v>
      </c>
      <c r="K4" s="14">
        <v>1.05672800812461</v>
      </c>
      <c r="L4" s="14"/>
      <c r="M4" s="14">
        <f t="shared" si="1"/>
        <v>0.147943062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31.5" customHeight="1">
      <c r="A5" s="11" t="s">
        <v>83</v>
      </c>
      <c r="B5" s="14">
        <v>0.00402666374908846</v>
      </c>
      <c r="C5" s="14">
        <v>0.00354805198302326</v>
      </c>
      <c r="D5" s="14">
        <v>0.00295879151610891</v>
      </c>
      <c r="E5" s="14"/>
      <c r="F5" s="14"/>
      <c r="G5" s="14"/>
      <c r="H5" s="5" t="s">
        <v>84</v>
      </c>
      <c r="I5" s="14">
        <v>1.86777489538016</v>
      </c>
      <c r="J5" s="14">
        <v>1.68148545594702</v>
      </c>
      <c r="K5" s="14">
        <v>1.78769631091897</v>
      </c>
      <c r="L5" s="14"/>
      <c r="M5" s="1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31.5" customHeight="1">
      <c r="A6" s="11" t="s">
        <v>85</v>
      </c>
      <c r="B6" s="14">
        <v>0.0130781664330203</v>
      </c>
      <c r="C6" s="14">
        <v>0.0120393786268223</v>
      </c>
      <c r="D6" s="14">
        <v>0.00741709436708184</v>
      </c>
      <c r="E6" s="14"/>
      <c r="F6" s="14"/>
      <c r="G6" s="14"/>
      <c r="H6" s="5" t="s">
        <v>86</v>
      </c>
      <c r="I6" s="14">
        <v>1.42445551735634</v>
      </c>
      <c r="J6" s="14">
        <v>1.18418168696488</v>
      </c>
      <c r="K6" s="14">
        <v>1.25822957290944</v>
      </c>
      <c r="L6" s="14"/>
      <c r="M6" s="1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1.5" customHeight="1">
      <c r="A7" s="11" t="s">
        <v>87</v>
      </c>
      <c r="B7" s="14">
        <v>0.0139149617189483</v>
      </c>
      <c r="C7" s="14">
        <v>0.0136263304442918</v>
      </c>
      <c r="D7" s="14">
        <v>0.00783785135659867</v>
      </c>
      <c r="E7" s="14"/>
      <c r="F7" s="14"/>
      <c r="G7" s="14"/>
      <c r="H7" s="14"/>
      <c r="I7" s="14"/>
      <c r="J7" s="14"/>
      <c r="K7" s="14"/>
      <c r="L7" s="14"/>
      <c r="M7" s="1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9.5" customHeight="1">
      <c r="A8" s="11" t="s">
        <v>88</v>
      </c>
      <c r="B8" s="14">
        <v>0.00139191083900603</v>
      </c>
      <c r="C8" s="14">
        <v>0.00162535111361323</v>
      </c>
      <c r="D8" s="14">
        <v>0.00110215062123407</v>
      </c>
      <c r="E8" s="14"/>
      <c r="F8" s="14"/>
      <c r="G8" s="14"/>
      <c r="H8" s="5" t="s">
        <v>80</v>
      </c>
      <c r="I8" s="14">
        <v>13.6</v>
      </c>
      <c r="J8" s="14">
        <v>23.01</v>
      </c>
      <c r="K8" s="14">
        <v>22.5</v>
      </c>
      <c r="L8" s="14"/>
      <c r="M8" s="14">
        <f t="shared" ref="M8:M9" si="2">TTEST(I8:K8,I10:K10,2,1)</f>
        <v>0.01914359376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9.5" customHeight="1">
      <c r="A9" s="11" t="s">
        <v>89</v>
      </c>
      <c r="B9" s="14">
        <v>0.00343851560159009</v>
      </c>
      <c r="C9" s="14">
        <v>0.0043547201568982</v>
      </c>
      <c r="D9" s="14">
        <v>0.00249677850060585</v>
      </c>
      <c r="E9" s="14"/>
      <c r="F9" s="14"/>
      <c r="G9" s="14"/>
      <c r="H9" s="5" t="s">
        <v>82</v>
      </c>
      <c r="I9" s="14">
        <v>6.4</v>
      </c>
      <c r="J9" s="14">
        <v>13.2</v>
      </c>
      <c r="K9" s="14">
        <v>5.6</v>
      </c>
      <c r="L9" s="14"/>
      <c r="M9" s="14">
        <f t="shared" si="2"/>
        <v>0.1479812065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9.5" customHeight="1">
      <c r="A10" s="11" t="s">
        <v>90</v>
      </c>
      <c r="B10" s="14">
        <v>0.00642237311802299</v>
      </c>
      <c r="C10" s="14">
        <v>0.00732239860854363</v>
      </c>
      <c r="D10" s="14">
        <v>0.00446348171471487</v>
      </c>
      <c r="E10" s="14"/>
      <c r="F10" s="14"/>
      <c r="G10" s="14"/>
      <c r="H10" s="5" t="s">
        <v>91</v>
      </c>
      <c r="I10" s="14">
        <v>86.8</v>
      </c>
      <c r="J10" s="14">
        <v>68.1</v>
      </c>
      <c r="K10" s="14">
        <v>78.8</v>
      </c>
      <c r="L10" s="14"/>
      <c r="M10" s="1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9.5" customHeight="1">
      <c r="A11" s="11" t="s">
        <v>92</v>
      </c>
      <c r="B11" s="14">
        <v>0.0025589107700484</v>
      </c>
      <c r="C11" s="14">
        <v>0.00221449804875723</v>
      </c>
      <c r="D11" s="14">
        <v>0.00174786117249517</v>
      </c>
      <c r="E11" s="14"/>
      <c r="F11" s="14"/>
      <c r="G11" s="14"/>
      <c r="H11" s="5" t="s">
        <v>93</v>
      </c>
      <c r="I11" s="14">
        <v>42.4</v>
      </c>
      <c r="J11" s="14">
        <v>18.4</v>
      </c>
      <c r="K11" s="14">
        <v>25.8</v>
      </c>
      <c r="L11" s="14"/>
      <c r="M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9.5" customHeight="1">
      <c r="A12" s="11" t="s">
        <v>94</v>
      </c>
      <c r="B12" s="14">
        <v>0.00613773203779555</v>
      </c>
      <c r="C12" s="14">
        <v>0.00693898339305558</v>
      </c>
      <c r="D12" s="14">
        <v>0.00518373268184183</v>
      </c>
      <c r="E12" s="14"/>
      <c r="F12" s="14"/>
      <c r="G12" s="14"/>
      <c r="H12" s="14"/>
      <c r="I12" s="14"/>
      <c r="J12" s="14"/>
      <c r="K12" s="14"/>
      <c r="L12" s="14"/>
      <c r="M12" s="1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9.5" customHeight="1">
      <c r="A13" s="11" t="s">
        <v>95</v>
      </c>
      <c r="B13" s="14">
        <v>0.00874292626529261</v>
      </c>
      <c r="C13" s="14">
        <v>0.00821701706020983</v>
      </c>
      <c r="D13" s="14">
        <v>0.00652232575835055</v>
      </c>
      <c r="E13" s="14"/>
      <c r="F13" s="14"/>
      <c r="G13" s="14"/>
      <c r="H13" s="14"/>
      <c r="I13" s="14"/>
      <c r="J13" s="14"/>
      <c r="K13" s="14"/>
      <c r="L13" s="14"/>
      <c r="M13" s="1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9.5" customHeight="1">
      <c r="A14" s="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1.5" customHeight="1">
      <c r="A15" s="11" t="s">
        <v>75</v>
      </c>
      <c r="B15" s="14">
        <v>1.0</v>
      </c>
      <c r="C15" s="14">
        <v>1.0</v>
      </c>
      <c r="D15" s="14">
        <v>1.0</v>
      </c>
      <c r="E15" s="14"/>
      <c r="F15" s="14"/>
      <c r="G15" s="14"/>
      <c r="H15" s="14"/>
      <c r="I15" s="14"/>
      <c r="J15" s="14"/>
      <c r="K15" s="14"/>
      <c r="L15" s="14"/>
      <c r="M15" s="1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1.5" customHeight="1">
      <c r="A16" s="11" t="s">
        <v>79</v>
      </c>
      <c r="B16" s="14">
        <v>2.5466874328</v>
      </c>
      <c r="C16" s="14">
        <v>2.5425960203051</v>
      </c>
      <c r="D16" s="14">
        <v>1.29091078350298</v>
      </c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31.5" customHeight="1">
      <c r="A17" s="11" t="s">
        <v>81</v>
      </c>
      <c r="B17" s="14">
        <v>2.8942227557276</v>
      </c>
      <c r="C17" s="14">
        <v>3.12777001730745</v>
      </c>
      <c r="D17" s="14">
        <v>1.58112941702481</v>
      </c>
      <c r="E17" s="14"/>
      <c r="F17" s="14"/>
      <c r="G17" s="14"/>
      <c r="H17" s="14"/>
      <c r="I17" s="14"/>
      <c r="J17" s="14"/>
      <c r="K17" s="14"/>
      <c r="L17" s="14"/>
      <c r="M17" s="1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31.5" customHeight="1">
      <c r="A18" s="11" t="s">
        <v>83</v>
      </c>
      <c r="B18" s="14">
        <v>1.0</v>
      </c>
      <c r="C18" s="14">
        <v>1.0</v>
      </c>
      <c r="D18" s="14">
        <v>1.0</v>
      </c>
      <c r="E18" s="14"/>
      <c r="F18" s="14"/>
      <c r="G18" s="14"/>
      <c r="H18" s="14"/>
      <c r="I18" s="14"/>
      <c r="J18" s="14"/>
      <c r="K18" s="14"/>
      <c r="L18" s="14"/>
      <c r="M18" s="1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31.5" customHeight="1">
      <c r="A19" s="11" t="s">
        <v>85</v>
      </c>
      <c r="B19" s="14">
        <v>3.24789136812849</v>
      </c>
      <c r="C19" s="14">
        <v>3.39323625595917</v>
      </c>
      <c r="D19" s="14">
        <v>2.50679857864268</v>
      </c>
      <c r="E19" s="14"/>
      <c r="F19" s="14"/>
      <c r="G19" s="14"/>
      <c r="H19" s="14"/>
      <c r="I19" s="14"/>
      <c r="J19" s="14"/>
      <c r="K19" s="14"/>
      <c r="L19" s="14"/>
      <c r="M19" s="1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31.5" customHeight="1">
      <c r="A20" s="11" t="s">
        <v>87</v>
      </c>
      <c r="B20" s="14">
        <v>3.45570491752591</v>
      </c>
      <c r="C20" s="14">
        <v>3.84051037287254</v>
      </c>
      <c r="D20" s="14">
        <v>2.64900426877869</v>
      </c>
      <c r="E20" s="14"/>
      <c r="F20" s="14"/>
      <c r="G20" s="14"/>
      <c r="H20" s="14"/>
      <c r="I20" s="14"/>
      <c r="J20" s="14"/>
      <c r="K20" s="14"/>
      <c r="L20" s="14"/>
      <c r="M20" s="1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9.5" customHeight="1">
      <c r="A21" s="11" t="s">
        <v>88</v>
      </c>
      <c r="B21" s="14">
        <v>1.0</v>
      </c>
      <c r="C21" s="14">
        <v>1.0</v>
      </c>
      <c r="D21" s="14">
        <v>1.0</v>
      </c>
      <c r="E21" s="14"/>
      <c r="F21" s="14"/>
      <c r="G21" s="14"/>
      <c r="H21" s="14"/>
      <c r="I21" s="14"/>
      <c r="J21" s="14"/>
      <c r="K21" s="14"/>
      <c r="L21" s="14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9.5" customHeight="1">
      <c r="A22" s="11" t="s">
        <v>89</v>
      </c>
      <c r="B22" s="14">
        <v>2.47035622198729</v>
      </c>
      <c r="C22" s="14">
        <v>2.67924888377962</v>
      </c>
      <c r="D22" s="14">
        <v>2.26536958969385</v>
      </c>
      <c r="E22" s="14"/>
      <c r="F22" s="14"/>
      <c r="G22" s="14"/>
      <c r="H22" s="14"/>
      <c r="I22" s="14"/>
      <c r="J22" s="14"/>
      <c r="K22" s="14"/>
      <c r="L22" s="14"/>
      <c r="M22" s="1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9.5" customHeight="1">
      <c r="A23" s="11" t="s">
        <v>90</v>
      </c>
      <c r="B23" s="14">
        <v>4.61406933407405</v>
      </c>
      <c r="C23" s="14">
        <v>4.50511803093771</v>
      </c>
      <c r="D23" s="14">
        <v>4.04979285836371</v>
      </c>
      <c r="E23" s="14"/>
      <c r="F23" s="14"/>
      <c r="G23" s="14"/>
      <c r="H23" s="14"/>
      <c r="I23" s="14"/>
      <c r="J23" s="14"/>
      <c r="K23" s="14"/>
      <c r="L23" s="14"/>
      <c r="M23" s="1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9.5" customHeight="1">
      <c r="A24" s="11" t="s">
        <v>92</v>
      </c>
      <c r="B24" s="14">
        <v>1.0</v>
      </c>
      <c r="C24" s="14">
        <v>1.0</v>
      </c>
      <c r="D24" s="14">
        <v>1.0</v>
      </c>
      <c r="E24" s="14"/>
      <c r="F24" s="14"/>
      <c r="G24" s="14"/>
      <c r="H24" s="14"/>
      <c r="I24" s="14"/>
      <c r="J24" s="14"/>
      <c r="K24" s="14"/>
      <c r="L24" s="14"/>
      <c r="M24" s="1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9.5" customHeight="1">
      <c r="A25" s="11" t="s">
        <v>94</v>
      </c>
      <c r="B25" s="14">
        <v>2.39857212280968</v>
      </c>
      <c r="C25" s="14">
        <v>3.13343396123095</v>
      </c>
      <c r="D25" s="14">
        <v>2.96575767195616</v>
      </c>
      <c r="E25" s="14"/>
      <c r="F25" s="14"/>
      <c r="G25" s="14"/>
      <c r="H25" s="14"/>
      <c r="I25" s="14"/>
      <c r="J25" s="14"/>
      <c r="K25" s="14"/>
      <c r="L25" s="14"/>
      <c r="M25" s="1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9.5" customHeight="1">
      <c r="A26" s="11" t="s">
        <v>95</v>
      </c>
      <c r="B26" s="14">
        <v>3.41665929411334</v>
      </c>
      <c r="C26" s="14">
        <v>3.71055511420351</v>
      </c>
      <c r="D26" s="14">
        <v>3.73160400893829</v>
      </c>
      <c r="E26" s="14"/>
      <c r="F26" s="14"/>
      <c r="G26" s="14"/>
      <c r="H26" s="14"/>
      <c r="I26" s="14"/>
      <c r="J26" s="14"/>
      <c r="K26" s="14"/>
      <c r="L26" s="14"/>
      <c r="M26" s="1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6.29"/>
    <col customWidth="1" min="2" max="2" width="26.29"/>
    <col customWidth="1" min="3" max="3" width="24.0"/>
    <col customWidth="1" min="4" max="26" width="16.29"/>
  </cols>
  <sheetData>
    <row r="1" ht="144.75" customHeight="1">
      <c r="A1" s="15" t="s">
        <v>96</v>
      </c>
      <c r="B1" s="16" t="s">
        <v>97</v>
      </c>
      <c r="C1" s="16" t="s">
        <v>98</v>
      </c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0.5" customHeight="1">
      <c r="A2" s="18" t="s">
        <v>99</v>
      </c>
      <c r="B2" s="19">
        <v>2297.0</v>
      </c>
      <c r="C2" s="19">
        <v>84.0</v>
      </c>
      <c r="D2" s="20" t="s">
        <v>100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0.5" customHeight="1">
      <c r="A3" s="18" t="s">
        <v>101</v>
      </c>
      <c r="B3" s="19">
        <v>9.0</v>
      </c>
      <c r="C3" s="19">
        <v>23.0</v>
      </c>
      <c r="D3" s="20" t="s">
        <v>102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21"/>
      <c r="B4" s="19"/>
      <c r="C4" s="19"/>
      <c r="D4" s="2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21"/>
      <c r="B5" s="19"/>
      <c r="C5" s="19"/>
      <c r="D5" s="2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63.0" customHeight="1">
      <c r="A6" s="23" t="s">
        <v>103</v>
      </c>
      <c r="B6" s="24" t="s">
        <v>104</v>
      </c>
      <c r="C6" s="24" t="s">
        <v>105</v>
      </c>
      <c r="D6" s="2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1.25" customHeight="1">
      <c r="A7" s="18" t="s">
        <v>106</v>
      </c>
      <c r="B7" s="19">
        <f>14008567-B8</f>
        <v>14008558</v>
      </c>
      <c r="C7" s="26">
        <f>5393334-C8</f>
        <v>5393311</v>
      </c>
      <c r="D7" s="27" t="s">
        <v>107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1.25" customHeight="1">
      <c r="A8" s="18" t="s">
        <v>108</v>
      </c>
      <c r="B8" s="19">
        <v>9.0</v>
      </c>
      <c r="C8" s="19">
        <v>23.0</v>
      </c>
      <c r="D8" s="28" t="s">
        <v>109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1"/>
      <c r="B9" s="19"/>
      <c r="C9" s="19"/>
      <c r="D9" s="2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1"/>
      <c r="B10" s="19"/>
      <c r="C10" s="19"/>
      <c r="D10" s="2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3.0" customHeight="1">
      <c r="A11" s="23" t="s">
        <v>110</v>
      </c>
      <c r="B11" s="24" t="s">
        <v>111</v>
      </c>
      <c r="C11" s="24" t="s">
        <v>112</v>
      </c>
      <c r="D11" s="2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1.25" customHeight="1">
      <c r="A12" s="18" t="s">
        <v>113</v>
      </c>
      <c r="B12" s="19">
        <f>262547-B13</f>
        <v>262538</v>
      </c>
      <c r="C12" s="26">
        <f>103826-C13</f>
        <v>103803</v>
      </c>
      <c r="D12" s="27" t="s">
        <v>114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1.25" customHeight="1">
      <c r="A13" s="18" t="s">
        <v>115</v>
      </c>
      <c r="B13" s="19">
        <v>9.0</v>
      </c>
      <c r="C13" s="19">
        <v>23.0</v>
      </c>
      <c r="D13" s="29" t="s">
        <v>116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21"/>
      <c r="B14" s="19"/>
      <c r="C14" s="19"/>
      <c r="D14" s="3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1"/>
      <c r="B15" s="19"/>
      <c r="C15" s="19"/>
      <c r="D15" s="2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3" t="s">
        <v>117</v>
      </c>
      <c r="B16" s="31" t="s">
        <v>97</v>
      </c>
      <c r="C16" s="24" t="s">
        <v>98</v>
      </c>
      <c r="D16" s="2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5.25" customHeight="1">
      <c r="A17" s="32" t="s">
        <v>118</v>
      </c>
      <c r="B17" s="33">
        <f>2306-B18</f>
        <v>2225</v>
      </c>
      <c r="C17" s="34">
        <f>107-C18</f>
        <v>92</v>
      </c>
      <c r="D17" s="27" t="s">
        <v>119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5.25" customHeight="1">
      <c r="A18" s="18" t="s">
        <v>117</v>
      </c>
      <c r="B18" s="35">
        <v>81.0</v>
      </c>
      <c r="C18" s="26">
        <v>15.0</v>
      </c>
      <c r="D18" s="27" t="s">
        <v>120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1"/>
      <c r="B19" s="19"/>
      <c r="C19" s="19"/>
      <c r="D19" s="3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21"/>
      <c r="B20" s="19"/>
      <c r="C20" s="19"/>
      <c r="D20" s="2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23" t="s">
        <v>121</v>
      </c>
      <c r="B21" s="31" t="s">
        <v>97</v>
      </c>
      <c r="C21" s="24" t="s">
        <v>98</v>
      </c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5.25" customHeight="1">
      <c r="A22" s="32" t="s">
        <v>122</v>
      </c>
      <c r="B22" s="33">
        <f>2306-B23</f>
        <v>2294</v>
      </c>
      <c r="C22" s="34">
        <f>107-C23</f>
        <v>84</v>
      </c>
      <c r="D22" s="27" t="s">
        <v>123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18" t="s">
        <v>121</v>
      </c>
      <c r="B23" s="35">
        <v>12.0</v>
      </c>
      <c r="C23" s="26">
        <v>23.0</v>
      </c>
      <c r="D23" s="27" t="s">
        <v>124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21"/>
      <c r="B24" s="19"/>
      <c r="C24" s="19"/>
      <c r="D24" s="3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1"/>
      <c r="B25" s="19"/>
      <c r="C25" s="19"/>
      <c r="D25" s="2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0" customHeight="1">
      <c r="A26" s="23" t="s">
        <v>125</v>
      </c>
      <c r="B26" s="31" t="s">
        <v>104</v>
      </c>
      <c r="C26" s="24" t="s">
        <v>105</v>
      </c>
      <c r="D26" s="2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5.25" customHeight="1">
      <c r="A27" s="32" t="s">
        <v>126</v>
      </c>
      <c r="B27" s="33">
        <f>14008567-B28</f>
        <v>14008486</v>
      </c>
      <c r="C27" s="34">
        <f>5393334-C28</f>
        <v>5393319</v>
      </c>
      <c r="D27" s="27" t="s">
        <v>127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5.25" customHeight="1">
      <c r="A28" s="18" t="s">
        <v>125</v>
      </c>
      <c r="B28" s="35">
        <v>81.0</v>
      </c>
      <c r="C28" s="26">
        <v>15.0</v>
      </c>
      <c r="D28" s="27" t="s">
        <v>128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1"/>
      <c r="B29" s="19"/>
      <c r="C29" s="19"/>
      <c r="D29" s="3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1"/>
      <c r="B30" s="19"/>
      <c r="C30" s="19"/>
      <c r="D30" s="2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0" customHeight="1">
      <c r="A31" s="23" t="s">
        <v>129</v>
      </c>
      <c r="B31" s="31" t="s">
        <v>104</v>
      </c>
      <c r="C31" s="24" t="s">
        <v>105</v>
      </c>
      <c r="D31" s="2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5.25" customHeight="1">
      <c r="A32" s="32" t="s">
        <v>130</v>
      </c>
      <c r="B32" s="33">
        <f>14008567-B33</f>
        <v>14008555</v>
      </c>
      <c r="C32" s="34">
        <f>5393334-C33</f>
        <v>5393311</v>
      </c>
      <c r="D32" s="27" t="s">
        <v>131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0.0" customHeight="1">
      <c r="A33" s="18" t="s">
        <v>129</v>
      </c>
      <c r="B33" s="35">
        <v>12.0</v>
      </c>
      <c r="C33" s="26">
        <v>23.0</v>
      </c>
      <c r="D33" s="27" t="s">
        <v>132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1"/>
      <c r="B34" s="19"/>
      <c r="C34" s="19"/>
      <c r="D34" s="3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1"/>
      <c r="B35" s="19"/>
      <c r="C35" s="19"/>
      <c r="D35" s="2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0.0" customHeight="1">
      <c r="A36" s="23" t="s">
        <v>133</v>
      </c>
      <c r="B36" s="31" t="s">
        <v>111</v>
      </c>
      <c r="C36" s="24" t="s">
        <v>112</v>
      </c>
      <c r="D36" s="2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5.25" customHeight="1">
      <c r="A37" s="32" t="s">
        <v>134</v>
      </c>
      <c r="B37" s="33">
        <f>262547-B38</f>
        <v>262466</v>
      </c>
      <c r="C37" s="34">
        <f>103826-C38</f>
        <v>103811</v>
      </c>
      <c r="D37" s="27" t="s">
        <v>135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5.25" customHeight="1">
      <c r="A38" s="18" t="s">
        <v>133</v>
      </c>
      <c r="B38" s="35">
        <v>81.0</v>
      </c>
      <c r="C38" s="26">
        <v>15.0</v>
      </c>
      <c r="D38" s="27" t="s">
        <v>136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1"/>
      <c r="B39" s="19"/>
      <c r="C39" s="19"/>
      <c r="D39" s="3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1"/>
      <c r="B40" s="19"/>
      <c r="C40" s="19"/>
      <c r="D40" s="2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0.0" customHeight="1">
      <c r="A41" s="23" t="s">
        <v>137</v>
      </c>
      <c r="B41" s="31" t="s">
        <v>111</v>
      </c>
      <c r="C41" s="24" t="s">
        <v>112</v>
      </c>
      <c r="D41" s="2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5.25" customHeight="1">
      <c r="A42" s="32" t="s">
        <v>138</v>
      </c>
      <c r="B42" s="33">
        <f>262547-B43</f>
        <v>262535</v>
      </c>
      <c r="C42" s="34">
        <f>103826-C43</f>
        <v>103803</v>
      </c>
      <c r="D42" s="27" t="s">
        <v>139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0.0" customHeight="1">
      <c r="A43" s="18" t="s">
        <v>137</v>
      </c>
      <c r="B43" s="35">
        <v>12.0</v>
      </c>
      <c r="C43" s="19">
        <v>23.0</v>
      </c>
      <c r="D43" s="29" t="s">
        <v>140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25" width="16.29"/>
  </cols>
  <sheetData>
    <row r="1" ht="32.25" customHeight="1">
      <c r="A1" s="10" t="s">
        <v>141</v>
      </c>
      <c r="B1" s="4" t="s">
        <v>142</v>
      </c>
      <c r="C1" s="4" t="s">
        <v>44</v>
      </c>
      <c r="D1" s="4" t="s">
        <v>143</v>
      </c>
      <c r="E1" s="4" t="s">
        <v>144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43.5" customHeight="1">
      <c r="A2" s="11" t="s">
        <v>145</v>
      </c>
      <c r="B2" s="5" t="s">
        <v>146</v>
      </c>
      <c r="C2" s="5" t="s">
        <v>147</v>
      </c>
      <c r="D2" s="5" t="s">
        <v>148</v>
      </c>
      <c r="E2" s="5" t="s">
        <v>149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643.5" customHeight="1">
      <c r="A3" s="11" t="s">
        <v>150</v>
      </c>
      <c r="B3" s="5" t="s">
        <v>146</v>
      </c>
      <c r="C3" s="5" t="s">
        <v>151</v>
      </c>
      <c r="D3" s="5" t="s">
        <v>148</v>
      </c>
      <c r="E3" s="5" t="s">
        <v>149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439.5" customHeight="1">
      <c r="A4" s="11" t="s">
        <v>152</v>
      </c>
      <c r="B4" s="5" t="s">
        <v>146</v>
      </c>
      <c r="C4" s="5" t="s">
        <v>153</v>
      </c>
      <c r="D4" s="5" t="s">
        <v>148</v>
      </c>
      <c r="E4" s="5" t="s">
        <v>149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439.5" customHeight="1">
      <c r="A5" s="11" t="s">
        <v>154</v>
      </c>
      <c r="B5" s="5" t="s">
        <v>146</v>
      </c>
      <c r="C5" s="5" t="s">
        <v>155</v>
      </c>
      <c r="D5" s="5" t="s">
        <v>148</v>
      </c>
      <c r="E5" s="5" t="s">
        <v>149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559.5" customHeight="1">
      <c r="A6" s="11" t="s">
        <v>156</v>
      </c>
      <c r="B6" s="5" t="s">
        <v>157</v>
      </c>
      <c r="C6" s="5" t="s">
        <v>158</v>
      </c>
      <c r="D6" s="5" t="s">
        <v>159</v>
      </c>
      <c r="E6" s="5" t="s">
        <v>149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559.5" customHeight="1">
      <c r="A7" s="11" t="s">
        <v>160</v>
      </c>
      <c r="B7" s="5" t="s">
        <v>157</v>
      </c>
      <c r="C7" s="5" t="s">
        <v>161</v>
      </c>
      <c r="D7" s="5" t="s">
        <v>159</v>
      </c>
      <c r="E7" s="5" t="s">
        <v>149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943.5" customHeight="1">
      <c r="A8" s="11" t="s">
        <v>162</v>
      </c>
      <c r="B8" s="5" t="s">
        <v>157</v>
      </c>
      <c r="C8" s="5" t="s">
        <v>163</v>
      </c>
      <c r="D8" s="5" t="s">
        <v>164</v>
      </c>
      <c r="E8" s="5" t="s">
        <v>149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943.5" customHeight="1">
      <c r="A9" s="11" t="s">
        <v>165</v>
      </c>
      <c r="B9" s="5" t="s">
        <v>157</v>
      </c>
      <c r="C9" s="5" t="s">
        <v>166</v>
      </c>
      <c r="D9" s="5" t="s">
        <v>164</v>
      </c>
      <c r="E9" s="5" t="s">
        <v>149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499.5" customHeight="1">
      <c r="A10" s="11" t="s">
        <v>167</v>
      </c>
      <c r="B10" s="5" t="s">
        <v>157</v>
      </c>
      <c r="C10" s="5" t="s">
        <v>168</v>
      </c>
      <c r="D10" s="5" t="s">
        <v>164</v>
      </c>
      <c r="E10" s="5" t="s">
        <v>149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499.5" customHeight="1">
      <c r="A11" s="11" t="s">
        <v>169</v>
      </c>
      <c r="B11" s="5" t="s">
        <v>157</v>
      </c>
      <c r="C11" s="5" t="s">
        <v>170</v>
      </c>
      <c r="D11" s="5" t="s">
        <v>164</v>
      </c>
      <c r="E11" s="5" t="s">
        <v>149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499.5" customHeight="1">
      <c r="A12" s="11" t="s">
        <v>171</v>
      </c>
      <c r="B12" s="5" t="s">
        <v>157</v>
      </c>
      <c r="C12" s="5" t="s">
        <v>172</v>
      </c>
      <c r="D12" s="5" t="s">
        <v>159</v>
      </c>
      <c r="E12" s="5" t="s">
        <v>149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499.5" customHeight="1">
      <c r="A13" s="11" t="s">
        <v>173</v>
      </c>
      <c r="B13" s="5" t="s">
        <v>157</v>
      </c>
      <c r="C13" s="5" t="s">
        <v>174</v>
      </c>
      <c r="D13" s="5" t="s">
        <v>159</v>
      </c>
      <c r="E13" s="5" t="s">
        <v>149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499.5" customHeight="1">
      <c r="A14" s="11" t="s">
        <v>175</v>
      </c>
      <c r="B14" s="5" t="s">
        <v>157</v>
      </c>
      <c r="C14" s="5" t="s">
        <v>176</v>
      </c>
      <c r="D14" s="5" t="s">
        <v>159</v>
      </c>
      <c r="E14" s="5" t="s">
        <v>149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499.5" customHeight="1">
      <c r="A15" s="11" t="s">
        <v>177</v>
      </c>
      <c r="B15" s="5" t="s">
        <v>157</v>
      </c>
      <c r="C15" s="5" t="s">
        <v>178</v>
      </c>
      <c r="D15" s="5" t="s">
        <v>159</v>
      </c>
      <c r="E15" s="5" t="s">
        <v>149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967.5" customHeight="1">
      <c r="A16" s="11" t="s">
        <v>179</v>
      </c>
      <c r="B16" s="5" t="s">
        <v>146</v>
      </c>
      <c r="C16" s="5" t="s">
        <v>180</v>
      </c>
      <c r="D16" s="5" t="s">
        <v>181</v>
      </c>
      <c r="E16" s="5" t="s">
        <v>149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967.5" customHeight="1">
      <c r="A17" s="11" t="s">
        <v>182</v>
      </c>
      <c r="B17" s="5" t="s">
        <v>146</v>
      </c>
      <c r="C17" s="5" t="s">
        <v>180</v>
      </c>
      <c r="D17" s="5" t="s">
        <v>181</v>
      </c>
      <c r="E17" s="5" t="s">
        <v>149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643.5" customHeight="1">
      <c r="A18" s="11" t="s">
        <v>183</v>
      </c>
      <c r="B18" s="5" t="s">
        <v>146</v>
      </c>
      <c r="C18" s="5" t="s">
        <v>184</v>
      </c>
      <c r="D18" s="5" t="s">
        <v>148</v>
      </c>
      <c r="E18" s="5" t="s">
        <v>149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643.5" customHeight="1">
      <c r="A19" s="11" t="s">
        <v>185</v>
      </c>
      <c r="B19" s="5" t="s">
        <v>146</v>
      </c>
      <c r="C19" s="5" t="s">
        <v>186</v>
      </c>
      <c r="D19" s="5" t="s">
        <v>148</v>
      </c>
      <c r="E19" s="5" t="s">
        <v>149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499.5" customHeight="1">
      <c r="A20" s="11" t="s">
        <v>187</v>
      </c>
      <c r="B20" s="5" t="s">
        <v>157</v>
      </c>
      <c r="C20" s="5" t="s">
        <v>188</v>
      </c>
      <c r="D20" s="5" t="s">
        <v>164</v>
      </c>
      <c r="E20" s="5" t="s">
        <v>149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499.5" customHeight="1">
      <c r="A21" s="11" t="s">
        <v>189</v>
      </c>
      <c r="B21" s="5" t="s">
        <v>157</v>
      </c>
      <c r="C21" s="5" t="s">
        <v>190</v>
      </c>
      <c r="D21" s="5" t="s">
        <v>164</v>
      </c>
      <c r="E21" s="5" t="s">
        <v>149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595.5" customHeight="1">
      <c r="A22" s="11" t="s">
        <v>191</v>
      </c>
      <c r="B22" s="5" t="s">
        <v>157</v>
      </c>
      <c r="C22" s="5" t="s">
        <v>192</v>
      </c>
      <c r="D22" s="5" t="s">
        <v>159</v>
      </c>
      <c r="E22" s="5" t="s">
        <v>149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595.5" customHeight="1">
      <c r="A23" s="11" t="s">
        <v>193</v>
      </c>
      <c r="B23" s="5" t="s">
        <v>157</v>
      </c>
      <c r="C23" s="5" t="s">
        <v>194</v>
      </c>
      <c r="D23" s="5" t="s">
        <v>159</v>
      </c>
      <c r="E23" s="5" t="s">
        <v>149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379.5" customHeight="1">
      <c r="A24" s="11" t="s">
        <v>195</v>
      </c>
      <c r="B24" s="5" t="s">
        <v>157</v>
      </c>
      <c r="C24" s="5" t="s">
        <v>196</v>
      </c>
      <c r="D24" s="5" t="s">
        <v>159</v>
      </c>
      <c r="E24" s="5" t="s">
        <v>149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379.5" customHeight="1">
      <c r="A25" s="11" t="s">
        <v>197</v>
      </c>
      <c r="B25" s="5" t="s">
        <v>157</v>
      </c>
      <c r="C25" s="5" t="s">
        <v>198</v>
      </c>
      <c r="D25" s="5" t="s">
        <v>159</v>
      </c>
      <c r="E25" s="5" t="s">
        <v>149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955.5" customHeight="1">
      <c r="A26" s="11" t="s">
        <v>199</v>
      </c>
      <c r="B26" s="5" t="s">
        <v>146</v>
      </c>
      <c r="C26" s="5" t="s">
        <v>200</v>
      </c>
      <c r="D26" s="5" t="s">
        <v>148</v>
      </c>
      <c r="E26" s="5" t="s">
        <v>149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955.5" customHeight="1">
      <c r="A27" s="11" t="s">
        <v>201</v>
      </c>
      <c r="B27" s="5" t="s">
        <v>146</v>
      </c>
      <c r="C27" s="5" t="s">
        <v>202</v>
      </c>
      <c r="D27" s="5" t="s">
        <v>148</v>
      </c>
      <c r="E27" s="5" t="s">
        <v>149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619.5" customHeight="1">
      <c r="A28" s="11" t="s">
        <v>203</v>
      </c>
      <c r="B28" s="5" t="s">
        <v>146</v>
      </c>
      <c r="C28" s="5" t="s">
        <v>204</v>
      </c>
      <c r="D28" s="5" t="s">
        <v>148</v>
      </c>
      <c r="E28" s="5" t="s">
        <v>149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619.5" customHeight="1">
      <c r="A29" s="11" t="s">
        <v>205</v>
      </c>
      <c r="B29" s="5" t="s">
        <v>146</v>
      </c>
      <c r="C29" s="5" t="s">
        <v>206</v>
      </c>
      <c r="D29" s="5" t="s">
        <v>148</v>
      </c>
      <c r="E29" s="5" t="s">
        <v>149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487.5" customHeight="1">
      <c r="A30" s="11" t="s">
        <v>207</v>
      </c>
      <c r="B30" s="5" t="s">
        <v>146</v>
      </c>
      <c r="C30" s="5" t="s">
        <v>208</v>
      </c>
      <c r="D30" s="5" t="s">
        <v>148</v>
      </c>
      <c r="E30" s="5" t="s">
        <v>209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487.5" customHeight="1">
      <c r="A31" s="11" t="s">
        <v>210</v>
      </c>
      <c r="B31" s="5" t="s">
        <v>146</v>
      </c>
      <c r="C31" s="5" t="s">
        <v>211</v>
      </c>
      <c r="D31" s="5" t="s">
        <v>148</v>
      </c>
      <c r="E31" s="5" t="s">
        <v>209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367.5" customHeight="1">
      <c r="A32" s="11" t="s">
        <v>212</v>
      </c>
      <c r="B32" s="5" t="s">
        <v>146</v>
      </c>
      <c r="C32" s="5" t="s">
        <v>213</v>
      </c>
      <c r="D32" s="5" t="s">
        <v>148</v>
      </c>
      <c r="E32" s="5" t="s">
        <v>214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367.5" customHeight="1">
      <c r="A33" s="11" t="s">
        <v>215</v>
      </c>
      <c r="B33" s="5" t="s">
        <v>146</v>
      </c>
      <c r="C33" s="5" t="s">
        <v>216</v>
      </c>
      <c r="D33" s="5" t="s">
        <v>148</v>
      </c>
      <c r="E33" s="5" t="s">
        <v>214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