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/>
  <mc:AlternateContent xmlns:mc="http://schemas.openxmlformats.org/markup-compatibility/2006">
    <mc:Choice Requires="x15">
      <x15ac:absPath xmlns:x15ac="http://schemas.microsoft.com/office/spreadsheetml/2010/11/ac" url="https://tuftscloud-my.sharepoint.com/personal/ncamar01_tufts_edu/Documents/phd/projects/VEGFRi and Dox/in-vivo projects/vehicle vs sor dox lis/elisa-data/ELISAs/Angiopoietin-2 ELISA/"/>
    </mc:Choice>
  </mc:AlternateContent>
  <xr:revisionPtr revIDLastSave="45" documentId="11_A96E5944A5F6D27E4CFB1F3DE767B38A7EF0BDC0" xr6:coauthVersionLast="47" xr6:coauthVersionMax="47" xr10:uidLastSave="{12F43769-8DF0-4B4B-82CD-B50CC395E72F}"/>
  <bookViews>
    <workbookView xWindow="0" yWindow="500" windowWidth="38400" windowHeight="19900" activeTab="6" xr2:uid="{00000000-000D-0000-FFFF-FFFF00000000}"/>
  </bookViews>
  <sheets>
    <sheet name="Standards" sheetId="12" r:id="rId1"/>
    <sheet name="Results" sheetId="13" r:id="rId2"/>
    <sheet name="Absorbance 1_01" sheetId="1" r:id="rId3"/>
    <sheet name="Absorbance 2_02" sheetId="2" r:id="rId4"/>
    <sheet name="Basic Calculation 1_03" sheetId="3" r:id="rId5"/>
    <sheet name="Blank Subtraction 1_04" sheetId="4" r:id="rId6"/>
    <sheet name="Standard Curve 1_05" sheetId="5" r:id="rId7"/>
    <sheet name="General information" sheetId="6" r:id="rId8"/>
    <sheet name="Session information" sheetId="7" r:id="rId9"/>
    <sheet name="Instrument information" sheetId="8" r:id="rId10"/>
    <sheet name="Protocol parameters" sheetId="9" r:id="rId11"/>
    <sheet name="Run log" sheetId="10" r:id="rId12"/>
    <sheet name="Layout definitions" sheetId="11" r:id="rId13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3" l="1" a="1"/>
  <c r="B50" i="13" s="1"/>
  <c r="B42" i="13" a="1"/>
  <c r="B42" i="13" s="1"/>
  <c r="B34" i="13" a="1"/>
  <c r="B34" i="13" s="1"/>
  <c r="B26" i="13" a="1"/>
  <c r="B26" i="13" s="1"/>
  <c r="B18" i="13" a="1"/>
  <c r="B18" i="13" s="1"/>
  <c r="B10" i="13" a="1"/>
  <c r="B10" i="13" s="1"/>
  <c r="B2" i="13" a="1"/>
  <c r="B2" i="13" s="1"/>
  <c r="B2" i="12" a="1"/>
  <c r="B2" i="12" s="1"/>
  <c r="O22" i="1"/>
  <c r="P22" i="1"/>
  <c r="Q22" i="1"/>
  <c r="R22" i="1"/>
  <c r="S22" i="1"/>
  <c r="T22" i="1"/>
  <c r="U22" i="1"/>
  <c r="V22" i="1"/>
  <c r="O23" i="1"/>
  <c r="P23" i="1"/>
  <c r="Q23" i="1"/>
  <c r="R23" i="1"/>
  <c r="S23" i="1"/>
  <c r="T23" i="1"/>
  <c r="U23" i="1"/>
  <c r="V23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U25" i="1"/>
  <c r="O26" i="1"/>
  <c r="P26" i="1"/>
  <c r="Q26" i="1"/>
  <c r="R26" i="1"/>
  <c r="S26" i="1"/>
  <c r="T26" i="1"/>
  <c r="U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P21" i="1"/>
  <c r="Q21" i="1"/>
  <c r="R21" i="1"/>
  <c r="S21" i="1"/>
  <c r="T21" i="1"/>
  <c r="U21" i="1"/>
  <c r="V21" i="1"/>
  <c r="O21" i="1"/>
  <c r="U18" i="2"/>
  <c r="T18" i="2"/>
  <c r="S18" i="2"/>
  <c r="R18" i="2"/>
  <c r="Q18" i="2"/>
  <c r="P18" i="2"/>
  <c r="O18" i="2"/>
  <c r="U17" i="2"/>
  <c r="T17" i="2"/>
  <c r="S17" i="2"/>
  <c r="R17" i="2"/>
  <c r="Q17" i="2"/>
  <c r="P17" i="2"/>
  <c r="O17" i="2"/>
  <c r="U16" i="2"/>
  <c r="T16" i="2"/>
  <c r="S16" i="2"/>
  <c r="R16" i="2"/>
  <c r="Q16" i="2"/>
  <c r="P16" i="2"/>
  <c r="O16" i="2"/>
  <c r="U15" i="2"/>
  <c r="T15" i="2"/>
  <c r="S15" i="2"/>
  <c r="R15" i="2"/>
  <c r="Q15" i="2"/>
  <c r="P15" i="2"/>
  <c r="O15" i="2"/>
  <c r="U14" i="2"/>
  <c r="T14" i="2"/>
  <c r="S14" i="2"/>
  <c r="R14" i="2"/>
  <c r="Q14" i="2"/>
  <c r="P14" i="2"/>
  <c r="O14" i="2"/>
  <c r="V13" i="2"/>
  <c r="U13" i="2"/>
  <c r="T13" i="2"/>
  <c r="S13" i="2"/>
  <c r="R13" i="2"/>
  <c r="Q13" i="2"/>
  <c r="P13" i="2"/>
  <c r="O13" i="2"/>
  <c r="V12" i="2"/>
  <c r="U12" i="2"/>
  <c r="T12" i="2"/>
  <c r="S12" i="2"/>
  <c r="R12" i="2"/>
  <c r="Q12" i="2"/>
  <c r="P12" i="2"/>
  <c r="O12" i="2"/>
  <c r="V11" i="2"/>
  <c r="U11" i="2"/>
  <c r="T11" i="2"/>
  <c r="S11" i="2"/>
  <c r="R11" i="2"/>
  <c r="Q11" i="2"/>
  <c r="P11" i="2"/>
  <c r="O11" i="2"/>
  <c r="O12" i="1"/>
  <c r="P12" i="1"/>
  <c r="Q12" i="1"/>
  <c r="R12" i="1"/>
  <c r="S12" i="1"/>
  <c r="T12" i="1"/>
  <c r="U12" i="1"/>
  <c r="V12" i="1"/>
  <c r="O13" i="1"/>
  <c r="P13" i="1"/>
  <c r="Q13" i="1"/>
  <c r="R13" i="1"/>
  <c r="S13" i="1"/>
  <c r="T13" i="1"/>
  <c r="U13" i="1"/>
  <c r="V13" i="1"/>
  <c r="O14" i="1"/>
  <c r="P14" i="1"/>
  <c r="Q14" i="1"/>
  <c r="R14" i="1"/>
  <c r="S14" i="1"/>
  <c r="T14" i="1"/>
  <c r="U14" i="1"/>
  <c r="O15" i="1"/>
  <c r="P15" i="1"/>
  <c r="Q15" i="1"/>
  <c r="R15" i="1"/>
  <c r="S15" i="1"/>
  <c r="T15" i="1"/>
  <c r="U15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P11" i="1"/>
  <c r="Q11" i="1"/>
  <c r="R11" i="1"/>
  <c r="S11" i="1"/>
  <c r="T11" i="1"/>
  <c r="U11" i="1"/>
  <c r="V11" i="1"/>
  <c r="O11" i="1"/>
  <c r="A4" i="12"/>
  <c r="A5" i="12"/>
  <c r="A6" i="12"/>
  <c r="A7" i="12" s="1"/>
  <c r="A8" i="12" s="1"/>
  <c r="A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<sst xmlns="http://schemas.openxmlformats.org/spreadsheetml/2006/main" count="842" uniqueCount="251">
  <si>
    <t>Measurement results</t>
  </si>
  <si>
    <t>AAANick - Angpt-2 with standard curve (2).skax</t>
  </si>
  <si>
    <t>9/26/2023 5:31:02 PM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</si>
  <si>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</si>
  <si>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</si>
  <si>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</si>
  <si>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</si>
  <si>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</si>
  <si>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</si>
  <si>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</si>
  <si>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</si>
  <si>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</si>
  <si>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</si>
  <si>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</si>
  <si>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</si>
  <si>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</si>
  <si>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</si>
  <si>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</si>
  <si>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Un0009</t>
  </si>
  <si>
    <t>Un0001</t>
  </si>
  <si>
    <t>Un0002</t>
  </si>
  <si>
    <t>Un0003</t>
  </si>
  <si>
    <t>Un0027</t>
  </si>
  <si>
    <t>Un0039</t>
  </si>
  <si>
    <t>Un0049</t>
  </si>
  <si>
    <t>Std0002</t>
  </si>
  <si>
    <t>Un0010</t>
  </si>
  <si>
    <t>Un0007</t>
  </si>
  <si>
    <t>Un0008</t>
  </si>
  <si>
    <t>Un0004</t>
  </si>
  <si>
    <t>Un0028</t>
  </si>
  <si>
    <t>Un0040</t>
  </si>
  <si>
    <t>Un0050</t>
  </si>
  <si>
    <t>Std0003</t>
  </si>
  <si>
    <t>Un0011</t>
  </si>
  <si>
    <t>Un0013</t>
  </si>
  <si>
    <t>Un0014</t>
  </si>
  <si>
    <t>Un0005</t>
  </si>
  <si>
    <t>Un0029</t>
  </si>
  <si>
    <t>Un0041</t>
  </si>
  <si>
    <t>Ctrl0001</t>
  </si>
  <si>
    <t>Std0004</t>
  </si>
  <si>
    <t>Un0012</t>
  </si>
  <si>
    <t>Un0019</t>
  </si>
  <si>
    <t>Un0020</t>
  </si>
  <si>
    <t>Un0006</t>
  </si>
  <si>
    <t>Un0030</t>
  </si>
  <si>
    <t>Un0042</t>
  </si>
  <si>
    <t>Std0005</t>
  </si>
  <si>
    <t>Un0015</t>
  </si>
  <si>
    <t>Un0025</t>
  </si>
  <si>
    <t>Un0026</t>
  </si>
  <si>
    <t>Un0021</t>
  </si>
  <si>
    <t>Un0033</t>
  </si>
  <si>
    <t>Un0045</t>
  </si>
  <si>
    <t>Std0006</t>
  </si>
  <si>
    <t>Un0016</t>
  </si>
  <si>
    <t>Un0031</t>
  </si>
  <si>
    <t>Un0032</t>
  </si>
  <si>
    <t>Un0022</t>
  </si>
  <si>
    <t>Un0034</t>
  </si>
  <si>
    <t>Un0046</t>
  </si>
  <si>
    <t>Std0007</t>
  </si>
  <si>
    <t>Un0017</t>
  </si>
  <si>
    <t>Un0037</t>
  </si>
  <si>
    <t>Un0038</t>
  </si>
  <si>
    <t>Un0023</t>
  </si>
  <si>
    <t>Un0035</t>
  </si>
  <si>
    <t>Un0047</t>
  </si>
  <si>
    <t>Blank1</t>
  </si>
  <si>
    <t>Un0018</t>
  </si>
  <si>
    <t>Un0043</t>
  </si>
  <si>
    <t>Un0044</t>
  </si>
  <si>
    <t>Un0024</t>
  </si>
  <si>
    <t>Un0036</t>
  </si>
  <si>
    <t>Un0048</t>
  </si>
  <si>
    <t>Autoloading range A1 - M28</t>
  </si>
  <si>
    <t>Absorbance 2</t>
  </si>
  <si>
    <t>Wavelength: 540 nm</t>
  </si>
  <si>
    <t>Basic Calculation 1</t>
  </si>
  <si>
    <t>Calculation type: Subtraction</t>
  </si>
  <si>
    <t>Data source A: Absorbance 1</t>
  </si>
  <si>
    <t>Data source B: Absorbance 2</t>
  </si>
  <si>
    <t>Calculated</t>
  </si>
  <si>
    <t>Autoloading range A1 - M32</t>
  </si>
  <si>
    <t>Blank Subtraction 1</t>
  </si>
  <si>
    <t>Blank subtracted</t>
  </si>
  <si>
    <t>Autoloading range A1 - M29</t>
  </si>
  <si>
    <t>Standard Curve 1</t>
  </si>
  <si>
    <t>Fit type: 4PL</t>
  </si>
  <si>
    <t>Concentration transformation: Logarithmic</t>
  </si>
  <si>
    <t>Signal transformation: Linear</t>
  </si>
  <si>
    <t>Saved curve: No</t>
  </si>
  <si>
    <t>Sample group: Group 1</t>
  </si>
  <si>
    <t>y = 2.94405 + ( (0.0102354 - 2.94405) / ( 1 + (x/2483.17)^1.22493) )</t>
  </si>
  <si>
    <t>y = d + ( (a - d) / ( 1 + (x/c)^b) )</t>
  </si>
  <si>
    <t>Where:</t>
  </si>
  <si>
    <t>a =</t>
  </si>
  <si>
    <t>b =</t>
  </si>
  <si>
    <t>c =</t>
  </si>
  <si>
    <t>d =</t>
  </si>
  <si>
    <t>R²: 0.999</t>
  </si>
  <si>
    <t>Well</t>
  </si>
  <si>
    <t>Conc. [pg]</t>
  </si>
  <si>
    <t>Original signal</t>
  </si>
  <si>
    <t>CV%</t>
  </si>
  <si>
    <t>Fitted signal</t>
  </si>
  <si>
    <t>Residual</t>
  </si>
  <si>
    <t>Average</t>
  </si>
  <si>
    <t>NaN</t>
  </si>
  <si>
    <t>A01</t>
  </si>
  <si>
    <t>B01</t>
  </si>
  <si>
    <t>C01</t>
  </si>
  <si>
    <t>D01</t>
  </si>
  <si>
    <t>E01</t>
  </si>
  <si>
    <t>F01</t>
  </si>
  <si>
    <t>G01</t>
  </si>
  <si>
    <t>Signal</t>
  </si>
  <si>
    <t xml:space="preserve"> &lt; Min</t>
  </si>
  <si>
    <t>Autoloading range A1 - M93</t>
  </si>
  <si>
    <t>General information</t>
  </si>
  <si>
    <t>Report generated with SW version</t>
  </si>
  <si>
    <t>SkanIt Software 7.0 RE for Microplate Readers RE, ver. 7.0.0.50</t>
  </si>
  <si>
    <t>Session information</t>
  </si>
  <si>
    <t>Session name</t>
  </si>
  <si>
    <t>Session notes</t>
  </si>
  <si>
    <t>Executed with</t>
  </si>
  <si>
    <t>SkanIt Software for Microplate Readers  RE, ver 7.0.0.50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</si>
  <si>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</si>
  <si>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</si>
  <si>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</si>
  <si>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</si>
  <si>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</si>
  <si>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</si>
  <si>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</si>
  <si>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</si>
  <si>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</si>
  <si>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3020-82004</t>
  </si>
  <si>
    <t>Instrument modules</t>
  </si>
  <si>
    <t>Module's name</t>
  </si>
  <si>
    <t>LAT module</t>
  </si>
  <si>
    <t>Module's serial number</t>
  </si>
  <si>
    <t>LL2229802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</si>
  <si>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</si>
  <si>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</si>
  <si>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</si>
  <si>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</si>
  <si>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</si>
  <si>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</si>
  <si>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</si>
  <si>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</si>
  <si>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</si>
  <si>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</si>
  <si>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</si>
  <si>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</si>
  <si>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</si>
  <si>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</si>
  <si>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</si>
  <si>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</si>
  <si>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</si>
  <si>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450</t>
  </si>
  <si>
    <t>Use transmittance</t>
  </si>
  <si>
    <t>Pathlength correction</t>
  </si>
  <si>
    <t>Measurement Time [ms]</t>
  </si>
  <si>
    <t>100</t>
  </si>
  <si>
    <t>540</t>
  </si>
  <si>
    <t>Run log</t>
  </si>
  <si>
    <t>Time</t>
  </si>
  <si>
    <t>Event</t>
  </si>
  <si>
    <t>Information</t>
  </si>
  <si>
    <t>Session AAANick - Angpt-2 with standard curve (2).skax started</t>
  </si>
  <si>
    <t>Temperature</t>
  </si>
  <si>
    <t>23.5°C</t>
  </si>
  <si>
    <t>Step Absorbance 1 started</t>
  </si>
  <si>
    <t>9/26/2023 5:31:09 PM</t>
  </si>
  <si>
    <t>9/26/2023 5:31:23 PM</t>
  </si>
  <si>
    <t>Step Absorbance 1 ended</t>
  </si>
  <si>
    <t>Step Absorbance 2 started</t>
  </si>
  <si>
    <t>9/26/2023 5:31:43 PM</t>
  </si>
  <si>
    <t>Step Absorbance 2 ended</t>
  </si>
  <si>
    <t>9/26/2023 5:31:52 PM</t>
  </si>
  <si>
    <t>Session AAANick - Angpt-2 with standard curve (2).skax ended</t>
  </si>
  <si>
    <t>Plate template</t>
  </si>
  <si>
    <t>Corning, clear bottom, white/black, half area, 96-well</t>
  </si>
  <si>
    <t>Group 1</t>
  </si>
  <si>
    <t>2500 pg</t>
  </si>
  <si>
    <t>1:1</t>
  </si>
  <si>
    <t>1250 pg</t>
  </si>
  <si>
    <t>625 pg</t>
  </si>
  <si>
    <t xml:space="preserve">0 </t>
  </si>
  <si>
    <t>312.5 pg</t>
  </si>
  <si>
    <t>156.25 pg</t>
  </si>
  <si>
    <t>78.125 pg</t>
  </si>
  <si>
    <t>39.0625 pg</t>
  </si>
  <si>
    <t>SampleID</t>
  </si>
  <si>
    <t>Absorbance</t>
  </si>
  <si>
    <t>Dilution</t>
  </si>
  <si>
    <t>Sor+Lis_1_2023-03-31</t>
  </si>
  <si>
    <t>Vehicle_2_2023-03-31</t>
  </si>
  <si>
    <t>Sor+Lis_3_2023-03-31</t>
  </si>
  <si>
    <t>Sorafenib_4_2023-03-31</t>
  </si>
  <si>
    <t>Sor+Dox_5_2023-03-31</t>
  </si>
  <si>
    <t>Sor+Dox_6_2023-03-31</t>
  </si>
  <si>
    <t>Sor+Lis_7_2023-03-31</t>
  </si>
  <si>
    <t>Sor+Dox_8_2023-03-31</t>
  </si>
  <si>
    <t>Sorafenib_9_2023-03-31</t>
  </si>
  <si>
    <t>Sor+Lis_11_2023-03-31</t>
  </si>
  <si>
    <t>Sorafenib_12_2023-03-31</t>
  </si>
  <si>
    <t>Sorafenib_13_2023-03-31</t>
  </si>
  <si>
    <t>Vehicle_15_2023-03-31</t>
  </si>
  <si>
    <t>Vehicle_16_2023-03-31</t>
  </si>
  <si>
    <t>Sor+Dox_17_2023-03-31</t>
  </si>
  <si>
    <t>Vehicle_19_2023-03-31</t>
  </si>
  <si>
    <t>Vehicle_20_2023-03-31</t>
  </si>
  <si>
    <t>Vehicle_2_2023-06-11</t>
  </si>
  <si>
    <t>Sorafenib_3_2023-06-11</t>
  </si>
  <si>
    <t>Sorafenib_4_2023-06-11</t>
  </si>
  <si>
    <t>Sorafenib_5_2023-06-11</t>
  </si>
  <si>
    <t>Sor+Dox_6_2023-06-11</t>
  </si>
  <si>
    <t>Sor+Dox_7_2023-06-11</t>
  </si>
  <si>
    <t>Sor+Lis_10_2023-06-11</t>
  </si>
  <si>
    <t>Vehicle_11_2023-06-11</t>
  </si>
  <si>
    <t>Vehicle_13_2023-06-11</t>
  </si>
  <si>
    <t>Sorafenib_14_2023-06-11</t>
  </si>
  <si>
    <t>Sor+Dox_16_2023-06-11</t>
  </si>
  <si>
    <t>Sor+Dox_17_2023-06-11</t>
  </si>
  <si>
    <t>Sor+Dox_18_2023-06-11</t>
  </si>
  <si>
    <t>Vehicle_1_2023-08-30</t>
  </si>
  <si>
    <t>Vehicle_2_2023-08-30</t>
  </si>
  <si>
    <t>Vehicle_3_2023-08-30</t>
  </si>
  <si>
    <t>Sorafenib_4_2023-08-30</t>
  </si>
  <si>
    <t>Sorafenib_5_2023-08-30</t>
  </si>
  <si>
    <t>Sor+Dox_6_2023-08-30</t>
  </si>
  <si>
    <t>Sor+Dox_7_2023-08-30</t>
  </si>
  <si>
    <t>Sor+Dox_8_2023-08-30</t>
  </si>
  <si>
    <t>Sor+Lis_9_2023-08-30</t>
  </si>
  <si>
    <t>Sor+Lis_10_2023-08-30</t>
  </si>
  <si>
    <t>Vehicle_11_2023-08-30</t>
  </si>
  <si>
    <t>Vehicle_12_2023-08-30</t>
  </si>
  <si>
    <t>Sorafenib_13_2023-08-30</t>
  </si>
  <si>
    <t>Sorafenib_14_2023-08-30</t>
  </si>
  <si>
    <t>Sorafenib_15_2023-08-30</t>
  </si>
  <si>
    <t>Sor+Dox_16_2023-08-30</t>
  </si>
  <si>
    <t>Sor+Dox_17_2023-08-30</t>
  </si>
  <si>
    <t>Sor+Lis_18_2023-08-30</t>
  </si>
  <si>
    <t>Sor+Lis_19_2023-08-30</t>
  </si>
  <si>
    <t>Sor+Lis_20_2023-08-30</t>
  </si>
  <si>
    <t>pg/mL</t>
  </si>
  <si>
    <t>POS_CTRL</t>
  </si>
  <si>
    <t>blank sub</t>
  </si>
  <si>
    <t>450 - 540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</si>
</sst>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0000"/>
    <numFmt numFmtId="167" formatCode="0.0000000"/>
    <numFmt numFmtId="168" formatCode="0.000000"/>
    <numFmt numFmtId="169" formatCode="0.0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BFA6"/>
      </patternFill>
    </fill>
    <fill>
      <patternFill patternType="solid">
        <fgColor rgb="FF5685C4"/>
      </patternFill>
    </fill>
    <fill>
      <patternFill patternType="solid">
        <fgColor rgb="FFFBEE33"/>
      </patternFill>
    </fill>
    <fill>
      <patternFill patternType="solid">
        <fgColor rgb="FF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7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168" fontId="0" fillId="0" borderId="0" xfId="0" applyNumberFormat="1"/>
    <xf numFmtId="164" fontId="0" fillId="0" borderId="0" xfId="0" applyNumberFormat="1"/>
    <xf numFmtId="169" fontId="0" fillId="0" borderId="0" xfId="0" applyNumberFormat="1"/>
    <xf numFmtId="16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333375</xdr:colOff>
      <xdr:row>32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86000"/>
          <a:ext cx="6858000" cy="381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B22A-1B7F-F845-86D7-6B7B1971F777}">
  <dimension ref="A1:B9"/>
  <sheetViews>
    <sheetView workbookViewId="0">
      <selection activeCell="B3" sqref="B3"/>
    </sheetView>
  </sheetViews>
  <sheetFormatPr baseColWidth="10" defaultRowHeight="13" x14ac:dyDescent="0.15"/>
  <sheetData>
    <row r="1" spans="1:2" x14ac:dyDescent="0.15">
      <c r="A1" s="31" t="s">
        <v>247</v>
      </c>
      <c r="B1" s="31" t="s">
        <v>195</v>
      </c>
    </row>
    <row r="2" spans="1:2" x14ac:dyDescent="0.15">
      <c r="A2" s="31">
        <v>2500</v>
      </c>
      <c r="B2" cm="1">
        <f t="array" ref="B2:B9">'Absorbance 1_01'!O21:O28</f>
        <v>1.4817</v>
      </c>
    </row>
    <row r="3" spans="1:2" x14ac:dyDescent="0.15">
      <c r="A3">
        <f>A2/2</f>
        <v>1250</v>
      </c>
      <c r="B3">
        <v>0.90269999999999995</v>
      </c>
    </row>
    <row r="4" spans="1:2" x14ac:dyDescent="0.15">
      <c r="A4">
        <f t="shared" ref="A4:A8" si="0">A3/2</f>
        <v>625</v>
      </c>
      <c r="B4">
        <v>0.44969999999999993</v>
      </c>
    </row>
    <row r="5" spans="1:2" x14ac:dyDescent="0.15">
      <c r="A5">
        <f t="shared" si="0"/>
        <v>312.5</v>
      </c>
      <c r="B5">
        <v>0.23780000000000001</v>
      </c>
    </row>
    <row r="6" spans="1:2" x14ac:dyDescent="0.15">
      <c r="A6">
        <f t="shared" si="0"/>
        <v>156.25</v>
      </c>
      <c r="B6">
        <v>0.11079999999999998</v>
      </c>
    </row>
    <row r="7" spans="1:2" x14ac:dyDescent="0.15">
      <c r="A7">
        <f t="shared" si="0"/>
        <v>78.125</v>
      </c>
      <c r="B7">
        <v>4.8999999999999995E-2</v>
      </c>
    </row>
    <row r="8" spans="1:2" x14ac:dyDescent="0.15">
      <c r="A8">
        <f t="shared" si="0"/>
        <v>39.0625</v>
      </c>
      <c r="B8">
        <v>2.4399999999999998E-2</v>
      </c>
    </row>
    <row r="9" spans="1:2" x14ac:dyDescent="0.15">
      <c r="A9">
        <v>0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D006-FA48-9B41-904B-6ED83BA8B66F}">
  <dimension ref="A1:C52"/>
  <sheetViews>
    <sheetView workbookViewId="0">
      <selection activeCell="B51" sqref="B51"/>
    </sheetView>
  </sheetViews>
  <sheetFormatPr baseColWidth="10" defaultRowHeight="13" x14ac:dyDescent="0.15"/>
  <cols>
    <col min="1" max="1" width="21.1640625" bestFit="1" customWidth="1"/>
  </cols>
  <sheetData>
    <row r="1" spans="1:3" x14ac:dyDescent="0.15">
      <c r="A1" s="31" t="s">
        <v>194</v>
      </c>
      <c r="B1" s="31" t="s">
        <v>195</v>
      </c>
      <c r="C1" s="31" t="s">
        <v>196</v>
      </c>
    </row>
    <row r="2" spans="1:3" ht="15" x14ac:dyDescent="0.2">
      <c r="A2" s="32" t="s">
        <v>197</v>
      </c>
      <c r="B2" cm="1">
        <f t="array" ref="B2:B9">'Absorbance 1_01'!P21:P28</f>
        <v>0.47729999999999995</v>
      </c>
      <c r="C2">
        <v>40</v>
      </c>
    </row>
    <row r="3" spans="1:3" ht="15" x14ac:dyDescent="0.2">
      <c r="A3" s="32" t="s">
        <v>198</v>
      </c>
      <c r="B3">
        <v>0.56850000000000001</v>
      </c>
      <c r="C3">
        <v>40</v>
      </c>
    </row>
    <row r="4" spans="1:3" ht="15" x14ac:dyDescent="0.2">
      <c r="A4" s="32" t="s">
        <v>199</v>
      </c>
      <c r="B4">
        <v>0.60140000000000005</v>
      </c>
      <c r="C4">
        <v>40</v>
      </c>
    </row>
    <row r="5" spans="1:3" ht="15" x14ac:dyDescent="0.2">
      <c r="A5" s="32" t="s">
        <v>200</v>
      </c>
      <c r="B5">
        <v>0.74359999999999993</v>
      </c>
      <c r="C5">
        <v>40</v>
      </c>
    </row>
    <row r="6" spans="1:3" ht="15" x14ac:dyDescent="0.2">
      <c r="A6" s="32" t="s">
        <v>201</v>
      </c>
      <c r="B6">
        <v>0.43909999999999993</v>
      </c>
      <c r="C6">
        <v>40</v>
      </c>
    </row>
    <row r="7" spans="1:3" ht="15" x14ac:dyDescent="0.2">
      <c r="A7" s="32" t="s">
        <v>202</v>
      </c>
      <c r="B7">
        <v>0.49379999999999996</v>
      </c>
      <c r="C7">
        <v>40</v>
      </c>
    </row>
    <row r="8" spans="1:3" ht="15" x14ac:dyDescent="0.2">
      <c r="A8" s="32" t="s">
        <v>203</v>
      </c>
      <c r="B8">
        <v>0.46959999999999996</v>
      </c>
      <c r="C8">
        <v>40</v>
      </c>
    </row>
    <row r="9" spans="1:3" ht="15" x14ac:dyDescent="0.2">
      <c r="A9" s="32" t="s">
        <v>204</v>
      </c>
      <c r="B9">
        <v>0.42829999999999996</v>
      </c>
      <c r="C9">
        <v>40</v>
      </c>
    </row>
    <row r="10" spans="1:3" ht="15" x14ac:dyDescent="0.2">
      <c r="A10" s="32" t="s">
        <v>205</v>
      </c>
      <c r="B10" cm="1">
        <f t="array" ref="B10:B17">'Absorbance 1_01'!Q21:Q28</f>
        <v>0.75729999999999997</v>
      </c>
      <c r="C10">
        <v>40</v>
      </c>
    </row>
    <row r="11" spans="1:3" ht="15" x14ac:dyDescent="0.2">
      <c r="A11" s="32" t="s">
        <v>206</v>
      </c>
      <c r="B11">
        <v>0.54649999999999999</v>
      </c>
      <c r="C11">
        <v>40</v>
      </c>
    </row>
    <row r="12" spans="1:3" ht="15" x14ac:dyDescent="0.2">
      <c r="A12" s="32" t="s">
        <v>207</v>
      </c>
      <c r="B12">
        <v>0.48219999999999996</v>
      </c>
      <c r="C12">
        <v>40</v>
      </c>
    </row>
    <row r="13" spans="1:3" ht="15" x14ac:dyDescent="0.2">
      <c r="A13" s="32" t="s">
        <v>208</v>
      </c>
      <c r="B13">
        <v>0.3296</v>
      </c>
      <c r="C13">
        <v>40</v>
      </c>
    </row>
    <row r="14" spans="1:3" ht="15" x14ac:dyDescent="0.2">
      <c r="A14" s="32" t="s">
        <v>209</v>
      </c>
      <c r="B14">
        <v>0.4582</v>
      </c>
      <c r="C14">
        <v>40</v>
      </c>
    </row>
    <row r="15" spans="1:3" ht="15" x14ac:dyDescent="0.2">
      <c r="A15" s="32" t="s">
        <v>210</v>
      </c>
      <c r="B15">
        <v>0.44659999999999994</v>
      </c>
      <c r="C15">
        <v>40</v>
      </c>
    </row>
    <row r="16" spans="1:3" ht="15" x14ac:dyDescent="0.2">
      <c r="A16" s="32" t="s">
        <v>211</v>
      </c>
      <c r="B16">
        <v>0.50009999999999999</v>
      </c>
      <c r="C16">
        <v>40</v>
      </c>
    </row>
    <row r="17" spans="1:3" ht="15" x14ac:dyDescent="0.2">
      <c r="A17" s="32" t="s">
        <v>212</v>
      </c>
      <c r="B17">
        <v>0.38380000000000003</v>
      </c>
      <c r="C17">
        <v>40</v>
      </c>
    </row>
    <row r="18" spans="1:3" ht="15" x14ac:dyDescent="0.2">
      <c r="A18" s="32" t="s">
        <v>213</v>
      </c>
      <c r="B18" cm="1">
        <f t="array" ref="B18:B25">'Absorbance 1_01'!R21:R28</f>
        <v>0.35119999999999996</v>
      </c>
      <c r="C18">
        <v>40</v>
      </c>
    </row>
    <row r="19" spans="1:3" ht="15" x14ac:dyDescent="0.2">
      <c r="A19" s="32" t="s">
        <v>214</v>
      </c>
      <c r="B19">
        <v>0.36709999999999998</v>
      </c>
      <c r="C19">
        <v>40</v>
      </c>
    </row>
    <row r="20" spans="1:3" ht="15" x14ac:dyDescent="0.2">
      <c r="A20" s="32" t="s">
        <v>215</v>
      </c>
      <c r="B20">
        <v>0.66209999999999991</v>
      </c>
      <c r="C20">
        <v>40</v>
      </c>
    </row>
    <row r="21" spans="1:3" ht="15" x14ac:dyDescent="0.2">
      <c r="A21" s="32" t="s">
        <v>216</v>
      </c>
      <c r="B21">
        <v>0.84639999999999993</v>
      </c>
      <c r="C21">
        <v>40</v>
      </c>
    </row>
    <row r="22" spans="1:3" ht="15" x14ac:dyDescent="0.2">
      <c r="A22" s="32" t="s">
        <v>217</v>
      </c>
      <c r="B22">
        <v>0.50580000000000003</v>
      </c>
      <c r="C22">
        <v>40</v>
      </c>
    </row>
    <row r="23" spans="1:3" ht="15" x14ac:dyDescent="0.2">
      <c r="A23" s="32" t="s">
        <v>218</v>
      </c>
      <c r="B23">
        <v>0.37659999999999993</v>
      </c>
      <c r="C23">
        <v>40</v>
      </c>
    </row>
    <row r="24" spans="1:3" ht="15" x14ac:dyDescent="0.2">
      <c r="A24" s="32" t="s">
        <v>219</v>
      </c>
      <c r="B24">
        <v>0.4047</v>
      </c>
      <c r="C24">
        <v>40</v>
      </c>
    </row>
    <row r="25" spans="1:3" ht="15" x14ac:dyDescent="0.2">
      <c r="A25" s="32" t="s">
        <v>220</v>
      </c>
      <c r="B25">
        <v>0.44019999999999998</v>
      </c>
      <c r="C25">
        <v>40</v>
      </c>
    </row>
    <row r="26" spans="1:3" ht="15" x14ac:dyDescent="0.2">
      <c r="A26" s="32" t="s">
        <v>221</v>
      </c>
      <c r="B26" cm="1">
        <f t="array" ref="B26:B33">'Absorbance 1_01'!S21:S28</f>
        <v>0.36540000000000006</v>
      </c>
      <c r="C26">
        <v>40</v>
      </c>
    </row>
    <row r="27" spans="1:3" ht="15" x14ac:dyDescent="0.2">
      <c r="A27" s="32" t="s">
        <v>222</v>
      </c>
      <c r="B27">
        <v>0.51429999999999998</v>
      </c>
      <c r="C27">
        <v>40</v>
      </c>
    </row>
    <row r="28" spans="1:3" ht="15" x14ac:dyDescent="0.2">
      <c r="A28" s="32" t="s">
        <v>223</v>
      </c>
      <c r="B28">
        <v>0.39470000000000005</v>
      </c>
      <c r="C28">
        <v>40</v>
      </c>
    </row>
    <row r="29" spans="1:3" ht="15" x14ac:dyDescent="0.2">
      <c r="A29" s="32" t="s">
        <v>224</v>
      </c>
      <c r="B29">
        <v>0.49169999999999997</v>
      </c>
      <c r="C29">
        <v>40</v>
      </c>
    </row>
    <row r="30" spans="1:3" ht="15" x14ac:dyDescent="0.2">
      <c r="A30" s="32" t="s">
        <v>225</v>
      </c>
      <c r="B30">
        <v>0.50749999999999995</v>
      </c>
      <c r="C30">
        <v>40</v>
      </c>
    </row>
    <row r="31" spans="1:3" ht="15" x14ac:dyDescent="0.2">
      <c r="A31" s="32" t="s">
        <v>226</v>
      </c>
      <c r="B31">
        <v>0.39779999999999999</v>
      </c>
      <c r="C31">
        <v>40</v>
      </c>
    </row>
    <row r="32" spans="1:3" ht="15" x14ac:dyDescent="0.2">
      <c r="A32" s="32" t="s">
        <v>227</v>
      </c>
      <c r="B32">
        <v>0.58930000000000005</v>
      </c>
      <c r="C32">
        <v>40</v>
      </c>
    </row>
    <row r="33" spans="1:3" ht="15" x14ac:dyDescent="0.2">
      <c r="A33" s="32" t="s">
        <v>228</v>
      </c>
      <c r="B33">
        <v>0.41520000000000001</v>
      </c>
      <c r="C33">
        <v>40</v>
      </c>
    </row>
    <row r="34" spans="1:3" ht="15" x14ac:dyDescent="0.2">
      <c r="A34" s="32" t="s">
        <v>229</v>
      </c>
      <c r="B34" cm="1">
        <f t="array" ref="B34:B41">'Absorbance 1_01'!T21:T28</f>
        <v>0.36870000000000003</v>
      </c>
      <c r="C34">
        <v>40</v>
      </c>
    </row>
    <row r="35" spans="1:3" ht="15" x14ac:dyDescent="0.2">
      <c r="A35" s="32" t="s">
        <v>230</v>
      </c>
      <c r="B35">
        <v>0.41159999999999997</v>
      </c>
      <c r="C35">
        <v>40</v>
      </c>
    </row>
    <row r="36" spans="1:3" ht="15" x14ac:dyDescent="0.2">
      <c r="A36" s="32" t="s">
        <v>231</v>
      </c>
      <c r="B36">
        <v>0.44449999999999995</v>
      </c>
      <c r="C36">
        <v>40</v>
      </c>
    </row>
    <row r="37" spans="1:3" ht="15" x14ac:dyDescent="0.2">
      <c r="A37" s="32" t="s">
        <v>232</v>
      </c>
      <c r="B37">
        <v>0.41730000000000006</v>
      </c>
      <c r="C37">
        <v>40</v>
      </c>
    </row>
    <row r="38" spans="1:3" ht="15" x14ac:dyDescent="0.2">
      <c r="A38" s="32" t="s">
        <v>233</v>
      </c>
      <c r="B38">
        <v>0.37340000000000001</v>
      </c>
      <c r="C38">
        <v>40</v>
      </c>
    </row>
    <row r="39" spans="1:3" ht="15" x14ac:dyDescent="0.2">
      <c r="A39" s="32" t="s">
        <v>234</v>
      </c>
      <c r="B39">
        <v>0.38269999999999998</v>
      </c>
      <c r="C39">
        <v>40</v>
      </c>
    </row>
    <row r="40" spans="1:3" ht="15" x14ac:dyDescent="0.2">
      <c r="A40" s="32" t="s">
        <v>235</v>
      </c>
      <c r="B40">
        <v>0.35270000000000001</v>
      </c>
      <c r="C40">
        <v>40</v>
      </c>
    </row>
    <row r="41" spans="1:3" ht="15" x14ac:dyDescent="0.2">
      <c r="A41" s="32" t="s">
        <v>236</v>
      </c>
      <c r="B41">
        <v>0.33869999999999995</v>
      </c>
      <c r="C41">
        <v>40</v>
      </c>
    </row>
    <row r="42" spans="1:3" ht="15" x14ac:dyDescent="0.2">
      <c r="A42" s="32" t="s">
        <v>237</v>
      </c>
      <c r="B42" cm="1">
        <f t="array" ref="B42:B49">'Absorbance 1_01'!U21:U28</f>
        <v>0.33099999999999996</v>
      </c>
      <c r="C42">
        <v>40</v>
      </c>
    </row>
    <row r="43" spans="1:3" ht="15" x14ac:dyDescent="0.2">
      <c r="A43" s="32" t="s">
        <v>238</v>
      </c>
      <c r="B43">
        <v>0.34120000000000006</v>
      </c>
      <c r="C43">
        <v>40</v>
      </c>
    </row>
    <row r="44" spans="1:3" ht="15" x14ac:dyDescent="0.2">
      <c r="A44" s="32" t="s">
        <v>239</v>
      </c>
      <c r="B44">
        <v>0.50140000000000007</v>
      </c>
      <c r="C44">
        <v>40</v>
      </c>
    </row>
    <row r="45" spans="1:3" ht="15" x14ac:dyDescent="0.2">
      <c r="A45" s="32" t="s">
        <v>240</v>
      </c>
      <c r="B45">
        <v>0.37249999999999994</v>
      </c>
      <c r="C45">
        <v>40</v>
      </c>
    </row>
    <row r="46" spans="1:3" ht="15" x14ac:dyDescent="0.2">
      <c r="A46" s="32" t="s">
        <v>241</v>
      </c>
      <c r="B46">
        <v>0.47299999999999998</v>
      </c>
      <c r="C46">
        <v>40</v>
      </c>
    </row>
    <row r="47" spans="1:3" ht="15" x14ac:dyDescent="0.2">
      <c r="A47" s="32" t="s">
        <v>242</v>
      </c>
      <c r="B47">
        <v>0.30069999999999997</v>
      </c>
      <c r="C47">
        <v>40</v>
      </c>
    </row>
    <row r="48" spans="1:3" ht="15" x14ac:dyDescent="0.2">
      <c r="A48" s="32" t="s">
        <v>243</v>
      </c>
      <c r="B48">
        <v>0.31400000000000006</v>
      </c>
      <c r="C48">
        <v>40</v>
      </c>
    </row>
    <row r="49" spans="1:3" ht="15" x14ac:dyDescent="0.2">
      <c r="A49" s="32" t="s">
        <v>244</v>
      </c>
      <c r="B49">
        <v>0.33250000000000007</v>
      </c>
      <c r="C49">
        <v>40</v>
      </c>
    </row>
    <row r="50" spans="1:3" ht="15" x14ac:dyDescent="0.2">
      <c r="A50" s="32" t="s">
        <v>245</v>
      </c>
      <c r="B50" cm="1">
        <f t="array" ref="B50:B52">'Absorbance 1_01'!V21:V23</f>
        <v>0.36309999999999998</v>
      </c>
      <c r="C50">
        <v>40</v>
      </c>
    </row>
    <row r="51" spans="1:3" ht="15" x14ac:dyDescent="0.2">
      <c r="A51" s="32" t="s">
        <v>246</v>
      </c>
      <c r="B51">
        <v>0.37690000000000007</v>
      </c>
      <c r="C51">
        <v>40</v>
      </c>
    </row>
    <row r="52" spans="1:3" ht="15" x14ac:dyDescent="0.2">
      <c r="A52" s="32" t="s">
        <v>248</v>
      </c>
      <c r="B52">
        <v>0.18130000000000002</v>
      </c>
      <c r="C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Y30"/>
  <sheetViews>
    <sheetView workbookViewId="0">
      <selection activeCell="V24" sqref="V24:W41"/>
    </sheetView>
  </sheetViews>
  <sheetFormatPr baseColWidth="10" defaultColWidth="9.1640625" defaultRowHeight="15" customHeight="1" x14ac:dyDescent="0.15"/>
  <cols>
    <col min="1" max="1" width="21.33203125" customWidth="1"/>
    <col min="2" max="2" width="9.33203125" customWidth="1"/>
    <col min="3" max="8" width="8.83203125" customWidth="1"/>
    <col min="9" max="9" width="9.5" customWidth="1"/>
    <col min="10" max="10" width="3.1640625" customWidth="1"/>
    <col min="11" max="13" width="4.1640625" customWidth="1"/>
  </cols>
  <sheetData>
    <row r="1" spans="1:25" ht="15" customHeight="1" x14ac:dyDescent="0.15">
      <c r="A1" t="s">
        <v>0</v>
      </c>
    </row>
    <row r="2" spans="1:25" ht="15" customHeight="1" x14ac:dyDescent="0.15">
      <c r="A2" t="s">
        <v>1</v>
      </c>
    </row>
    <row r="3" spans="1:25" ht="15" customHeight="1" x14ac:dyDescent="0.15">
      <c r="A3" t="s">
        <v>2</v>
      </c>
    </row>
    <row r="4" spans="1:25" ht="15" customHeight="1" x14ac:dyDescent="0.15">
      <c r="A4" t="s">
        <v>3</v>
      </c>
    </row>
    <row r="5" spans="1:25" ht="15" customHeight="1" x14ac:dyDescent="0.15">
      <c r="A5" t="s">
        <v>4</v>
      </c>
    </row>
    <row r="6" spans="1:25" ht="15" customHeight="1" x14ac:dyDescent="0.15">
      <c r="A6" t="s">
        <v>5</v>
      </c>
    </row>
    <row r="7" spans="1:25" ht="15" customHeight="1" x14ac:dyDescent="0.15">
      <c r="A7" t="s">
        <v>3</v>
      </c>
    </row>
    <row r="8" spans="1:25" ht="15" customHeight="1" x14ac:dyDescent="0.15">
      <c r="A8" t="s">
        <v>6</v>
      </c>
    </row>
    <row r="9" spans="1:25" ht="15" customHeight="1" x14ac:dyDescent="0.15">
      <c r="A9" t="s">
        <v>3</v>
      </c>
    </row>
    <row r="10" spans="1:25" ht="15" customHeight="1" x14ac:dyDescent="0.1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O10" s="31" t="s">
        <v>249</v>
      </c>
    </row>
    <row r="11" spans="1:25" ht="15" customHeight="1" x14ac:dyDescent="0.15">
      <c r="A11" t="s">
        <v>8</v>
      </c>
      <c r="B11" s="2">
        <v>1.5590999999999999</v>
      </c>
      <c r="C11" s="2">
        <v>0.5484</v>
      </c>
      <c r="D11" s="2">
        <v>0.8296</v>
      </c>
      <c r="E11" s="2">
        <v>0.41930000000000001</v>
      </c>
      <c r="F11" s="2">
        <v>0.43290000000000001</v>
      </c>
      <c r="G11" s="2">
        <v>0.43690000000000001</v>
      </c>
      <c r="H11" s="2">
        <v>0.39829999999999999</v>
      </c>
      <c r="I11" s="2">
        <v>0.43230000000000002</v>
      </c>
      <c r="O11" s="11">
        <f>B11-$B$18</f>
        <v>1.5008999999999999</v>
      </c>
      <c r="P11" s="11">
        <f t="shared" ref="P11:Y11" si="0">C11-$B$18</f>
        <v>0.49019999999999997</v>
      </c>
      <c r="Q11" s="11">
        <f t="shared" si="0"/>
        <v>0.77139999999999997</v>
      </c>
      <c r="R11" s="11">
        <f t="shared" si="0"/>
        <v>0.36109999999999998</v>
      </c>
      <c r="S11" s="11">
        <f t="shared" si="0"/>
        <v>0.37470000000000003</v>
      </c>
      <c r="T11" s="11">
        <f t="shared" si="0"/>
        <v>0.37870000000000004</v>
      </c>
      <c r="U11" s="11">
        <f t="shared" si="0"/>
        <v>0.34009999999999996</v>
      </c>
      <c r="V11" s="11">
        <f t="shared" si="0"/>
        <v>0.37409999999999999</v>
      </c>
      <c r="W11" s="11"/>
      <c r="X11" s="11"/>
      <c r="Y11" s="11"/>
    </row>
    <row r="12" spans="1:25" ht="15" customHeight="1" x14ac:dyDescent="0.15">
      <c r="A12" t="s">
        <v>9</v>
      </c>
      <c r="B12" s="2">
        <v>0.97529999999999994</v>
      </c>
      <c r="C12" s="2">
        <v>0.63880000000000003</v>
      </c>
      <c r="D12" s="2">
        <v>0.61680000000000001</v>
      </c>
      <c r="E12" s="2">
        <v>0.43619999999999998</v>
      </c>
      <c r="F12" s="2">
        <v>0.58450000000000002</v>
      </c>
      <c r="G12" s="2">
        <v>0.48670000000000002</v>
      </c>
      <c r="H12" s="2">
        <v>0.40860000000000002</v>
      </c>
      <c r="I12" s="2">
        <v>0.44280000000000003</v>
      </c>
      <c r="O12" s="11">
        <f t="shared" ref="O12:O18" si="1">B12-$B$18</f>
        <v>0.91709999999999992</v>
      </c>
      <c r="P12" s="11">
        <f t="shared" ref="P12:P18" si="2">C12-$B$18</f>
        <v>0.5806</v>
      </c>
      <c r="Q12" s="11">
        <f t="shared" ref="Q12:Q18" si="3">D12-$B$18</f>
        <v>0.55859999999999999</v>
      </c>
      <c r="R12" s="11">
        <f t="shared" ref="R12:R18" si="4">E12-$B$18</f>
        <v>0.378</v>
      </c>
      <c r="S12" s="11">
        <f t="shared" ref="S12:S18" si="5">F12-$B$18</f>
        <v>0.52629999999999999</v>
      </c>
      <c r="T12" s="11">
        <f t="shared" ref="T12:T18" si="6">G12-$B$18</f>
        <v>0.42849999999999999</v>
      </c>
      <c r="U12" s="11">
        <f t="shared" ref="U12:U18" si="7">H12-$B$18</f>
        <v>0.35040000000000004</v>
      </c>
      <c r="V12" s="11">
        <f t="shared" ref="V12:V18" si="8">I12-$B$18</f>
        <v>0.38460000000000005</v>
      </c>
      <c r="W12" s="11"/>
      <c r="X12" s="11"/>
      <c r="Y12" s="11"/>
    </row>
    <row r="13" spans="1:25" ht="15" customHeight="1" x14ac:dyDescent="0.15">
      <c r="A13" t="s">
        <v>10</v>
      </c>
      <c r="B13" s="2">
        <v>0.51759999999999995</v>
      </c>
      <c r="C13" s="2">
        <v>0.66890000000000005</v>
      </c>
      <c r="D13" s="2">
        <v>0.54969999999999997</v>
      </c>
      <c r="E13" s="2">
        <v>0.73309999999999997</v>
      </c>
      <c r="F13" s="2">
        <v>0.46310000000000001</v>
      </c>
      <c r="G13" s="2">
        <v>0.52839999999999998</v>
      </c>
      <c r="H13" s="2">
        <v>0.56910000000000005</v>
      </c>
      <c r="I13" s="2">
        <v>0.2447</v>
      </c>
      <c r="O13" s="11">
        <f t="shared" si="1"/>
        <v>0.45939999999999992</v>
      </c>
      <c r="P13" s="11">
        <f t="shared" si="2"/>
        <v>0.61070000000000002</v>
      </c>
      <c r="Q13" s="11">
        <f t="shared" si="3"/>
        <v>0.49149999999999994</v>
      </c>
      <c r="R13" s="11">
        <f t="shared" si="4"/>
        <v>0.67489999999999994</v>
      </c>
      <c r="S13" s="11">
        <f t="shared" si="5"/>
        <v>0.40490000000000004</v>
      </c>
      <c r="T13" s="11">
        <f t="shared" si="6"/>
        <v>0.47019999999999995</v>
      </c>
      <c r="U13" s="11">
        <f t="shared" si="7"/>
        <v>0.51090000000000002</v>
      </c>
      <c r="V13" s="11">
        <f t="shared" si="8"/>
        <v>0.1865</v>
      </c>
      <c r="W13" s="11"/>
      <c r="X13" s="11"/>
      <c r="Y13" s="11"/>
    </row>
    <row r="14" spans="1:25" ht="15" customHeight="1" x14ac:dyDescent="0.15">
      <c r="A14" t="s">
        <v>11</v>
      </c>
      <c r="B14" s="2">
        <v>0.30370000000000003</v>
      </c>
      <c r="C14" s="2">
        <v>0.81659999999999999</v>
      </c>
      <c r="D14" s="2">
        <v>0.39689999999999998</v>
      </c>
      <c r="E14" s="2">
        <v>0.91859999999999997</v>
      </c>
      <c r="F14" s="2">
        <v>0.56130000000000002</v>
      </c>
      <c r="G14" s="2">
        <v>0.48620000000000002</v>
      </c>
      <c r="H14" s="2">
        <v>0.44259999999999999</v>
      </c>
      <c r="O14" s="11">
        <f t="shared" si="1"/>
        <v>0.24550000000000002</v>
      </c>
      <c r="P14" s="11">
        <f t="shared" si="2"/>
        <v>0.75839999999999996</v>
      </c>
      <c r="Q14" s="11">
        <f t="shared" si="3"/>
        <v>0.3387</v>
      </c>
      <c r="R14" s="11">
        <f t="shared" si="4"/>
        <v>0.86039999999999994</v>
      </c>
      <c r="S14" s="11">
        <f t="shared" si="5"/>
        <v>0.50309999999999999</v>
      </c>
      <c r="T14" s="11">
        <f t="shared" si="6"/>
        <v>0.42800000000000005</v>
      </c>
      <c r="U14" s="11">
        <f t="shared" si="7"/>
        <v>0.38439999999999996</v>
      </c>
      <c r="V14" s="11"/>
      <c r="W14" s="11"/>
      <c r="X14" s="11"/>
      <c r="Y14" s="11"/>
    </row>
    <row r="15" spans="1:25" ht="15" customHeight="1" x14ac:dyDescent="0.15">
      <c r="A15" t="s">
        <v>12</v>
      </c>
      <c r="B15" s="2">
        <v>0.17399999999999999</v>
      </c>
      <c r="C15" s="2">
        <v>0.50339999999999996</v>
      </c>
      <c r="D15" s="2">
        <v>0.52410000000000001</v>
      </c>
      <c r="E15" s="2">
        <v>0.57250000000000001</v>
      </c>
      <c r="F15" s="2">
        <v>0.57509999999999994</v>
      </c>
      <c r="G15" s="2">
        <v>0.44140000000000001</v>
      </c>
      <c r="H15" s="2">
        <v>0.54010000000000002</v>
      </c>
      <c r="O15" s="11">
        <f t="shared" si="1"/>
        <v>0.11579999999999999</v>
      </c>
      <c r="P15" s="11">
        <f t="shared" si="2"/>
        <v>0.44519999999999993</v>
      </c>
      <c r="Q15" s="11">
        <f t="shared" si="3"/>
        <v>0.46589999999999998</v>
      </c>
      <c r="R15" s="11">
        <f t="shared" si="4"/>
        <v>0.51429999999999998</v>
      </c>
      <c r="S15" s="11">
        <f t="shared" si="5"/>
        <v>0.51689999999999992</v>
      </c>
      <c r="T15" s="11">
        <f t="shared" si="6"/>
        <v>0.38319999999999999</v>
      </c>
      <c r="U15" s="11">
        <f t="shared" si="7"/>
        <v>0.4819</v>
      </c>
      <c r="V15" s="11"/>
      <c r="W15" s="11"/>
      <c r="X15" s="11"/>
      <c r="Y15" s="11"/>
    </row>
    <row r="16" spans="1:25" ht="15" customHeight="1" x14ac:dyDescent="0.15">
      <c r="A16" t="s">
        <v>13</v>
      </c>
      <c r="B16" s="2">
        <v>0.10979999999999999</v>
      </c>
      <c r="C16" s="2">
        <v>0.5635</v>
      </c>
      <c r="D16" s="2">
        <v>0.51359999999999995</v>
      </c>
      <c r="E16" s="2">
        <v>0.44879999999999998</v>
      </c>
      <c r="F16" s="2">
        <v>0.46560000000000001</v>
      </c>
      <c r="G16" s="2">
        <v>0.44629999999999997</v>
      </c>
      <c r="H16" s="2">
        <v>0.36580000000000001</v>
      </c>
      <c r="O16" s="11">
        <f t="shared" si="1"/>
        <v>5.1599999999999993E-2</v>
      </c>
      <c r="P16" s="11">
        <f t="shared" si="2"/>
        <v>0.50529999999999997</v>
      </c>
      <c r="Q16" s="11">
        <f t="shared" si="3"/>
        <v>0.45539999999999992</v>
      </c>
      <c r="R16" s="11">
        <f t="shared" si="4"/>
        <v>0.39059999999999995</v>
      </c>
      <c r="S16" s="11">
        <f t="shared" si="5"/>
        <v>0.40739999999999998</v>
      </c>
      <c r="T16" s="11">
        <f t="shared" si="6"/>
        <v>0.3881</v>
      </c>
      <c r="U16" s="11">
        <f t="shared" si="7"/>
        <v>0.30759999999999998</v>
      </c>
      <c r="V16" s="11"/>
      <c r="W16" s="11"/>
      <c r="X16" s="11"/>
      <c r="Y16" s="11"/>
    </row>
    <row r="17" spans="1:25" ht="15" customHeight="1" x14ac:dyDescent="0.15">
      <c r="A17" t="s">
        <v>14</v>
      </c>
      <c r="B17" s="2">
        <v>8.3199999999999996E-2</v>
      </c>
      <c r="C17" s="2">
        <v>0.53549999999999998</v>
      </c>
      <c r="D17" s="2">
        <v>0.56430000000000002</v>
      </c>
      <c r="E17" s="2">
        <v>0.46839999999999998</v>
      </c>
      <c r="F17" s="2">
        <v>0.65500000000000003</v>
      </c>
      <c r="G17" s="2">
        <v>0.42009999999999997</v>
      </c>
      <c r="H17" s="2">
        <v>0.37530000000000002</v>
      </c>
      <c r="O17" s="11">
        <f t="shared" si="1"/>
        <v>2.4999999999999994E-2</v>
      </c>
      <c r="P17" s="11">
        <f t="shared" si="2"/>
        <v>0.47729999999999995</v>
      </c>
      <c r="Q17" s="11">
        <f t="shared" si="3"/>
        <v>0.50609999999999999</v>
      </c>
      <c r="R17" s="11">
        <f t="shared" si="4"/>
        <v>0.41020000000000001</v>
      </c>
      <c r="S17" s="11">
        <f t="shared" si="5"/>
        <v>0.5968</v>
      </c>
      <c r="T17" s="11">
        <f t="shared" si="6"/>
        <v>0.3619</v>
      </c>
      <c r="U17" s="11">
        <f t="shared" si="7"/>
        <v>0.31710000000000005</v>
      </c>
      <c r="V17" s="11"/>
      <c r="W17" s="11"/>
      <c r="X17" s="11"/>
      <c r="Y17" s="11"/>
    </row>
    <row r="18" spans="1:25" ht="15" customHeight="1" x14ac:dyDescent="0.15">
      <c r="A18" t="s">
        <v>15</v>
      </c>
      <c r="B18" s="2">
        <v>5.8200000000000002E-2</v>
      </c>
      <c r="C18" s="2">
        <v>0.49109999999999998</v>
      </c>
      <c r="D18" s="2">
        <v>0.4471</v>
      </c>
      <c r="E18" s="2">
        <v>0.50480000000000003</v>
      </c>
      <c r="F18" s="2">
        <v>0.4773</v>
      </c>
      <c r="G18" s="2">
        <v>0.40329999999999999</v>
      </c>
      <c r="H18" s="2">
        <v>0.39340000000000003</v>
      </c>
      <c r="O18" s="11">
        <f t="shared" si="1"/>
        <v>0</v>
      </c>
      <c r="P18" s="11">
        <f t="shared" si="2"/>
        <v>0.43289999999999995</v>
      </c>
      <c r="Q18" s="11">
        <f t="shared" si="3"/>
        <v>0.38890000000000002</v>
      </c>
      <c r="R18" s="11">
        <f t="shared" si="4"/>
        <v>0.4466</v>
      </c>
      <c r="S18" s="11">
        <f t="shared" si="5"/>
        <v>0.41910000000000003</v>
      </c>
      <c r="T18" s="11">
        <f t="shared" si="6"/>
        <v>0.34509999999999996</v>
      </c>
      <c r="U18" s="11">
        <f t="shared" si="7"/>
        <v>0.33520000000000005</v>
      </c>
      <c r="V18" s="11"/>
      <c r="W18" s="11"/>
      <c r="X18" s="11"/>
      <c r="Y18" s="11"/>
    </row>
    <row r="20" spans="1:25" ht="13" x14ac:dyDescent="0.1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O20" s="31" t="s">
        <v>250</v>
      </c>
    </row>
    <row r="21" spans="1:25" ht="13" x14ac:dyDescent="0.15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O21" s="11">
        <f>O11-'Absorbance 2_02'!O11</f>
        <v>1.4817</v>
      </c>
      <c r="P21" s="11">
        <f>P11-'Absorbance 2_02'!P11</f>
        <v>0.47729999999999995</v>
      </c>
      <c r="Q21" s="11">
        <f>Q11-'Absorbance 2_02'!Q11</f>
        <v>0.75729999999999997</v>
      </c>
      <c r="R21" s="11">
        <f>R11-'Absorbance 2_02'!R11</f>
        <v>0.35119999999999996</v>
      </c>
      <c r="S21" s="11">
        <f>S11-'Absorbance 2_02'!S11</f>
        <v>0.36540000000000006</v>
      </c>
      <c r="T21" s="11">
        <f>T11-'Absorbance 2_02'!T11</f>
        <v>0.36870000000000003</v>
      </c>
      <c r="U21" s="11">
        <f>U11-'Absorbance 2_02'!U11</f>
        <v>0.33099999999999996</v>
      </c>
      <c r="V21" s="11">
        <f>V11-'Absorbance 2_02'!V11</f>
        <v>0.36309999999999998</v>
      </c>
    </row>
    <row r="22" spans="1:25" ht="13" x14ac:dyDescent="0.15">
      <c r="A22" t="s">
        <v>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O22" s="11">
        <f>O12-'Absorbance 2_02'!O12</f>
        <v>0.90269999999999995</v>
      </c>
      <c r="P22" s="11">
        <f>P12-'Absorbance 2_02'!P12</f>
        <v>0.56850000000000001</v>
      </c>
      <c r="Q22" s="11">
        <f>Q12-'Absorbance 2_02'!Q12</f>
        <v>0.54649999999999999</v>
      </c>
      <c r="R22" s="11">
        <f>R12-'Absorbance 2_02'!R12</f>
        <v>0.36709999999999998</v>
      </c>
      <c r="S22" s="11">
        <f>S12-'Absorbance 2_02'!S12</f>
        <v>0.51429999999999998</v>
      </c>
      <c r="T22" s="11">
        <f>T12-'Absorbance 2_02'!T12</f>
        <v>0.41159999999999997</v>
      </c>
      <c r="U22" s="11">
        <f>U12-'Absorbance 2_02'!U12</f>
        <v>0.34120000000000006</v>
      </c>
      <c r="V22" s="11">
        <f>V12-'Absorbance 2_02'!V12</f>
        <v>0.37690000000000007</v>
      </c>
    </row>
    <row r="23" spans="1:25" ht="13" x14ac:dyDescent="0.15">
      <c r="A23" t="s">
        <v>10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O23" s="11">
        <f>O13-'Absorbance 2_02'!O13</f>
        <v>0.44969999999999993</v>
      </c>
      <c r="P23" s="11">
        <f>P13-'Absorbance 2_02'!P13</f>
        <v>0.60140000000000005</v>
      </c>
      <c r="Q23" s="11">
        <f>Q13-'Absorbance 2_02'!Q13</f>
        <v>0.48219999999999996</v>
      </c>
      <c r="R23" s="11">
        <f>R13-'Absorbance 2_02'!R13</f>
        <v>0.66209999999999991</v>
      </c>
      <c r="S23" s="11">
        <f>S13-'Absorbance 2_02'!S13</f>
        <v>0.39470000000000005</v>
      </c>
      <c r="T23" s="11">
        <f>T13-'Absorbance 2_02'!T13</f>
        <v>0.44449999999999995</v>
      </c>
      <c r="U23" s="11">
        <f>U13-'Absorbance 2_02'!U13</f>
        <v>0.50140000000000007</v>
      </c>
      <c r="V23" s="11">
        <f>V13-'Absorbance 2_02'!V13</f>
        <v>0.18130000000000002</v>
      </c>
    </row>
    <row r="24" spans="1:25" ht="13" x14ac:dyDescent="0.15">
      <c r="A24" t="s">
        <v>11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O24" s="11">
        <f>O14-'Absorbance 2_02'!O14</f>
        <v>0.23780000000000001</v>
      </c>
      <c r="P24" s="11">
        <f>P14-'Absorbance 2_02'!P14</f>
        <v>0.74359999999999993</v>
      </c>
      <c r="Q24" s="11">
        <f>Q14-'Absorbance 2_02'!Q14</f>
        <v>0.3296</v>
      </c>
      <c r="R24" s="11">
        <f>R14-'Absorbance 2_02'!R14</f>
        <v>0.84639999999999993</v>
      </c>
      <c r="S24" s="11">
        <f>S14-'Absorbance 2_02'!S14</f>
        <v>0.49169999999999997</v>
      </c>
      <c r="T24" s="11">
        <f>T14-'Absorbance 2_02'!T14</f>
        <v>0.41730000000000006</v>
      </c>
      <c r="U24" s="11">
        <f>U14-'Absorbance 2_02'!U14</f>
        <v>0.37249999999999994</v>
      </c>
      <c r="V24" s="11"/>
    </row>
    <row r="25" spans="1:25" ht="13" x14ac:dyDescent="0.15">
      <c r="A25" t="s">
        <v>12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  <c r="O25" s="11">
        <f>O15-'Absorbance 2_02'!O15</f>
        <v>0.11079999999999998</v>
      </c>
      <c r="P25" s="11">
        <f>P15-'Absorbance 2_02'!P15</f>
        <v>0.43909999999999993</v>
      </c>
      <c r="Q25" s="11">
        <f>Q15-'Absorbance 2_02'!Q15</f>
        <v>0.4582</v>
      </c>
      <c r="R25" s="11">
        <f>R15-'Absorbance 2_02'!R15</f>
        <v>0.50580000000000003</v>
      </c>
      <c r="S25" s="11">
        <f>S15-'Absorbance 2_02'!S15</f>
        <v>0.50749999999999995</v>
      </c>
      <c r="T25" s="11">
        <f>T15-'Absorbance 2_02'!T15</f>
        <v>0.37340000000000001</v>
      </c>
      <c r="U25" s="11">
        <f>U15-'Absorbance 2_02'!U15</f>
        <v>0.47299999999999998</v>
      </c>
      <c r="V25" s="11"/>
    </row>
    <row r="26" spans="1:25" ht="13" x14ac:dyDescent="0.15">
      <c r="A26" t="s">
        <v>13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  <c r="O26" s="11">
        <f>O16-'Absorbance 2_02'!O16</f>
        <v>4.8999999999999995E-2</v>
      </c>
      <c r="P26" s="11">
        <f>P16-'Absorbance 2_02'!P16</f>
        <v>0.49379999999999996</v>
      </c>
      <c r="Q26" s="11">
        <f>Q16-'Absorbance 2_02'!Q16</f>
        <v>0.44659999999999994</v>
      </c>
      <c r="R26" s="11">
        <f>R16-'Absorbance 2_02'!R16</f>
        <v>0.37659999999999993</v>
      </c>
      <c r="S26" s="11">
        <f>S16-'Absorbance 2_02'!S16</f>
        <v>0.39779999999999999</v>
      </c>
      <c r="T26" s="11">
        <f>T16-'Absorbance 2_02'!T16</f>
        <v>0.38269999999999998</v>
      </c>
      <c r="U26" s="11">
        <f>U16-'Absorbance 2_02'!U16</f>
        <v>0.30069999999999997</v>
      </c>
      <c r="V26" s="11"/>
    </row>
    <row r="27" spans="1:25" ht="13" x14ac:dyDescent="0.15">
      <c r="A27" t="s">
        <v>14</v>
      </c>
      <c r="B27" t="s">
        <v>62</v>
      </c>
      <c r="C27" t="s">
        <v>63</v>
      </c>
      <c r="D27" t="s">
        <v>64</v>
      </c>
      <c r="E27" t="s">
        <v>65</v>
      </c>
      <c r="F27" t="s">
        <v>66</v>
      </c>
      <c r="G27" t="s">
        <v>67</v>
      </c>
      <c r="H27" t="s">
        <v>68</v>
      </c>
      <c r="O27" s="11">
        <f>O17-'Absorbance 2_02'!O17</f>
        <v>2.4399999999999998E-2</v>
      </c>
      <c r="P27" s="11">
        <f>P17-'Absorbance 2_02'!P17</f>
        <v>0.46959999999999996</v>
      </c>
      <c r="Q27" s="11">
        <f>Q17-'Absorbance 2_02'!Q17</f>
        <v>0.50009999999999999</v>
      </c>
      <c r="R27" s="11">
        <f>R17-'Absorbance 2_02'!R17</f>
        <v>0.4047</v>
      </c>
      <c r="S27" s="11">
        <f>S17-'Absorbance 2_02'!S17</f>
        <v>0.58930000000000005</v>
      </c>
      <c r="T27" s="11">
        <f>T17-'Absorbance 2_02'!T17</f>
        <v>0.35270000000000001</v>
      </c>
      <c r="U27" s="11">
        <f>U17-'Absorbance 2_02'!U17</f>
        <v>0.31400000000000006</v>
      </c>
      <c r="V27" s="11"/>
    </row>
    <row r="28" spans="1:25" ht="13" x14ac:dyDescent="0.15">
      <c r="A28" t="s">
        <v>15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  <c r="H28" t="s">
        <v>75</v>
      </c>
      <c r="O28" s="11">
        <f>O18-'Absorbance 2_02'!O18</f>
        <v>0</v>
      </c>
      <c r="P28" s="11">
        <f>P18-'Absorbance 2_02'!P18</f>
        <v>0.42829999999999996</v>
      </c>
      <c r="Q28" s="11">
        <f>Q18-'Absorbance 2_02'!Q18</f>
        <v>0.38380000000000003</v>
      </c>
      <c r="R28" s="11">
        <f>R18-'Absorbance 2_02'!R18</f>
        <v>0.44019999999999998</v>
      </c>
      <c r="S28" s="11">
        <f>S18-'Absorbance 2_02'!S18</f>
        <v>0.41520000000000001</v>
      </c>
      <c r="T28" s="11">
        <f>T18-'Absorbance 2_02'!T18</f>
        <v>0.33869999999999995</v>
      </c>
      <c r="U28" s="11">
        <f>U18-'Absorbance 2_02'!U18</f>
        <v>0.33250000000000007</v>
      </c>
      <c r="V28" s="11"/>
    </row>
    <row r="30" spans="1:25" ht="13" x14ac:dyDescent="0.15">
      <c r="A30" t="s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bsorbance 2_02"/>
  <dimension ref="A1:V30"/>
  <sheetViews>
    <sheetView workbookViewId="0">
      <selection activeCell="O11" sqref="O11:V18"/>
    </sheetView>
  </sheetViews>
  <sheetFormatPr baseColWidth="10" defaultColWidth="9.1640625" defaultRowHeight="15" customHeight="1" x14ac:dyDescent="0.15"/>
  <cols>
    <col min="1" max="1" width="21.33203125" customWidth="1"/>
    <col min="2" max="2" width="9.33203125" customWidth="1"/>
    <col min="3" max="8" width="8.83203125" customWidth="1"/>
    <col min="9" max="9" width="9.5" customWidth="1"/>
    <col min="10" max="10" width="3.1640625" customWidth="1"/>
    <col min="11" max="13" width="4.1640625" customWidth="1"/>
  </cols>
  <sheetData>
    <row r="1" spans="1:22" ht="15" customHeight="1" x14ac:dyDescent="0.15">
      <c r="A1" t="s">
        <v>0</v>
      </c>
    </row>
    <row r="2" spans="1:22" ht="15" customHeight="1" x14ac:dyDescent="0.15">
      <c r="A2" t="s">
        <v>1</v>
      </c>
    </row>
    <row r="3" spans="1:22" ht="15" customHeight="1" x14ac:dyDescent="0.15">
      <c r="A3" t="s">
        <v>2</v>
      </c>
    </row>
    <row r="4" spans="1:22" ht="15" customHeight="1" x14ac:dyDescent="0.15">
      <c r="A4" t="s">
        <v>3</v>
      </c>
    </row>
    <row r="5" spans="1:22" ht="15" customHeight="1" x14ac:dyDescent="0.15">
      <c r="A5" t="s">
        <v>77</v>
      </c>
    </row>
    <row r="6" spans="1:22" ht="15" customHeight="1" x14ac:dyDescent="0.15">
      <c r="A6" t="s">
        <v>78</v>
      </c>
    </row>
    <row r="7" spans="1:22" ht="15" customHeight="1" x14ac:dyDescent="0.15">
      <c r="A7" t="s">
        <v>3</v>
      </c>
    </row>
    <row r="8" spans="1:22" ht="15" customHeight="1" x14ac:dyDescent="0.15">
      <c r="A8" t="s">
        <v>6</v>
      </c>
    </row>
    <row r="9" spans="1:22" ht="15" customHeight="1" x14ac:dyDescent="0.15">
      <c r="A9" t="s">
        <v>3</v>
      </c>
    </row>
    <row r="10" spans="1:22" ht="15" customHeight="1" x14ac:dyDescent="0.1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22" ht="15" customHeight="1" x14ac:dyDescent="0.15">
      <c r="A11" t="s">
        <v>8</v>
      </c>
      <c r="B11" s="2">
        <v>5.0999999999999997E-2</v>
      </c>
      <c r="C11" s="2">
        <v>4.4699999999999997E-2</v>
      </c>
      <c r="D11" s="2">
        <v>4.5900000000000003E-2</v>
      </c>
      <c r="E11" s="2">
        <v>4.1700000000000001E-2</v>
      </c>
      <c r="F11" s="2">
        <v>4.1099999999999998E-2</v>
      </c>
      <c r="G11" s="2">
        <v>4.1799999999999997E-2</v>
      </c>
      <c r="H11" s="2">
        <v>4.0899999999999999E-2</v>
      </c>
      <c r="I11" s="2">
        <v>4.2799999999999998E-2</v>
      </c>
      <c r="O11" s="11">
        <f>B11-$B$18</f>
        <v>1.9199999999999995E-2</v>
      </c>
      <c r="P11" s="11">
        <f t="shared" ref="P11:V18" si="0">C11-$B$18</f>
        <v>1.2899999999999995E-2</v>
      </c>
      <c r="Q11" s="11">
        <f t="shared" si="0"/>
        <v>1.4100000000000001E-2</v>
      </c>
      <c r="R11" s="11">
        <f t="shared" si="0"/>
        <v>9.8999999999999991E-3</v>
      </c>
      <c r="S11" s="11">
        <f t="shared" si="0"/>
        <v>9.2999999999999958E-3</v>
      </c>
      <c r="T11" s="11">
        <f t="shared" si="0"/>
        <v>9.999999999999995E-3</v>
      </c>
      <c r="U11" s="11">
        <f t="shared" si="0"/>
        <v>9.099999999999997E-3</v>
      </c>
      <c r="V11" s="11">
        <f t="shared" si="0"/>
        <v>1.0999999999999996E-2</v>
      </c>
    </row>
    <row r="12" spans="1:22" ht="15" customHeight="1" x14ac:dyDescent="0.15">
      <c r="A12" t="s">
        <v>9</v>
      </c>
      <c r="B12" s="2">
        <v>4.6199999999999998E-2</v>
      </c>
      <c r="C12" s="2">
        <v>4.3900000000000002E-2</v>
      </c>
      <c r="D12" s="2">
        <v>4.3900000000000002E-2</v>
      </c>
      <c r="E12" s="2">
        <v>4.2700000000000002E-2</v>
      </c>
      <c r="F12" s="2">
        <v>4.3799999999999999E-2</v>
      </c>
      <c r="G12" s="2">
        <v>4.87E-2</v>
      </c>
      <c r="H12" s="2">
        <v>4.1000000000000002E-2</v>
      </c>
      <c r="I12" s="2">
        <v>3.95E-2</v>
      </c>
      <c r="O12" s="11">
        <f t="shared" ref="O12:O18" si="1">B12-$B$18</f>
        <v>1.4399999999999996E-2</v>
      </c>
      <c r="P12" s="11">
        <f t="shared" si="0"/>
        <v>1.21E-2</v>
      </c>
      <c r="Q12" s="11">
        <f t="shared" si="0"/>
        <v>1.21E-2</v>
      </c>
      <c r="R12" s="11">
        <f t="shared" si="0"/>
        <v>1.09E-2</v>
      </c>
      <c r="S12" s="11">
        <f t="shared" si="0"/>
        <v>1.1999999999999997E-2</v>
      </c>
      <c r="T12" s="11">
        <f t="shared" si="0"/>
        <v>1.6899999999999998E-2</v>
      </c>
      <c r="U12" s="11">
        <f t="shared" si="0"/>
        <v>9.1999999999999998E-3</v>
      </c>
      <c r="V12" s="11">
        <f t="shared" si="0"/>
        <v>7.6999999999999985E-3</v>
      </c>
    </row>
    <row r="13" spans="1:22" ht="15" customHeight="1" x14ac:dyDescent="0.15">
      <c r="A13" t="s">
        <v>10</v>
      </c>
      <c r="B13" s="2">
        <v>4.1500000000000002E-2</v>
      </c>
      <c r="C13" s="2">
        <v>4.1099999999999998E-2</v>
      </c>
      <c r="D13" s="2">
        <v>4.1099999999999998E-2</v>
      </c>
      <c r="E13" s="2">
        <v>4.4600000000000001E-2</v>
      </c>
      <c r="F13" s="2">
        <v>4.2000000000000003E-2</v>
      </c>
      <c r="G13" s="2">
        <v>5.7500000000000002E-2</v>
      </c>
      <c r="H13" s="2">
        <v>4.1300000000000003E-2</v>
      </c>
      <c r="I13" s="2">
        <v>3.6999999999999998E-2</v>
      </c>
      <c r="O13" s="11">
        <f t="shared" si="1"/>
        <v>9.7000000000000003E-3</v>
      </c>
      <c r="P13" s="11">
        <f t="shared" si="0"/>
        <v>9.2999999999999958E-3</v>
      </c>
      <c r="Q13" s="11">
        <f t="shared" si="0"/>
        <v>9.2999999999999958E-3</v>
      </c>
      <c r="R13" s="11">
        <f t="shared" si="0"/>
        <v>1.2799999999999999E-2</v>
      </c>
      <c r="S13" s="11">
        <f t="shared" si="0"/>
        <v>1.0200000000000001E-2</v>
      </c>
      <c r="T13" s="11">
        <f t="shared" si="0"/>
        <v>2.5700000000000001E-2</v>
      </c>
      <c r="U13" s="11">
        <f t="shared" si="0"/>
        <v>9.5000000000000015E-3</v>
      </c>
      <c r="V13" s="11">
        <f t="shared" si="0"/>
        <v>5.1999999999999963E-3</v>
      </c>
    </row>
    <row r="14" spans="1:22" ht="15" customHeight="1" x14ac:dyDescent="0.15">
      <c r="A14" t="s">
        <v>11</v>
      </c>
      <c r="B14" s="2">
        <v>3.95E-2</v>
      </c>
      <c r="C14" s="2">
        <v>4.6600000000000003E-2</v>
      </c>
      <c r="D14" s="2">
        <v>4.0899999999999999E-2</v>
      </c>
      <c r="E14" s="2">
        <v>4.58E-2</v>
      </c>
      <c r="F14" s="2">
        <v>4.3200000000000002E-2</v>
      </c>
      <c r="G14" s="2">
        <v>4.2500000000000003E-2</v>
      </c>
      <c r="H14" s="2">
        <v>4.3700000000000003E-2</v>
      </c>
      <c r="O14" s="11">
        <f t="shared" si="1"/>
        <v>7.6999999999999985E-3</v>
      </c>
      <c r="P14" s="11">
        <f t="shared" si="0"/>
        <v>1.4800000000000001E-2</v>
      </c>
      <c r="Q14" s="11">
        <f t="shared" si="0"/>
        <v>9.099999999999997E-3</v>
      </c>
      <c r="R14" s="11">
        <f t="shared" si="0"/>
        <v>1.3999999999999999E-2</v>
      </c>
      <c r="S14" s="11">
        <f t="shared" si="0"/>
        <v>1.14E-2</v>
      </c>
      <c r="T14" s="11">
        <f t="shared" si="0"/>
        <v>1.0700000000000001E-2</v>
      </c>
      <c r="U14" s="11">
        <f t="shared" si="0"/>
        <v>1.1900000000000001E-2</v>
      </c>
      <c r="V14" s="11"/>
    </row>
    <row r="15" spans="1:22" ht="15" customHeight="1" x14ac:dyDescent="0.15">
      <c r="A15" t="s">
        <v>12</v>
      </c>
      <c r="B15" s="2">
        <v>3.6799999999999999E-2</v>
      </c>
      <c r="C15" s="2">
        <v>3.7900000000000003E-2</v>
      </c>
      <c r="D15" s="2">
        <v>3.95E-2</v>
      </c>
      <c r="E15" s="2">
        <v>4.0300000000000002E-2</v>
      </c>
      <c r="F15" s="2">
        <v>4.1200000000000001E-2</v>
      </c>
      <c r="G15" s="2">
        <v>4.1599999999999998E-2</v>
      </c>
      <c r="H15" s="2">
        <v>4.07E-2</v>
      </c>
      <c r="O15" s="11">
        <f t="shared" si="1"/>
        <v>4.9999999999999975E-3</v>
      </c>
      <c r="P15" s="11">
        <f t="shared" si="0"/>
        <v>6.1000000000000013E-3</v>
      </c>
      <c r="Q15" s="11">
        <f t="shared" si="0"/>
        <v>7.6999999999999985E-3</v>
      </c>
      <c r="R15" s="11">
        <f t="shared" si="0"/>
        <v>8.5000000000000006E-3</v>
      </c>
      <c r="S15" s="11">
        <f t="shared" si="0"/>
        <v>9.3999999999999986E-3</v>
      </c>
      <c r="T15" s="11">
        <f t="shared" si="0"/>
        <v>9.7999999999999962E-3</v>
      </c>
      <c r="U15" s="11">
        <f t="shared" si="0"/>
        <v>8.8999999999999982E-3</v>
      </c>
      <c r="V15" s="11"/>
    </row>
    <row r="16" spans="1:22" ht="15" customHeight="1" x14ac:dyDescent="0.15">
      <c r="A16" t="s">
        <v>13</v>
      </c>
      <c r="B16" s="2">
        <v>3.44E-2</v>
      </c>
      <c r="C16" s="2">
        <v>4.3299999999999998E-2</v>
      </c>
      <c r="D16" s="2">
        <v>4.0599999999999997E-2</v>
      </c>
      <c r="E16" s="2">
        <v>4.58E-2</v>
      </c>
      <c r="F16" s="2">
        <v>4.1399999999999999E-2</v>
      </c>
      <c r="G16" s="2">
        <v>3.7199999999999997E-2</v>
      </c>
      <c r="H16" s="2">
        <v>3.8699999999999998E-2</v>
      </c>
      <c r="O16" s="11">
        <f t="shared" si="1"/>
        <v>2.5999999999999981E-3</v>
      </c>
      <c r="P16" s="11">
        <f t="shared" si="0"/>
        <v>1.1499999999999996E-2</v>
      </c>
      <c r="Q16" s="11">
        <f t="shared" si="0"/>
        <v>8.7999999999999953E-3</v>
      </c>
      <c r="R16" s="11">
        <f t="shared" si="0"/>
        <v>1.3999999999999999E-2</v>
      </c>
      <c r="S16" s="11">
        <f t="shared" si="0"/>
        <v>9.5999999999999974E-3</v>
      </c>
      <c r="T16" s="11">
        <f t="shared" si="0"/>
        <v>5.3999999999999951E-3</v>
      </c>
      <c r="U16" s="11">
        <f t="shared" si="0"/>
        <v>6.8999999999999964E-3</v>
      </c>
      <c r="V16" s="11"/>
    </row>
    <row r="17" spans="1:22" ht="15" customHeight="1" x14ac:dyDescent="0.15">
      <c r="A17" t="s">
        <v>14</v>
      </c>
      <c r="B17" s="2">
        <v>3.2399999999999998E-2</v>
      </c>
      <c r="C17" s="2">
        <v>3.95E-2</v>
      </c>
      <c r="D17" s="2">
        <v>3.78E-2</v>
      </c>
      <c r="E17" s="2">
        <v>3.73E-2</v>
      </c>
      <c r="F17" s="2">
        <v>3.9300000000000002E-2</v>
      </c>
      <c r="G17" s="2">
        <v>4.1000000000000002E-2</v>
      </c>
      <c r="H17" s="2">
        <v>3.49E-2</v>
      </c>
      <c r="O17" s="11">
        <f t="shared" si="1"/>
        <v>5.9999999999999637E-4</v>
      </c>
      <c r="P17" s="11">
        <f t="shared" si="0"/>
        <v>7.6999999999999985E-3</v>
      </c>
      <c r="Q17" s="11">
        <f t="shared" si="0"/>
        <v>5.9999999999999984E-3</v>
      </c>
      <c r="R17" s="11">
        <f t="shared" si="0"/>
        <v>5.4999999999999979E-3</v>
      </c>
      <c r="S17" s="11">
        <f t="shared" si="0"/>
        <v>7.4999999999999997E-3</v>
      </c>
      <c r="T17" s="11">
        <f t="shared" si="0"/>
        <v>9.1999999999999998E-3</v>
      </c>
      <c r="U17" s="11">
        <f t="shared" si="0"/>
        <v>3.0999999999999986E-3</v>
      </c>
      <c r="V17" s="11"/>
    </row>
    <row r="18" spans="1:22" ht="15" customHeight="1" x14ac:dyDescent="0.15">
      <c r="A18" t="s">
        <v>15</v>
      </c>
      <c r="B18" s="2">
        <v>3.1800000000000002E-2</v>
      </c>
      <c r="C18" s="2">
        <v>3.6400000000000002E-2</v>
      </c>
      <c r="D18" s="2">
        <v>3.6900000000000002E-2</v>
      </c>
      <c r="E18" s="2">
        <v>3.8199999999999998E-2</v>
      </c>
      <c r="F18" s="2">
        <v>3.5700000000000003E-2</v>
      </c>
      <c r="G18" s="2">
        <v>3.8199999999999998E-2</v>
      </c>
      <c r="H18" s="2">
        <v>3.4500000000000003E-2</v>
      </c>
      <c r="O18" s="11">
        <f t="shared" si="1"/>
        <v>0</v>
      </c>
      <c r="P18" s="11">
        <f t="shared" si="0"/>
        <v>4.5999999999999999E-3</v>
      </c>
      <c r="Q18" s="11">
        <f t="shared" si="0"/>
        <v>5.1000000000000004E-3</v>
      </c>
      <c r="R18" s="11">
        <f t="shared" si="0"/>
        <v>6.399999999999996E-3</v>
      </c>
      <c r="S18" s="11">
        <f t="shared" si="0"/>
        <v>3.9000000000000007E-3</v>
      </c>
      <c r="T18" s="11">
        <f t="shared" si="0"/>
        <v>6.399999999999996E-3</v>
      </c>
      <c r="U18" s="11">
        <f t="shared" si="0"/>
        <v>2.700000000000001E-3</v>
      </c>
      <c r="V18" s="11"/>
    </row>
    <row r="20" spans="1:22" ht="13" x14ac:dyDescent="0.1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22" ht="13" x14ac:dyDescent="0.15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</row>
    <row r="22" spans="1:22" ht="13" x14ac:dyDescent="0.15">
      <c r="A22" t="s">
        <v>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</row>
    <row r="23" spans="1:22" ht="13" x14ac:dyDescent="0.15">
      <c r="A23" t="s">
        <v>10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</row>
    <row r="24" spans="1:22" ht="13" x14ac:dyDescent="0.15">
      <c r="A24" t="s">
        <v>11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</row>
    <row r="25" spans="1:22" ht="13" x14ac:dyDescent="0.15">
      <c r="A25" t="s">
        <v>12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</row>
    <row r="26" spans="1:22" ht="13" x14ac:dyDescent="0.15">
      <c r="A26" t="s">
        <v>13</v>
      </c>
      <c r="B26" t="s">
        <v>55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</row>
    <row r="27" spans="1:22" ht="13" x14ac:dyDescent="0.15">
      <c r="A27" t="s">
        <v>14</v>
      </c>
      <c r="B27" t="s">
        <v>62</v>
      </c>
      <c r="C27" t="s">
        <v>63</v>
      </c>
      <c r="D27" t="s">
        <v>64</v>
      </c>
      <c r="E27" t="s">
        <v>65</v>
      </c>
      <c r="F27" t="s">
        <v>66</v>
      </c>
      <c r="G27" t="s">
        <v>67</v>
      </c>
      <c r="H27" t="s">
        <v>68</v>
      </c>
    </row>
    <row r="28" spans="1:22" ht="13" x14ac:dyDescent="0.15">
      <c r="A28" t="s">
        <v>15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  <c r="H28" t="s">
        <v>75</v>
      </c>
    </row>
    <row r="30" spans="1:22" ht="13" x14ac:dyDescent="0.15">
      <c r="A30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ic Calculation 1_03"/>
  <dimension ref="A1:M34"/>
  <sheetViews>
    <sheetView workbookViewId="0"/>
  </sheetViews>
  <sheetFormatPr baseColWidth="10" defaultColWidth="9.1640625" defaultRowHeight="15" customHeight="1" x14ac:dyDescent="0.15"/>
  <cols>
    <col min="1" max="1" width="27.5" customWidth="1"/>
    <col min="2" max="2" width="20" customWidth="1"/>
    <col min="3" max="8" width="8.83203125" customWidth="1"/>
    <col min="9" max="9" width="9.5" customWidth="1"/>
    <col min="10" max="10" width="3.1640625" customWidth="1"/>
    <col min="11" max="13" width="4.1640625" customWidth="1"/>
  </cols>
  <sheetData>
    <row r="1" spans="1:13" ht="15" customHeight="1" x14ac:dyDescent="0.15">
      <c r="A1" t="s">
        <v>0</v>
      </c>
    </row>
    <row r="2" spans="1:13" ht="15" customHeight="1" x14ac:dyDescent="0.15">
      <c r="A2" t="s">
        <v>1</v>
      </c>
    </row>
    <row r="3" spans="1:13" ht="15" customHeight="1" x14ac:dyDescent="0.15">
      <c r="A3" t="s">
        <v>2</v>
      </c>
    </row>
    <row r="4" spans="1:13" ht="15" customHeight="1" x14ac:dyDescent="0.15">
      <c r="A4" t="s">
        <v>3</v>
      </c>
    </row>
    <row r="5" spans="1:13" ht="15" customHeight="1" x14ac:dyDescent="0.15">
      <c r="A5" t="s">
        <v>79</v>
      </c>
    </row>
    <row r="7" spans="1:13" ht="15" customHeight="1" x14ac:dyDescent="0.15">
      <c r="A7" t="s">
        <v>80</v>
      </c>
    </row>
    <row r="8" spans="1:13" ht="15" customHeight="1" x14ac:dyDescent="0.15">
      <c r="A8" t="s">
        <v>81</v>
      </c>
      <c r="B8" t="s">
        <v>5</v>
      </c>
    </row>
    <row r="9" spans="1:13" ht="15" customHeight="1" x14ac:dyDescent="0.15">
      <c r="A9" t="s">
        <v>82</v>
      </c>
      <c r="B9" t="s">
        <v>78</v>
      </c>
    </row>
    <row r="12" spans="1:13" ht="15" customHeight="1" x14ac:dyDescent="0.15">
      <c r="A12" t="s">
        <v>6</v>
      </c>
    </row>
    <row r="13" spans="1:13" ht="15" customHeight="1" x14ac:dyDescent="0.15">
      <c r="A13" t="s">
        <v>3</v>
      </c>
    </row>
    <row r="14" spans="1:13" ht="15" customHeight="1" x14ac:dyDescent="0.15">
      <c r="A14" t="s">
        <v>83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ht="15" customHeight="1" x14ac:dyDescent="0.15">
      <c r="A15" t="s">
        <v>8</v>
      </c>
      <c r="B15" s="3">
        <v>1.508</v>
      </c>
      <c r="C15" s="2">
        <v>0.50370000000000004</v>
      </c>
      <c r="D15" s="2">
        <v>0.78369999999999995</v>
      </c>
      <c r="E15" s="2">
        <v>0.37759999999999999</v>
      </c>
      <c r="F15" s="2">
        <v>0.39179999999999998</v>
      </c>
      <c r="G15" s="2">
        <v>0.39510000000000001</v>
      </c>
      <c r="H15" s="2">
        <v>0.3574</v>
      </c>
      <c r="I15" s="2">
        <v>0.38950000000000001</v>
      </c>
    </row>
    <row r="16" spans="1:13" ht="15" customHeight="1" x14ac:dyDescent="0.15">
      <c r="A16" t="s">
        <v>9</v>
      </c>
      <c r="B16" s="2">
        <v>0.92920000000000003</v>
      </c>
      <c r="C16" s="2">
        <v>0.59489999999999998</v>
      </c>
      <c r="D16" s="2">
        <v>0.57289999999999996</v>
      </c>
      <c r="E16" s="2">
        <v>0.39350000000000002</v>
      </c>
      <c r="F16" s="2">
        <v>0.54079999999999995</v>
      </c>
      <c r="G16" s="2">
        <v>0.43790000000000001</v>
      </c>
      <c r="H16" s="2">
        <v>0.36759999999999998</v>
      </c>
      <c r="I16" s="2">
        <v>0.40339999999999998</v>
      </c>
    </row>
    <row r="17" spans="1:13" ht="15" customHeight="1" x14ac:dyDescent="0.15">
      <c r="A17" t="s">
        <v>10</v>
      </c>
      <c r="B17" s="2">
        <v>0.47610000000000002</v>
      </c>
      <c r="C17" s="2">
        <v>0.62780000000000002</v>
      </c>
      <c r="D17" s="2">
        <v>0.50860000000000005</v>
      </c>
      <c r="E17" s="2">
        <v>0.68840000000000001</v>
      </c>
      <c r="F17" s="2">
        <v>0.42120000000000002</v>
      </c>
      <c r="G17" s="2">
        <v>0.47089999999999999</v>
      </c>
      <c r="H17" s="2">
        <v>0.52769999999999995</v>
      </c>
      <c r="I17" s="2">
        <v>0.2077</v>
      </c>
    </row>
    <row r="18" spans="1:13" ht="15" customHeight="1" x14ac:dyDescent="0.15">
      <c r="A18" t="s">
        <v>11</v>
      </c>
      <c r="B18" s="2">
        <v>0.26429999999999998</v>
      </c>
      <c r="C18" s="2">
        <v>0.77</v>
      </c>
      <c r="D18" s="2">
        <v>0.35599999999999998</v>
      </c>
      <c r="E18" s="2">
        <v>0.87280000000000002</v>
      </c>
      <c r="F18" s="2">
        <v>0.51819999999999999</v>
      </c>
      <c r="G18" s="2">
        <v>0.44369999999999998</v>
      </c>
      <c r="H18" s="2">
        <v>0.39889999999999998</v>
      </c>
    </row>
    <row r="19" spans="1:13" ht="15" customHeight="1" x14ac:dyDescent="0.15">
      <c r="A19" t="s">
        <v>12</v>
      </c>
      <c r="B19" s="2">
        <v>0.13719999999999999</v>
      </c>
      <c r="C19" s="2">
        <v>0.46560000000000001</v>
      </c>
      <c r="D19" s="2">
        <v>0.48459999999999998</v>
      </c>
      <c r="E19" s="2">
        <v>0.53220000000000001</v>
      </c>
      <c r="F19" s="2">
        <v>0.53390000000000004</v>
      </c>
      <c r="G19" s="2">
        <v>0.39979999999999999</v>
      </c>
      <c r="H19" s="2">
        <v>0.49940000000000001</v>
      </c>
    </row>
    <row r="20" spans="1:13" ht="13" x14ac:dyDescent="0.15">
      <c r="A20" t="s">
        <v>13</v>
      </c>
      <c r="B20" s="4">
        <v>7.5490000000000002E-2</v>
      </c>
      <c r="C20" s="2">
        <v>0.52029999999999998</v>
      </c>
      <c r="D20" s="2">
        <v>0.47299999999999998</v>
      </c>
      <c r="E20" s="2">
        <v>0.40300000000000002</v>
      </c>
      <c r="F20" s="2">
        <v>0.42430000000000001</v>
      </c>
      <c r="G20" s="2">
        <v>0.40920000000000001</v>
      </c>
      <c r="H20" s="2">
        <v>0.3271</v>
      </c>
    </row>
    <row r="21" spans="1:13" ht="13" x14ac:dyDescent="0.15">
      <c r="A21" t="s">
        <v>14</v>
      </c>
      <c r="B21" s="4">
        <v>5.0869999999999999E-2</v>
      </c>
      <c r="C21" s="2">
        <v>0.49609999999999999</v>
      </c>
      <c r="D21" s="2">
        <v>0.52649999999999997</v>
      </c>
      <c r="E21" s="2">
        <v>0.43109999999999998</v>
      </c>
      <c r="F21" s="2">
        <v>0.61580000000000001</v>
      </c>
      <c r="G21" s="2">
        <v>0.37909999999999999</v>
      </c>
      <c r="H21" s="2">
        <v>0.34039999999999998</v>
      </c>
    </row>
    <row r="22" spans="1:13" ht="13" x14ac:dyDescent="0.15">
      <c r="A22" t="s">
        <v>15</v>
      </c>
      <c r="B22" s="4">
        <v>2.64E-2</v>
      </c>
      <c r="C22" s="2">
        <v>0.45479999999999998</v>
      </c>
      <c r="D22" s="2">
        <v>0.41020000000000001</v>
      </c>
      <c r="E22" s="2">
        <v>0.4667</v>
      </c>
      <c r="F22" s="2">
        <v>0.44159999999999999</v>
      </c>
      <c r="G22" s="2">
        <v>0.36509999999999998</v>
      </c>
      <c r="H22" s="2">
        <v>0.3589</v>
      </c>
    </row>
    <row r="23" spans="1:13" ht="13" x14ac:dyDescent="0.15"/>
    <row r="24" spans="1:13" ht="13" x14ac:dyDescent="0.15">
      <c r="A24" t="s">
        <v>16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3" x14ac:dyDescent="0.15">
      <c r="A25" t="s">
        <v>8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</row>
    <row r="26" spans="1:13" ht="13" x14ac:dyDescent="0.15">
      <c r="A26" t="s">
        <v>9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</row>
    <row r="27" spans="1:13" ht="13" x14ac:dyDescent="0.15">
      <c r="A27" t="s">
        <v>10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</row>
    <row r="28" spans="1:13" ht="13" x14ac:dyDescent="0.15">
      <c r="A28" t="s">
        <v>11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</row>
    <row r="29" spans="1:13" ht="13" x14ac:dyDescent="0.15">
      <c r="A29" t="s">
        <v>12</v>
      </c>
      <c r="B29" t="s">
        <v>48</v>
      </c>
      <c r="C29" t="s">
        <v>49</v>
      </c>
      <c r="D29" t="s">
        <v>50</v>
      </c>
      <c r="E29" t="s">
        <v>51</v>
      </c>
      <c r="F29" t="s">
        <v>52</v>
      </c>
      <c r="G29" t="s">
        <v>53</v>
      </c>
      <c r="H29" t="s">
        <v>54</v>
      </c>
    </row>
    <row r="30" spans="1:13" ht="13" x14ac:dyDescent="0.15">
      <c r="A30" t="s">
        <v>13</v>
      </c>
      <c r="B30" t="s">
        <v>55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61</v>
      </c>
    </row>
    <row r="31" spans="1:13" ht="13" x14ac:dyDescent="0.15">
      <c r="A31" t="s">
        <v>14</v>
      </c>
      <c r="B31" t="s">
        <v>62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68</v>
      </c>
    </row>
    <row r="32" spans="1:13" ht="13" x14ac:dyDescent="0.15">
      <c r="A32" t="s">
        <v>15</v>
      </c>
      <c r="B32" t="s">
        <v>69</v>
      </c>
      <c r="C32" t="s">
        <v>70</v>
      </c>
      <c r="D32" t="s">
        <v>71</v>
      </c>
      <c r="E32" t="s">
        <v>72</v>
      </c>
      <c r="F32" t="s">
        <v>73</v>
      </c>
      <c r="G32" t="s">
        <v>74</v>
      </c>
      <c r="H32" t="s">
        <v>75</v>
      </c>
    </row>
    <row r="34" spans="1:1" ht="13" x14ac:dyDescent="0.15">
      <c r="A34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nk Subtraction 1_04"/>
  <dimension ref="A1:M31"/>
  <sheetViews>
    <sheetView workbookViewId="0"/>
  </sheetViews>
  <sheetFormatPr baseColWidth="10" defaultColWidth="9.1640625" defaultRowHeight="15" customHeight="1" x14ac:dyDescent="0.15"/>
  <cols>
    <col min="1" max="1" width="21.33203125" customWidth="1"/>
    <col min="2" max="2" width="9.33203125" customWidth="1"/>
    <col min="3" max="8" width="8.83203125" customWidth="1"/>
    <col min="9" max="9" width="9.5" customWidth="1"/>
    <col min="10" max="10" width="3.1640625" customWidth="1"/>
    <col min="11" max="13" width="4.1640625" customWidth="1"/>
  </cols>
  <sheetData>
    <row r="1" spans="1:13" ht="15" customHeight="1" x14ac:dyDescent="0.15">
      <c r="A1" t="s">
        <v>0</v>
      </c>
    </row>
    <row r="2" spans="1:13" ht="15" customHeight="1" x14ac:dyDescent="0.15">
      <c r="A2" t="s">
        <v>1</v>
      </c>
    </row>
    <row r="3" spans="1:13" ht="15" customHeight="1" x14ac:dyDescent="0.15">
      <c r="A3" t="s">
        <v>2</v>
      </c>
    </row>
    <row r="4" spans="1:13" ht="15" customHeight="1" x14ac:dyDescent="0.15">
      <c r="A4" t="s">
        <v>3</v>
      </c>
    </row>
    <row r="5" spans="1:13" ht="15" customHeight="1" x14ac:dyDescent="0.15">
      <c r="A5" t="s">
        <v>85</v>
      </c>
    </row>
    <row r="9" spans="1:13" ht="15" customHeight="1" x14ac:dyDescent="0.15">
      <c r="A9" t="s">
        <v>6</v>
      </c>
    </row>
    <row r="10" spans="1:13" ht="15" customHeight="1" x14ac:dyDescent="0.15">
      <c r="A10" t="s">
        <v>3</v>
      </c>
    </row>
    <row r="11" spans="1:13" ht="15" customHeight="1" x14ac:dyDescent="0.15">
      <c r="A11" t="s">
        <v>86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ht="15" customHeight="1" x14ac:dyDescent="0.15">
      <c r="A12" t="s">
        <v>8</v>
      </c>
      <c r="B12" s="3">
        <v>1.482</v>
      </c>
      <c r="C12" s="2">
        <v>0.4773</v>
      </c>
      <c r="D12" s="2">
        <v>0.75729999999999997</v>
      </c>
      <c r="E12" s="2">
        <v>0.35120000000000001</v>
      </c>
      <c r="F12" s="2">
        <v>0.3654</v>
      </c>
      <c r="G12" s="2">
        <v>0.36870000000000003</v>
      </c>
      <c r="H12" s="2">
        <v>0.33100000000000002</v>
      </c>
      <c r="I12" s="2">
        <v>0.36309999999999998</v>
      </c>
    </row>
    <row r="13" spans="1:13" ht="15" customHeight="1" x14ac:dyDescent="0.15">
      <c r="A13" t="s">
        <v>9</v>
      </c>
      <c r="B13" s="2">
        <v>0.90269999999999995</v>
      </c>
      <c r="C13" s="2">
        <v>0.56850000000000001</v>
      </c>
      <c r="D13" s="2">
        <v>0.54649999999999999</v>
      </c>
      <c r="E13" s="2">
        <v>0.36709999999999998</v>
      </c>
      <c r="F13" s="2">
        <v>0.51439999999999997</v>
      </c>
      <c r="G13" s="2">
        <v>0.41149999999999998</v>
      </c>
      <c r="H13" s="2">
        <v>0.3412</v>
      </c>
      <c r="I13" s="2">
        <v>0.37690000000000001</v>
      </c>
    </row>
    <row r="14" spans="1:13" ht="15" customHeight="1" x14ac:dyDescent="0.15">
      <c r="A14" t="s">
        <v>10</v>
      </c>
      <c r="B14" s="2">
        <v>0.44969999999999999</v>
      </c>
      <c r="C14" s="2">
        <v>0.60140000000000005</v>
      </c>
      <c r="D14" s="2">
        <v>0.48220000000000002</v>
      </c>
      <c r="E14" s="2">
        <v>0.66200000000000003</v>
      </c>
      <c r="F14" s="2">
        <v>0.39479999999999998</v>
      </c>
      <c r="G14" s="2">
        <v>0.44450000000000001</v>
      </c>
      <c r="H14" s="2">
        <v>0.50129999999999997</v>
      </c>
      <c r="I14" s="2">
        <v>0.18129999999999999</v>
      </c>
    </row>
    <row r="15" spans="1:13" ht="15" customHeight="1" x14ac:dyDescent="0.15">
      <c r="A15" t="s">
        <v>11</v>
      </c>
      <c r="B15" s="2">
        <v>0.23780000000000001</v>
      </c>
      <c r="C15" s="2">
        <v>0.74360000000000004</v>
      </c>
      <c r="D15" s="2">
        <v>0.3296</v>
      </c>
      <c r="E15" s="2">
        <v>0.84630000000000005</v>
      </c>
      <c r="F15" s="2">
        <v>0.49180000000000001</v>
      </c>
      <c r="G15" s="2">
        <v>0.4173</v>
      </c>
      <c r="H15" s="2">
        <v>0.3725</v>
      </c>
    </row>
    <row r="16" spans="1:13" ht="15" customHeight="1" x14ac:dyDescent="0.15">
      <c r="A16" t="s">
        <v>12</v>
      </c>
      <c r="B16" s="2">
        <v>0.1108</v>
      </c>
      <c r="C16" s="2">
        <v>0.43919999999999998</v>
      </c>
      <c r="D16" s="2">
        <v>0.4582</v>
      </c>
      <c r="E16" s="2">
        <v>0.50580000000000003</v>
      </c>
      <c r="F16" s="2">
        <v>0.50749999999999995</v>
      </c>
      <c r="G16" s="2">
        <v>0.37340000000000001</v>
      </c>
      <c r="H16" s="2">
        <v>0.47299999999999998</v>
      </c>
    </row>
    <row r="17" spans="1:13" ht="15" customHeight="1" x14ac:dyDescent="0.15">
      <c r="A17" t="s">
        <v>13</v>
      </c>
      <c r="B17" s="4">
        <v>4.9090000000000002E-2</v>
      </c>
      <c r="C17" s="2">
        <v>0.49380000000000002</v>
      </c>
      <c r="D17" s="2">
        <v>0.4466</v>
      </c>
      <c r="E17" s="2">
        <v>0.37659999999999999</v>
      </c>
      <c r="F17" s="2">
        <v>0.39789999999999998</v>
      </c>
      <c r="G17" s="2">
        <v>0.38279999999999997</v>
      </c>
      <c r="H17" s="2">
        <v>0.30070000000000002</v>
      </c>
    </row>
    <row r="18" spans="1:13" ht="15" customHeight="1" x14ac:dyDescent="0.15">
      <c r="A18" t="s">
        <v>14</v>
      </c>
      <c r="B18" s="4">
        <v>2.4469999999999999E-2</v>
      </c>
      <c r="C18" s="2">
        <v>0.46970000000000001</v>
      </c>
      <c r="D18" s="2">
        <v>0.50009999999999999</v>
      </c>
      <c r="E18" s="2">
        <v>0.40460000000000002</v>
      </c>
      <c r="F18" s="2">
        <v>0.58940000000000003</v>
      </c>
      <c r="G18" s="2">
        <v>0.35270000000000001</v>
      </c>
      <c r="H18" s="2">
        <v>0.314</v>
      </c>
    </row>
    <row r="19" spans="1:13" ht="15" customHeight="1" x14ac:dyDescent="0.15">
      <c r="A19" t="s">
        <v>15</v>
      </c>
      <c r="B19" s="5">
        <v>0</v>
      </c>
      <c r="C19" s="2">
        <v>0.4284</v>
      </c>
      <c r="D19" s="2">
        <v>0.38379999999999997</v>
      </c>
      <c r="E19" s="2">
        <v>0.44030000000000002</v>
      </c>
      <c r="F19" s="2">
        <v>0.41510000000000002</v>
      </c>
      <c r="G19" s="2">
        <v>0.3387</v>
      </c>
      <c r="H19" s="2">
        <v>0.33250000000000002</v>
      </c>
    </row>
    <row r="20" spans="1:13" ht="13" x14ac:dyDescent="0.15"/>
    <row r="21" spans="1:13" ht="13" x14ac:dyDescent="0.15">
      <c r="A21" t="s">
        <v>16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ht="13" x14ac:dyDescent="0.15">
      <c r="A22" t="s">
        <v>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</row>
    <row r="23" spans="1:13" ht="13" x14ac:dyDescent="0.15">
      <c r="A23" t="s">
        <v>9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</row>
    <row r="24" spans="1:13" ht="13" x14ac:dyDescent="0.15">
      <c r="A24" t="s">
        <v>10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</row>
    <row r="25" spans="1:13" ht="13" x14ac:dyDescent="0.15">
      <c r="A25" t="s">
        <v>11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</row>
    <row r="26" spans="1:13" ht="13" x14ac:dyDescent="0.15">
      <c r="A26" t="s">
        <v>12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54</v>
      </c>
    </row>
    <row r="27" spans="1:13" ht="13" x14ac:dyDescent="0.15">
      <c r="A27" t="s">
        <v>13</v>
      </c>
      <c r="B27" t="s">
        <v>55</v>
      </c>
      <c r="C27" t="s">
        <v>56</v>
      </c>
      <c r="D27" t="s">
        <v>57</v>
      </c>
      <c r="E27" t="s">
        <v>58</v>
      </c>
      <c r="F27" t="s">
        <v>59</v>
      </c>
      <c r="G27" t="s">
        <v>60</v>
      </c>
      <c r="H27" t="s">
        <v>61</v>
      </c>
    </row>
    <row r="28" spans="1:13" ht="13" x14ac:dyDescent="0.15">
      <c r="A28" t="s">
        <v>14</v>
      </c>
      <c r="B28" t="s">
        <v>62</v>
      </c>
      <c r="C28" t="s">
        <v>63</v>
      </c>
      <c r="D28" t="s">
        <v>64</v>
      </c>
      <c r="E28" t="s">
        <v>65</v>
      </c>
      <c r="F28" t="s">
        <v>66</v>
      </c>
      <c r="G28" t="s">
        <v>67</v>
      </c>
      <c r="H28" t="s">
        <v>68</v>
      </c>
    </row>
    <row r="29" spans="1:13" ht="13" x14ac:dyDescent="0.15">
      <c r="A29" t="s">
        <v>15</v>
      </c>
      <c r="B29" t="s">
        <v>69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  <c r="H29" t="s">
        <v>75</v>
      </c>
    </row>
    <row r="31" spans="1:13" ht="13" x14ac:dyDescent="0.15">
      <c r="A31" t="s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tandard Curve 1_05"/>
  <dimension ref="A1:M95"/>
  <sheetViews>
    <sheetView tabSelected="1" topLeftCell="A35" workbookViewId="0">
      <selection activeCell="C47" sqref="C47"/>
    </sheetView>
  </sheetViews>
  <sheetFormatPr baseColWidth="10" defaultColWidth="9.1640625" defaultRowHeight="15" customHeight="1" x14ac:dyDescent="0.15"/>
  <cols>
    <col min="1" max="1" width="61.1640625" customWidth="1"/>
    <col min="2" max="2" width="11.33203125" customWidth="1"/>
    <col min="3" max="3" width="11" customWidth="1"/>
    <col min="4" max="4" width="14.5" customWidth="1"/>
    <col min="5" max="5" width="8.83203125" customWidth="1"/>
    <col min="6" max="6" width="12.5" customWidth="1"/>
    <col min="7" max="7" width="10.83203125" customWidth="1"/>
    <col min="8" max="8" width="8.83203125" customWidth="1"/>
    <col min="9" max="9" width="9.5" customWidth="1"/>
    <col min="10" max="10" width="3.1640625" customWidth="1"/>
    <col min="11" max="13" width="4.1640625" customWidth="1"/>
  </cols>
  <sheetData>
    <row r="1" spans="1:1" ht="15" customHeight="1" x14ac:dyDescent="0.15">
      <c r="A1" t="s">
        <v>0</v>
      </c>
    </row>
    <row r="2" spans="1:1" ht="15" customHeight="1" x14ac:dyDescent="0.15">
      <c r="A2" t="s">
        <v>1</v>
      </c>
    </row>
    <row r="3" spans="1:1" ht="15" customHeight="1" x14ac:dyDescent="0.15">
      <c r="A3" t="s">
        <v>2</v>
      </c>
    </row>
    <row r="4" spans="1:1" ht="15" customHeight="1" x14ac:dyDescent="0.15">
      <c r="A4" t="s">
        <v>3</v>
      </c>
    </row>
    <row r="5" spans="1:1" ht="15" customHeight="1" x14ac:dyDescent="0.15">
      <c r="A5" t="s">
        <v>88</v>
      </c>
    </row>
    <row r="7" spans="1:1" ht="15" customHeight="1" x14ac:dyDescent="0.15">
      <c r="A7" t="s">
        <v>89</v>
      </c>
    </row>
    <row r="8" spans="1:1" ht="15" customHeight="1" x14ac:dyDescent="0.15">
      <c r="A8" t="s">
        <v>90</v>
      </c>
    </row>
    <row r="9" spans="1:1" ht="15" customHeight="1" x14ac:dyDescent="0.15">
      <c r="A9" t="s">
        <v>91</v>
      </c>
    </row>
    <row r="10" spans="1:1" ht="15" customHeight="1" x14ac:dyDescent="0.15">
      <c r="A10" t="s">
        <v>92</v>
      </c>
    </row>
    <row r="11" spans="1:1" ht="15" customHeight="1" x14ac:dyDescent="0.15">
      <c r="A11" t="s">
        <v>93</v>
      </c>
    </row>
    <row r="12" spans="1:1" ht="15" customHeight="1" x14ac:dyDescent="0.15">
      <c r="A12" t="s">
        <v>3</v>
      </c>
    </row>
    <row r="14" spans="1:1" ht="15" customHeight="1" x14ac:dyDescent="0.15">
      <c r="A14" t="s">
        <v>3</v>
      </c>
    </row>
    <row r="20" ht="13" x14ac:dyDescent="0.15"/>
    <row r="21" ht="13" x14ac:dyDescent="0.15"/>
    <row r="22" ht="13" x14ac:dyDescent="0.15"/>
    <row r="23" ht="13" x14ac:dyDescent="0.15"/>
    <row r="24" ht="13" x14ac:dyDescent="0.15"/>
    <row r="25" ht="13" x14ac:dyDescent="0.15"/>
    <row r="26" ht="13" x14ac:dyDescent="0.15"/>
    <row r="27" ht="13" x14ac:dyDescent="0.15"/>
    <row r="28" ht="13" x14ac:dyDescent="0.15"/>
    <row r="29" ht="13" x14ac:dyDescent="0.15"/>
    <row r="30" ht="13" x14ac:dyDescent="0.15"/>
    <row r="31" ht="13" x14ac:dyDescent="0.15"/>
    <row r="32" ht="13" x14ac:dyDescent="0.15"/>
    <row r="33" spans="1:7" ht="13" x14ac:dyDescent="0.15"/>
    <row r="34" spans="1:7" ht="13" x14ac:dyDescent="0.15"/>
    <row r="35" spans="1:7" ht="13" x14ac:dyDescent="0.15">
      <c r="A35" t="s">
        <v>94</v>
      </c>
    </row>
    <row r="36" spans="1:7" ht="13" x14ac:dyDescent="0.15"/>
    <row r="37" spans="1:7" ht="13" x14ac:dyDescent="0.15">
      <c r="A37" t="s">
        <v>95</v>
      </c>
    </row>
    <row r="38" spans="1:7" ht="13" x14ac:dyDescent="0.15">
      <c r="A38" t="s">
        <v>96</v>
      </c>
    </row>
    <row r="39" spans="1:7" ht="13" x14ac:dyDescent="0.15">
      <c r="A39" t="s">
        <v>97</v>
      </c>
      <c r="B39" s="6">
        <v>1.02354E-2</v>
      </c>
    </row>
    <row r="40" spans="1:7" ht="13" x14ac:dyDescent="0.15">
      <c r="A40" t="s">
        <v>98</v>
      </c>
      <c r="B40" s="7">
        <v>1.2249300000000001</v>
      </c>
    </row>
    <row r="41" spans="1:7" ht="13" x14ac:dyDescent="0.15">
      <c r="A41" t="s">
        <v>99</v>
      </c>
      <c r="B41" s="8">
        <v>2483.17</v>
      </c>
    </row>
    <row r="42" spans="1:7" ht="13" x14ac:dyDescent="0.15">
      <c r="A42" t="s">
        <v>100</v>
      </c>
      <c r="B42" s="7">
        <v>2.9440499999999998</v>
      </c>
    </row>
    <row r="43" spans="1:7" ht="13" x14ac:dyDescent="0.15"/>
    <row r="44" spans="1:7" ht="13" x14ac:dyDescent="0.15">
      <c r="A44" t="s">
        <v>101</v>
      </c>
    </row>
    <row r="45" spans="1:7" ht="13" x14ac:dyDescent="0.15">
      <c r="A45" t="s">
        <v>3</v>
      </c>
    </row>
    <row r="46" spans="1:7" ht="13" x14ac:dyDescent="0.15">
      <c r="A46" t="s">
        <v>102</v>
      </c>
      <c r="B46" t="s">
        <v>16</v>
      </c>
      <c r="C46" t="s">
        <v>103</v>
      </c>
      <c r="D46" t="s">
        <v>104</v>
      </c>
      <c r="E46" t="s">
        <v>105</v>
      </c>
      <c r="F46" t="s">
        <v>106</v>
      </c>
      <c r="G46" t="s">
        <v>107</v>
      </c>
    </row>
    <row r="47" spans="1:7" ht="13" x14ac:dyDescent="0.15">
      <c r="A47" t="s">
        <v>108</v>
      </c>
      <c r="B47" t="s">
        <v>17</v>
      </c>
      <c r="C47">
        <v>2500</v>
      </c>
      <c r="D47" s="9">
        <v>1.482</v>
      </c>
      <c r="E47" t="s">
        <v>109</v>
      </c>
      <c r="F47" s="9">
        <v>1.4830000000000001</v>
      </c>
      <c r="G47" s="10">
        <v>-1.6019999999999999E-3</v>
      </c>
    </row>
    <row r="48" spans="1:7" ht="13" x14ac:dyDescent="0.15">
      <c r="A48" t="s">
        <v>110</v>
      </c>
      <c r="B48" t="s">
        <v>17</v>
      </c>
      <c r="C48">
        <v>2500</v>
      </c>
      <c r="D48" s="9">
        <v>1.482</v>
      </c>
      <c r="F48" s="9">
        <v>1.4830000000000001</v>
      </c>
      <c r="G48" s="10">
        <v>-1.6019999999999999E-3</v>
      </c>
    </row>
    <row r="49" spans="1:7" ht="13" x14ac:dyDescent="0.15">
      <c r="A49" t="s">
        <v>108</v>
      </c>
      <c r="B49" t="s">
        <v>25</v>
      </c>
      <c r="C49">
        <v>1250</v>
      </c>
      <c r="D49" s="11">
        <v>0.90269999999999995</v>
      </c>
      <c r="E49" t="s">
        <v>109</v>
      </c>
      <c r="F49" s="11">
        <v>0.89439999999999997</v>
      </c>
      <c r="G49" s="10">
        <v>8.345E-3</v>
      </c>
    </row>
    <row r="50" spans="1:7" ht="13" x14ac:dyDescent="0.15">
      <c r="A50" t="s">
        <v>111</v>
      </c>
      <c r="B50" t="s">
        <v>25</v>
      </c>
      <c r="C50">
        <v>1250</v>
      </c>
      <c r="D50" s="11">
        <v>0.90269999999999995</v>
      </c>
      <c r="F50" s="11">
        <v>0.89439999999999997</v>
      </c>
      <c r="G50" s="10">
        <v>8.345E-3</v>
      </c>
    </row>
    <row r="51" spans="1:7" ht="13" x14ac:dyDescent="0.15">
      <c r="A51" t="s">
        <v>108</v>
      </c>
      <c r="B51" t="s">
        <v>33</v>
      </c>
      <c r="C51" s="12">
        <v>625</v>
      </c>
      <c r="D51" s="11">
        <v>0.44969999999999999</v>
      </c>
      <c r="E51" t="s">
        <v>109</v>
      </c>
      <c r="F51" s="11">
        <v>0.46729999999999999</v>
      </c>
      <c r="G51" s="7">
        <v>-1.7610000000000001E-2</v>
      </c>
    </row>
    <row r="52" spans="1:7" ht="13" x14ac:dyDescent="0.15">
      <c r="A52" t="s">
        <v>112</v>
      </c>
      <c r="B52" t="s">
        <v>33</v>
      </c>
      <c r="C52" s="12">
        <v>625</v>
      </c>
      <c r="D52" s="11">
        <v>0.44969999999999999</v>
      </c>
      <c r="F52" s="11">
        <v>0.46729999999999999</v>
      </c>
      <c r="G52" s="7">
        <v>-1.7610000000000001E-2</v>
      </c>
    </row>
    <row r="53" spans="1:7" ht="13" x14ac:dyDescent="0.15">
      <c r="A53" t="s">
        <v>108</v>
      </c>
      <c r="B53" t="s">
        <v>41</v>
      </c>
      <c r="C53" s="12">
        <v>312.5</v>
      </c>
      <c r="D53" s="11">
        <v>0.23780000000000001</v>
      </c>
      <c r="E53" t="s">
        <v>109</v>
      </c>
      <c r="F53" s="11">
        <v>0.22489999999999999</v>
      </c>
      <c r="G53" s="7">
        <v>1.2930000000000001E-2</v>
      </c>
    </row>
    <row r="54" spans="1:7" ht="13" x14ac:dyDescent="0.15">
      <c r="A54" t="s">
        <v>113</v>
      </c>
      <c r="B54" t="s">
        <v>41</v>
      </c>
      <c r="C54" s="12">
        <v>312.5</v>
      </c>
      <c r="D54" s="11">
        <v>0.23780000000000001</v>
      </c>
      <c r="F54" s="11">
        <v>0.22489999999999999</v>
      </c>
      <c r="G54" s="7">
        <v>1.2930000000000001E-2</v>
      </c>
    </row>
    <row r="55" spans="1:7" ht="13" x14ac:dyDescent="0.15">
      <c r="A55" t="s">
        <v>108</v>
      </c>
      <c r="B55" t="s">
        <v>48</v>
      </c>
      <c r="C55" s="12">
        <v>156.30000000000001</v>
      </c>
      <c r="D55" s="11">
        <v>0.1108</v>
      </c>
      <c r="E55" t="s">
        <v>109</v>
      </c>
      <c r="F55" s="11">
        <v>0.1061</v>
      </c>
      <c r="G55" s="10">
        <v>4.6759999999999996E-3</v>
      </c>
    </row>
    <row r="56" spans="1:7" ht="13" x14ac:dyDescent="0.15">
      <c r="A56" t="s">
        <v>114</v>
      </c>
      <c r="B56" t="s">
        <v>48</v>
      </c>
      <c r="C56" s="12">
        <v>156.30000000000001</v>
      </c>
      <c r="D56" s="11">
        <v>0.1108</v>
      </c>
      <c r="F56" s="11">
        <v>0.1061</v>
      </c>
      <c r="G56" s="10">
        <v>4.6759999999999996E-3</v>
      </c>
    </row>
    <row r="57" spans="1:7" ht="13" x14ac:dyDescent="0.15">
      <c r="A57" t="s">
        <v>108</v>
      </c>
      <c r="B57" t="s">
        <v>55</v>
      </c>
      <c r="C57" s="8">
        <v>78.13</v>
      </c>
      <c r="D57" s="7">
        <v>4.9090000000000002E-2</v>
      </c>
      <c r="E57" t="s">
        <v>109</v>
      </c>
      <c r="F57" s="7">
        <v>5.203E-2</v>
      </c>
      <c r="G57" s="10">
        <v>-2.9399999999999999E-3</v>
      </c>
    </row>
    <row r="58" spans="1:7" ht="13" x14ac:dyDescent="0.15">
      <c r="A58" t="s">
        <v>115</v>
      </c>
      <c r="B58" t="s">
        <v>55</v>
      </c>
      <c r="C58" s="8">
        <v>78.13</v>
      </c>
      <c r="D58" s="7">
        <v>4.9090000000000002E-2</v>
      </c>
      <c r="F58" s="7">
        <v>5.203E-2</v>
      </c>
      <c r="G58" s="10">
        <v>-2.9399999999999999E-3</v>
      </c>
    </row>
    <row r="59" spans="1:7" ht="13" x14ac:dyDescent="0.15">
      <c r="A59" t="s">
        <v>108</v>
      </c>
      <c r="B59" t="s">
        <v>62</v>
      </c>
      <c r="C59" s="8">
        <v>39.06</v>
      </c>
      <c r="D59" s="7">
        <v>2.4469999999999999E-2</v>
      </c>
      <c r="E59" t="s">
        <v>109</v>
      </c>
      <c r="F59" s="7">
        <v>2.826E-2</v>
      </c>
      <c r="G59" s="10">
        <v>-3.7940000000000001E-3</v>
      </c>
    </row>
    <row r="60" spans="1:7" ht="13" x14ac:dyDescent="0.15">
      <c r="A60" t="s">
        <v>116</v>
      </c>
      <c r="B60" t="s">
        <v>62</v>
      </c>
      <c r="C60" s="8">
        <v>39.06</v>
      </c>
      <c r="D60" s="7">
        <v>2.4469999999999999E-2</v>
      </c>
      <c r="F60" s="7">
        <v>2.826E-2</v>
      </c>
      <c r="G60" s="10">
        <v>-3.7940000000000001E-3</v>
      </c>
    </row>
    <row r="61" spans="1:7" ht="13" x14ac:dyDescent="0.15"/>
    <row r="62" spans="1:7" ht="13" x14ac:dyDescent="0.15"/>
    <row r="63" spans="1:7" ht="13" x14ac:dyDescent="0.15">
      <c r="A63" t="s">
        <v>6</v>
      </c>
    </row>
    <row r="64" spans="1:7" ht="13" x14ac:dyDescent="0.15">
      <c r="A64" t="s">
        <v>3</v>
      </c>
    </row>
    <row r="65" spans="1:13" ht="13" x14ac:dyDescent="0.15">
      <c r="A65" t="s">
        <v>117</v>
      </c>
      <c r="B65" s="1">
        <v>1</v>
      </c>
      <c r="C65" s="1">
        <v>2</v>
      </c>
      <c r="D65" s="1">
        <v>3</v>
      </c>
      <c r="E65" s="1">
        <v>4</v>
      </c>
      <c r="F65" s="1">
        <v>5</v>
      </c>
      <c r="G65" s="1">
        <v>6</v>
      </c>
      <c r="H65" s="1">
        <v>7</v>
      </c>
      <c r="I65" s="1">
        <v>8</v>
      </c>
      <c r="J65" s="1">
        <v>9</v>
      </c>
      <c r="K65" s="1">
        <v>10</v>
      </c>
      <c r="L65" s="1">
        <v>11</v>
      </c>
      <c r="M65" s="1">
        <v>12</v>
      </c>
    </row>
    <row r="66" spans="1:13" ht="13" x14ac:dyDescent="0.15">
      <c r="A66" t="s">
        <v>8</v>
      </c>
      <c r="B66" s="3">
        <v>1.482</v>
      </c>
      <c r="C66" s="2">
        <v>0.4773</v>
      </c>
      <c r="D66" s="2">
        <v>0.75729999999999997</v>
      </c>
      <c r="E66" s="2">
        <v>0.35120000000000001</v>
      </c>
      <c r="F66" s="2">
        <v>0.3654</v>
      </c>
      <c r="G66" s="2">
        <v>0.36870000000000003</v>
      </c>
      <c r="H66" s="2">
        <v>0.33100000000000002</v>
      </c>
      <c r="I66" s="2">
        <v>0.36309999999999998</v>
      </c>
    </row>
    <row r="67" spans="1:13" ht="13" x14ac:dyDescent="0.15">
      <c r="A67" t="s">
        <v>9</v>
      </c>
      <c r="B67" s="2">
        <v>0.90269999999999995</v>
      </c>
      <c r="C67" s="2">
        <v>0.56850000000000001</v>
      </c>
      <c r="D67" s="2">
        <v>0.54649999999999999</v>
      </c>
      <c r="E67" s="2">
        <v>0.36709999999999998</v>
      </c>
      <c r="F67" s="2">
        <v>0.51439999999999997</v>
      </c>
      <c r="G67" s="2">
        <v>0.41149999999999998</v>
      </c>
      <c r="H67" s="2">
        <v>0.3412</v>
      </c>
      <c r="I67" s="2">
        <v>0.37690000000000001</v>
      </c>
    </row>
    <row r="68" spans="1:13" ht="13" x14ac:dyDescent="0.15">
      <c r="A68" t="s">
        <v>10</v>
      </c>
      <c r="B68" s="2">
        <v>0.44969999999999999</v>
      </c>
      <c r="C68" s="2">
        <v>0.60140000000000005</v>
      </c>
      <c r="D68" s="2">
        <v>0.48220000000000002</v>
      </c>
      <c r="E68" s="2">
        <v>0.66200000000000003</v>
      </c>
      <c r="F68" s="2">
        <v>0.39479999999999998</v>
      </c>
      <c r="G68" s="2">
        <v>0.44450000000000001</v>
      </c>
      <c r="H68" s="2">
        <v>0.50129999999999997</v>
      </c>
      <c r="I68" s="2">
        <v>0.18129999999999999</v>
      </c>
    </row>
    <row r="69" spans="1:13" ht="13" x14ac:dyDescent="0.15">
      <c r="A69" t="s">
        <v>11</v>
      </c>
      <c r="B69" s="2">
        <v>0.23780000000000001</v>
      </c>
      <c r="C69" s="2">
        <v>0.74360000000000004</v>
      </c>
      <c r="D69" s="2">
        <v>0.3296</v>
      </c>
      <c r="E69" s="2">
        <v>0.84630000000000005</v>
      </c>
      <c r="F69" s="2">
        <v>0.49180000000000001</v>
      </c>
      <c r="G69" s="2">
        <v>0.4173</v>
      </c>
      <c r="H69" s="2">
        <v>0.3725</v>
      </c>
    </row>
    <row r="70" spans="1:13" ht="13" x14ac:dyDescent="0.15">
      <c r="A70" t="s">
        <v>12</v>
      </c>
      <c r="B70" s="2">
        <v>0.1108</v>
      </c>
      <c r="C70" s="2">
        <v>0.43919999999999998</v>
      </c>
      <c r="D70" s="2">
        <v>0.4582</v>
      </c>
      <c r="E70" s="2">
        <v>0.50580000000000003</v>
      </c>
      <c r="F70" s="2">
        <v>0.50749999999999995</v>
      </c>
      <c r="G70" s="2">
        <v>0.37340000000000001</v>
      </c>
      <c r="H70" s="2">
        <v>0.47299999999999998</v>
      </c>
    </row>
    <row r="71" spans="1:13" ht="13" x14ac:dyDescent="0.15">
      <c r="A71" t="s">
        <v>13</v>
      </c>
      <c r="B71" s="4">
        <v>4.9090000000000002E-2</v>
      </c>
      <c r="C71" s="2">
        <v>0.49380000000000002</v>
      </c>
      <c r="D71" s="2">
        <v>0.4466</v>
      </c>
      <c r="E71" s="2">
        <v>0.37659999999999999</v>
      </c>
      <c r="F71" s="2">
        <v>0.39789999999999998</v>
      </c>
      <c r="G71" s="2">
        <v>0.38279999999999997</v>
      </c>
      <c r="H71" s="2">
        <v>0.30070000000000002</v>
      </c>
    </row>
    <row r="72" spans="1:13" ht="13" x14ac:dyDescent="0.15">
      <c r="A72" t="s">
        <v>14</v>
      </c>
      <c r="B72" s="4">
        <v>2.4469999999999999E-2</v>
      </c>
      <c r="C72" s="2">
        <v>0.46970000000000001</v>
      </c>
      <c r="D72" s="2">
        <v>0.50009999999999999</v>
      </c>
      <c r="E72" s="2">
        <v>0.40460000000000002</v>
      </c>
      <c r="F72" s="2">
        <v>0.58940000000000003</v>
      </c>
      <c r="G72" s="2">
        <v>0.35270000000000001</v>
      </c>
      <c r="H72" s="2">
        <v>0.314</v>
      </c>
    </row>
    <row r="73" spans="1:13" ht="13" x14ac:dyDescent="0.15">
      <c r="A73" t="s">
        <v>15</v>
      </c>
      <c r="C73" s="2">
        <v>0.4284</v>
      </c>
      <c r="D73" s="2">
        <v>0.38379999999999997</v>
      </c>
      <c r="E73" s="2">
        <v>0.44030000000000002</v>
      </c>
      <c r="F73" s="2">
        <v>0.41510000000000002</v>
      </c>
      <c r="G73" s="2">
        <v>0.3387</v>
      </c>
      <c r="H73" s="2">
        <v>0.33250000000000002</v>
      </c>
    </row>
    <row r="74" spans="1:13" ht="13" x14ac:dyDescent="0.15"/>
    <row r="75" spans="1:13" ht="13" x14ac:dyDescent="0.15">
      <c r="A75" t="s">
        <v>103</v>
      </c>
      <c r="B75" s="1">
        <v>1</v>
      </c>
      <c r="C75" s="1">
        <v>2</v>
      </c>
      <c r="D75" s="1">
        <v>3</v>
      </c>
      <c r="E75" s="1">
        <v>4</v>
      </c>
      <c r="F75" s="1">
        <v>5</v>
      </c>
      <c r="G75" s="1">
        <v>6</v>
      </c>
      <c r="H75" s="1">
        <v>7</v>
      </c>
      <c r="I75" s="1">
        <v>8</v>
      </c>
      <c r="J75" s="1">
        <v>9</v>
      </c>
      <c r="K75" s="1">
        <v>10</v>
      </c>
      <c r="L75" s="1">
        <v>11</v>
      </c>
      <c r="M75" s="1">
        <v>12</v>
      </c>
    </row>
    <row r="76" spans="1:13" ht="13" x14ac:dyDescent="0.15">
      <c r="A76" t="s">
        <v>8</v>
      </c>
      <c r="B76" s="1">
        <v>2496</v>
      </c>
      <c r="C76" s="13">
        <v>638.20000000000005</v>
      </c>
      <c r="D76" s="1">
        <v>1033</v>
      </c>
      <c r="E76" s="13">
        <v>473.9</v>
      </c>
      <c r="F76" s="13">
        <v>492.2</v>
      </c>
      <c r="G76" s="13">
        <v>496.4</v>
      </c>
      <c r="H76" s="13">
        <v>448.1</v>
      </c>
      <c r="I76" s="13">
        <v>489.3</v>
      </c>
    </row>
    <row r="77" spans="1:13" ht="13" x14ac:dyDescent="0.15">
      <c r="A77" t="s">
        <v>9</v>
      </c>
      <c r="B77" s="1">
        <v>1264</v>
      </c>
      <c r="C77" s="13">
        <v>761.3</v>
      </c>
      <c r="D77" s="13">
        <v>731.2</v>
      </c>
      <c r="E77" s="13">
        <v>494.4</v>
      </c>
      <c r="F77" s="13">
        <v>687.7</v>
      </c>
      <c r="G77" s="13">
        <v>551.9</v>
      </c>
      <c r="H77" s="13">
        <v>461.1</v>
      </c>
      <c r="I77" s="13">
        <v>507.1</v>
      </c>
    </row>
    <row r="78" spans="1:13" ht="13" x14ac:dyDescent="0.15">
      <c r="A78" t="s">
        <v>10</v>
      </c>
      <c r="B78" s="13">
        <v>601.79999999999995</v>
      </c>
      <c r="C78" s="13">
        <v>806.9</v>
      </c>
      <c r="D78" s="13">
        <v>644.70000000000005</v>
      </c>
      <c r="E78" s="13">
        <v>892.7</v>
      </c>
      <c r="F78" s="13">
        <v>530.1</v>
      </c>
      <c r="G78" s="13">
        <v>594.9</v>
      </c>
      <c r="H78" s="13">
        <v>670.3</v>
      </c>
      <c r="I78" s="13">
        <v>256.3</v>
      </c>
    </row>
    <row r="79" spans="1:13" ht="13" x14ac:dyDescent="0.15">
      <c r="A79" t="s">
        <v>11</v>
      </c>
      <c r="B79" s="13">
        <v>329.1</v>
      </c>
      <c r="C79" s="1">
        <v>1013</v>
      </c>
      <c r="D79" s="13">
        <v>446.3</v>
      </c>
      <c r="E79" s="1">
        <v>1172</v>
      </c>
      <c r="F79" s="13">
        <v>657.5</v>
      </c>
      <c r="G79" s="13">
        <v>559.29999999999995</v>
      </c>
      <c r="H79" s="13">
        <v>501.3</v>
      </c>
    </row>
    <row r="80" spans="1:13" ht="13" x14ac:dyDescent="0.15">
      <c r="A80" t="s">
        <v>12</v>
      </c>
      <c r="B80" s="13">
        <v>162.69999999999999</v>
      </c>
      <c r="C80" s="13">
        <v>587.9</v>
      </c>
      <c r="D80" s="13">
        <v>612.9</v>
      </c>
      <c r="E80" s="13">
        <v>676.2</v>
      </c>
      <c r="F80" s="13">
        <v>678.5</v>
      </c>
      <c r="G80" s="13">
        <v>502.5</v>
      </c>
      <c r="H80" s="13">
        <v>632.5</v>
      </c>
    </row>
    <row r="81" spans="1:13" ht="13" x14ac:dyDescent="0.15">
      <c r="A81" t="s">
        <v>13</v>
      </c>
      <c r="B81" s="14">
        <v>73.55</v>
      </c>
      <c r="C81" s="13">
        <v>660.2</v>
      </c>
      <c r="D81" s="13">
        <v>597.70000000000005</v>
      </c>
      <c r="E81" s="13">
        <v>506.7</v>
      </c>
      <c r="F81" s="13">
        <v>534.1</v>
      </c>
      <c r="G81" s="13">
        <v>514.6</v>
      </c>
      <c r="H81" s="13">
        <v>409.3</v>
      </c>
    </row>
    <row r="82" spans="1:13" ht="13" x14ac:dyDescent="0.15">
      <c r="A82" t="s">
        <v>14</v>
      </c>
      <c r="B82" t="s">
        <v>118</v>
      </c>
      <c r="C82" s="13">
        <v>628.1</v>
      </c>
      <c r="D82" s="13">
        <v>668.6</v>
      </c>
      <c r="E82" s="13">
        <v>542.9</v>
      </c>
      <c r="F82" s="13">
        <v>790.1</v>
      </c>
      <c r="G82" s="13">
        <v>475.9</v>
      </c>
      <c r="H82" s="13">
        <v>426.2</v>
      </c>
    </row>
    <row r="83" spans="1:13" ht="13" x14ac:dyDescent="0.15">
      <c r="A83" t="s">
        <v>15</v>
      </c>
      <c r="C83" s="13">
        <v>573.79999999999995</v>
      </c>
      <c r="D83" s="13">
        <v>515.9</v>
      </c>
      <c r="E83" s="13">
        <v>589.4</v>
      </c>
      <c r="F83" s="13">
        <v>556.6</v>
      </c>
      <c r="G83" s="13">
        <v>457.9</v>
      </c>
      <c r="H83" s="13">
        <v>450</v>
      </c>
    </row>
    <row r="84" spans="1:13" ht="13" x14ac:dyDescent="0.15"/>
    <row r="85" spans="1:13" ht="13" x14ac:dyDescent="0.15">
      <c r="A85" t="s">
        <v>16</v>
      </c>
      <c r="B85" s="1">
        <v>1</v>
      </c>
      <c r="C85" s="1">
        <v>2</v>
      </c>
      <c r="D85" s="1">
        <v>3</v>
      </c>
      <c r="E85" s="1">
        <v>4</v>
      </c>
      <c r="F85" s="1">
        <v>5</v>
      </c>
      <c r="G85" s="1">
        <v>6</v>
      </c>
      <c r="H85" s="1">
        <v>7</v>
      </c>
      <c r="I85" s="1">
        <v>8</v>
      </c>
      <c r="J85" s="1">
        <v>9</v>
      </c>
      <c r="K85" s="1">
        <v>10</v>
      </c>
      <c r="L85" s="1">
        <v>11</v>
      </c>
      <c r="M85" s="1">
        <v>12</v>
      </c>
    </row>
    <row r="86" spans="1:13" ht="13" x14ac:dyDescent="0.15">
      <c r="A86" t="s">
        <v>8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</row>
    <row r="87" spans="1:13" ht="13" x14ac:dyDescent="0.15">
      <c r="A87" t="s">
        <v>9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</row>
    <row r="88" spans="1:13" ht="13" x14ac:dyDescent="0.15">
      <c r="A88" t="s">
        <v>10</v>
      </c>
      <c r="B88" t="s">
        <v>33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</row>
    <row r="89" spans="1:13" ht="13" x14ac:dyDescent="0.15">
      <c r="A89" t="s">
        <v>11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</row>
    <row r="90" spans="1:13" ht="13" x14ac:dyDescent="0.15">
      <c r="A90" t="s">
        <v>12</v>
      </c>
      <c r="B90" t="s">
        <v>48</v>
      </c>
      <c r="C90" t="s">
        <v>49</v>
      </c>
      <c r="D90" t="s">
        <v>50</v>
      </c>
      <c r="E90" t="s">
        <v>51</v>
      </c>
      <c r="F90" t="s">
        <v>52</v>
      </c>
      <c r="G90" t="s">
        <v>53</v>
      </c>
      <c r="H90" t="s">
        <v>54</v>
      </c>
    </row>
    <row r="91" spans="1:13" ht="13" x14ac:dyDescent="0.15">
      <c r="A91" t="s">
        <v>13</v>
      </c>
      <c r="B91" t="s">
        <v>55</v>
      </c>
      <c r="C91" t="s">
        <v>56</v>
      </c>
      <c r="D91" t="s">
        <v>57</v>
      </c>
      <c r="E91" t="s">
        <v>58</v>
      </c>
      <c r="F91" t="s">
        <v>59</v>
      </c>
      <c r="G91" t="s">
        <v>60</v>
      </c>
      <c r="H91" t="s">
        <v>61</v>
      </c>
    </row>
    <row r="92" spans="1:13" ht="13" x14ac:dyDescent="0.15">
      <c r="A92" t="s">
        <v>14</v>
      </c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67</v>
      </c>
      <c r="H92" t="s">
        <v>68</v>
      </c>
    </row>
    <row r="93" spans="1:13" ht="13" x14ac:dyDescent="0.15">
      <c r="A93" t="s">
        <v>15</v>
      </c>
      <c r="C93" t="s">
        <v>70</v>
      </c>
      <c r="D93" t="s">
        <v>71</v>
      </c>
      <c r="E93" t="s">
        <v>72</v>
      </c>
      <c r="F93" t="s">
        <v>73</v>
      </c>
      <c r="G93" t="s">
        <v>74</v>
      </c>
      <c r="H93" t="s">
        <v>75</v>
      </c>
    </row>
    <row r="95" spans="1:13" ht="13" x14ac:dyDescent="0.15">
      <c r="A95" t="s">
        <v>119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General information"/>
  <dimension ref="A1:E4"/>
  <sheetViews>
    <sheetView workbookViewId="0"/>
  </sheetViews>
  <sheetFormatPr baseColWidth="10" defaultColWidth="9.1640625" defaultRowHeight="15" customHeight="1" x14ac:dyDescent="0.15"/>
  <sheetData>
    <row r="1" spans="1:5" ht="15" customHeight="1" x14ac:dyDescent="0.15">
      <c r="A1" t="s">
        <v>120</v>
      </c>
    </row>
    <row r="3" spans="1:5" ht="15" customHeight="1" x14ac:dyDescent="0.15">
      <c r="B3" t="s">
        <v>121</v>
      </c>
      <c r="E3" t="s">
        <v>122</v>
      </c>
    </row>
    <row r="4" spans="1:5" ht="15" customHeight="1" x14ac:dyDescent="0.15">
      <c r="A4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ession information"/>
  <dimension ref="A1:E7"/>
  <sheetViews>
    <sheetView workbookViewId="0"/>
  </sheetViews>
  <sheetFormatPr baseColWidth="10" defaultColWidth="9.1640625" defaultRowHeight="15" customHeight="1" x14ac:dyDescent="0.15"/>
  <cols>
    <col min="1" max="1" width="19.33203125" customWidth="1"/>
    <col min="2" max="2" width="14.83203125" customWidth="1"/>
    <col min="4" max="4" width="2" customWidth="1"/>
    <col min="5" max="5" width="51.5" customWidth="1"/>
  </cols>
  <sheetData>
    <row r="1" spans="1:5" ht="15" customHeight="1" x14ac:dyDescent="0.15">
      <c r="A1" t="s">
        <v>123</v>
      </c>
    </row>
    <row r="3" spans="1:5" ht="15" customHeight="1" x14ac:dyDescent="0.15">
      <c r="B3" t="s">
        <v>124</v>
      </c>
      <c r="E3" t="s">
        <v>1</v>
      </c>
    </row>
    <row r="4" spans="1:5" ht="15" customHeight="1" x14ac:dyDescent="0.15">
      <c r="B4" t="s">
        <v>125</v>
      </c>
    </row>
    <row r="5" spans="1:5" ht="15" customHeight="1" x14ac:dyDescent="0.15">
      <c r="B5" t="s">
        <v>126</v>
      </c>
      <c r="E5" t="s">
        <v>127</v>
      </c>
    </row>
    <row r="6" spans="1:5" ht="15" customHeight="1" x14ac:dyDescent="0.15">
      <c r="B6" t="s">
        <v>128</v>
      </c>
      <c r="E6" t="s">
        <v>2</v>
      </c>
    </row>
    <row r="7" spans="1:5" ht="15" customHeight="1" x14ac:dyDescent="0.15">
      <c r="A7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Instrument information"/>
  <dimension ref="A1:E20"/>
  <sheetViews>
    <sheetView workbookViewId="0"/>
  </sheetViews>
  <sheetFormatPr baseColWidth="10" defaultColWidth="9.1640625" defaultRowHeight="15" customHeight="1" x14ac:dyDescent="0.15"/>
  <cols>
    <col min="1" max="1" width="21.5" customWidth="1"/>
    <col min="2" max="2" width="29.5" customWidth="1"/>
    <col min="3" max="3" width="22.33203125" customWidth="1"/>
    <col min="4" max="4" width="2" customWidth="1"/>
    <col min="5" max="5" width="32.33203125" customWidth="1"/>
  </cols>
  <sheetData>
    <row r="1" spans="1:5" ht="15" customHeight="1" x14ac:dyDescent="0.15">
      <c r="A1" t="s">
        <v>129</v>
      </c>
    </row>
    <row r="3" spans="1:5" ht="15" customHeight="1" x14ac:dyDescent="0.15">
      <c r="B3" t="s">
        <v>130</v>
      </c>
      <c r="E3" t="s">
        <v>131</v>
      </c>
    </row>
    <row r="4" spans="1:5" ht="15" customHeight="1" x14ac:dyDescent="0.15">
      <c r="B4" t="s">
        <v>132</v>
      </c>
      <c r="E4" t="s">
        <v>133</v>
      </c>
    </row>
    <row r="5" spans="1:5" ht="15" customHeight="1" x14ac:dyDescent="0.15">
      <c r="B5" t="s">
        <v>134</v>
      </c>
      <c r="E5" t="s">
        <v>135</v>
      </c>
    </row>
    <row r="6" spans="1:5" ht="15" customHeight="1" x14ac:dyDescent="0.15">
      <c r="B6" t="s">
        <v>136</v>
      </c>
      <c r="E6" t="s">
        <v>137</v>
      </c>
    </row>
    <row r="8" spans="1:5" ht="15" customHeight="1" x14ac:dyDescent="0.15">
      <c r="B8" t="s">
        <v>138</v>
      </c>
    </row>
    <row r="10" spans="1:5" ht="15" customHeight="1" x14ac:dyDescent="0.15">
      <c r="C10" t="s">
        <v>139</v>
      </c>
      <c r="E10" t="s">
        <v>140</v>
      </c>
    </row>
    <row r="11" spans="1:5" ht="15" customHeight="1" x14ac:dyDescent="0.15">
      <c r="C11" t="s">
        <v>141</v>
      </c>
      <c r="E11" t="s">
        <v>142</v>
      </c>
    </row>
    <row r="12" spans="1:5" ht="15" customHeight="1" x14ac:dyDescent="0.15">
      <c r="C12" t="s">
        <v>143</v>
      </c>
      <c r="E12" t="s">
        <v>144</v>
      </c>
    </row>
    <row r="13" spans="1:5" ht="15" customHeight="1" x14ac:dyDescent="0.15">
      <c r="C13" t="s">
        <v>145</v>
      </c>
      <c r="E13" t="s">
        <v>146</v>
      </c>
    </row>
    <row r="15" spans="1:5" ht="15" customHeight="1" x14ac:dyDescent="0.15">
      <c r="C15" t="s">
        <v>147</v>
      </c>
      <c r="E15" t="s">
        <v>135</v>
      </c>
    </row>
    <row r="16" spans="1:5" ht="15" customHeight="1" x14ac:dyDescent="0.15">
      <c r="C16" t="s">
        <v>148</v>
      </c>
      <c r="E16" t="s">
        <v>149</v>
      </c>
    </row>
    <row r="17" spans="3:5" ht="15" customHeight="1" x14ac:dyDescent="0.15">
      <c r="C17" t="s">
        <v>150</v>
      </c>
      <c r="E17" t="s">
        <v>135</v>
      </c>
    </row>
    <row r="18" spans="3:5" ht="15" customHeight="1" x14ac:dyDescent="0.15">
      <c r="C18" t="s">
        <v>151</v>
      </c>
      <c r="E18" t="s">
        <v>149</v>
      </c>
    </row>
    <row r="19" spans="3:5" ht="15" customHeight="1" x14ac:dyDescent="0.15">
      <c r="C19" t="s">
        <v>152</v>
      </c>
      <c r="E19" t="s">
        <v>135</v>
      </c>
    </row>
    <row r="20" spans="3:5" ht="13" x14ac:dyDescent="0.15">
      <c r="C20" t="s">
        <v>153</v>
      </c>
      <c r="E20" t="s">
        <v>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rotocol parameters"/>
  <dimension ref="A1:E20"/>
  <sheetViews>
    <sheetView workbookViewId="0"/>
  </sheetViews>
  <sheetFormatPr baseColWidth="10" defaultColWidth="9.1640625" defaultRowHeight="15" customHeight="1" x14ac:dyDescent="0.15"/>
  <cols>
    <col min="1" max="1" width="19.6640625" customWidth="1"/>
    <col min="2" max="2" width="29.1640625" customWidth="1"/>
    <col min="4" max="4" width="2" customWidth="1"/>
    <col min="5" max="5" width="5.5" customWidth="1"/>
  </cols>
  <sheetData>
    <row r="1" spans="1:5" ht="15" customHeight="1" x14ac:dyDescent="0.15">
      <c r="A1" t="s">
        <v>154</v>
      </c>
    </row>
    <row r="3" spans="1:5" ht="15" customHeight="1" x14ac:dyDescent="0.15">
      <c r="B3" t="s">
        <v>155</v>
      </c>
      <c r="E3" t="s">
        <v>156</v>
      </c>
    </row>
    <row r="4" spans="1:5" ht="15" customHeight="1" x14ac:dyDescent="0.15">
      <c r="B4" t="s">
        <v>157</v>
      </c>
      <c r="E4" t="s">
        <v>135</v>
      </c>
    </row>
    <row r="5" spans="1:5" ht="15" customHeight="1" x14ac:dyDescent="0.15">
      <c r="B5" t="s">
        <v>158</v>
      </c>
      <c r="E5" t="s">
        <v>149</v>
      </c>
    </row>
    <row r="7" spans="1:5" ht="15" customHeight="1" x14ac:dyDescent="0.15">
      <c r="A7" t="s">
        <v>4</v>
      </c>
    </row>
    <row r="9" spans="1:5" ht="15" customHeight="1" x14ac:dyDescent="0.15">
      <c r="B9" t="s">
        <v>159</v>
      </c>
      <c r="E9" t="s">
        <v>160</v>
      </c>
    </row>
    <row r="10" spans="1:5" ht="15" customHeight="1" x14ac:dyDescent="0.15">
      <c r="B10" t="s">
        <v>161</v>
      </c>
      <c r="E10" t="s">
        <v>149</v>
      </c>
    </row>
    <row r="11" spans="1:5" ht="15" customHeight="1" x14ac:dyDescent="0.15">
      <c r="B11" t="s">
        <v>162</v>
      </c>
      <c r="E11" t="s">
        <v>149</v>
      </c>
    </row>
    <row r="12" spans="1:5" ht="15" customHeight="1" x14ac:dyDescent="0.15">
      <c r="B12" t="s">
        <v>163</v>
      </c>
      <c r="E12" t="s">
        <v>164</v>
      </c>
    </row>
    <row r="14" spans="1:5" ht="15" customHeight="1" x14ac:dyDescent="0.15">
      <c r="A14" t="s">
        <v>77</v>
      </c>
    </row>
    <row r="16" spans="1:5" ht="15" customHeight="1" x14ac:dyDescent="0.15">
      <c r="B16" t="s">
        <v>159</v>
      </c>
      <c r="E16" t="s">
        <v>165</v>
      </c>
    </row>
    <row r="17" spans="2:5" ht="15" customHeight="1" x14ac:dyDescent="0.15">
      <c r="B17" t="s">
        <v>161</v>
      </c>
      <c r="E17" t="s">
        <v>149</v>
      </c>
    </row>
    <row r="18" spans="2:5" ht="15" customHeight="1" x14ac:dyDescent="0.15">
      <c r="B18" t="s">
        <v>162</v>
      </c>
      <c r="E18" t="s">
        <v>149</v>
      </c>
    </row>
    <row r="19" spans="2:5" ht="15" customHeight="1" x14ac:dyDescent="0.15">
      <c r="B19" t="s">
        <v>163</v>
      </c>
      <c r="E19" t="s">
        <v>164</v>
      </c>
    </row>
    <row r="20" spans="2:5" ht="13" x14ac:dyDescent="0.15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Run log"/>
  <dimension ref="A1:E13"/>
  <sheetViews>
    <sheetView workbookViewId="0"/>
  </sheetViews>
  <sheetFormatPr baseColWidth="10" defaultColWidth="9.1640625" defaultRowHeight="15" customHeight="1" x14ac:dyDescent="0.15"/>
  <cols>
    <col min="1" max="1" width="8.6640625" customWidth="1"/>
    <col min="2" max="2" width="21.33203125" customWidth="1"/>
    <col min="3" max="3" width="57.5" customWidth="1"/>
    <col min="4" max="4" width="11.83203125" customWidth="1"/>
  </cols>
  <sheetData>
    <row r="1" spans="1:5" ht="15" customHeight="1" x14ac:dyDescent="0.15">
      <c r="A1" t="s">
        <v>166</v>
      </c>
    </row>
    <row r="3" spans="1:5" ht="15" customHeight="1" x14ac:dyDescent="0.15">
      <c r="B3" s="15" t="s">
        <v>167</v>
      </c>
      <c r="C3" s="15" t="s">
        <v>168</v>
      </c>
      <c r="D3" s="15" t="s">
        <v>169</v>
      </c>
      <c r="E3" s="15"/>
    </row>
    <row r="4" spans="1:5" ht="15" customHeight="1" x14ac:dyDescent="0.15">
      <c r="B4" t="s">
        <v>2</v>
      </c>
      <c r="C4" t="s">
        <v>170</v>
      </c>
    </row>
    <row r="5" spans="1:5" ht="15" customHeight="1" x14ac:dyDescent="0.15">
      <c r="B5" t="s">
        <v>2</v>
      </c>
      <c r="C5" t="s">
        <v>171</v>
      </c>
      <c r="D5" t="s">
        <v>172</v>
      </c>
    </row>
    <row r="6" spans="1:5" ht="15" customHeight="1" x14ac:dyDescent="0.15">
      <c r="B6" t="s">
        <v>2</v>
      </c>
      <c r="C6" t="s">
        <v>173</v>
      </c>
    </row>
    <row r="7" spans="1:5" ht="15" customHeight="1" x14ac:dyDescent="0.15">
      <c r="B7" t="s">
        <v>174</v>
      </c>
      <c r="C7" t="s">
        <v>171</v>
      </c>
      <c r="D7" t="s">
        <v>172</v>
      </c>
    </row>
    <row r="8" spans="1:5" ht="15" customHeight="1" x14ac:dyDescent="0.15">
      <c r="B8" t="s">
        <v>175</v>
      </c>
      <c r="C8" t="s">
        <v>176</v>
      </c>
    </row>
    <row r="9" spans="1:5" ht="15" customHeight="1" x14ac:dyDescent="0.15">
      <c r="B9" t="s">
        <v>175</v>
      </c>
      <c r="C9" t="s">
        <v>177</v>
      </c>
    </row>
    <row r="10" spans="1:5" ht="15" customHeight="1" x14ac:dyDescent="0.15">
      <c r="B10" t="s">
        <v>178</v>
      </c>
      <c r="C10" t="s">
        <v>179</v>
      </c>
    </row>
    <row r="11" spans="1:5" ht="15" customHeight="1" x14ac:dyDescent="0.15">
      <c r="B11" t="s">
        <v>178</v>
      </c>
      <c r="C11" t="s">
        <v>171</v>
      </c>
      <c r="D11" t="s">
        <v>172</v>
      </c>
    </row>
    <row r="12" spans="1:5" ht="15" customHeight="1" x14ac:dyDescent="0.15">
      <c r="B12" t="s">
        <v>180</v>
      </c>
      <c r="C12" t="s">
        <v>181</v>
      </c>
    </row>
    <row r="13" spans="1:5" ht="15" customHeight="1" x14ac:dyDescent="0.15">
      <c r="A13" t="s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Layout definitions"/>
  <dimension ref="A1:M33"/>
  <sheetViews>
    <sheetView workbookViewId="0"/>
  </sheetViews>
  <sheetFormatPr baseColWidth="10" defaultColWidth="9.1640625" defaultRowHeight="15" customHeight="1" x14ac:dyDescent="0.15"/>
  <sheetData>
    <row r="1" spans="1:13" ht="15" customHeight="1" x14ac:dyDescent="0.15">
      <c r="A1" t="s">
        <v>130</v>
      </c>
      <c r="B1" t="s">
        <v>6</v>
      </c>
    </row>
    <row r="2" spans="1:13" ht="15" customHeight="1" x14ac:dyDescent="0.15">
      <c r="A2" t="s">
        <v>182</v>
      </c>
      <c r="B2" t="s">
        <v>183</v>
      </c>
    </row>
    <row r="4" spans="1:13" ht="15" customHeight="1" x14ac:dyDescent="0.15">
      <c r="B4" s="16">
        <v>1</v>
      </c>
      <c r="C4" s="16">
        <v>2</v>
      </c>
      <c r="D4" s="16">
        <v>3</v>
      </c>
      <c r="E4" s="16">
        <v>4</v>
      </c>
      <c r="F4" s="16">
        <v>5</v>
      </c>
      <c r="G4" s="16">
        <v>6</v>
      </c>
      <c r="H4" s="16">
        <v>7</v>
      </c>
      <c r="I4" s="16">
        <v>8</v>
      </c>
      <c r="J4" s="16">
        <v>9</v>
      </c>
      <c r="K4" s="16">
        <v>10</v>
      </c>
      <c r="L4" s="16">
        <v>11</v>
      </c>
      <c r="M4" s="16">
        <v>12</v>
      </c>
    </row>
    <row r="5" spans="1:13" ht="15" customHeight="1" x14ac:dyDescent="0.15">
      <c r="A5" s="29" t="s">
        <v>8</v>
      </c>
      <c r="B5" s="17" t="s">
        <v>17</v>
      </c>
      <c r="C5" s="18" t="s">
        <v>18</v>
      </c>
      <c r="D5" s="18" t="s">
        <v>19</v>
      </c>
      <c r="E5" s="18" t="s">
        <v>20</v>
      </c>
      <c r="F5" s="18" t="s">
        <v>21</v>
      </c>
      <c r="G5" s="18" t="s">
        <v>22</v>
      </c>
      <c r="H5" s="18" t="s">
        <v>23</v>
      </c>
      <c r="I5" s="18" t="s">
        <v>24</v>
      </c>
      <c r="J5" s="30"/>
      <c r="K5" s="30"/>
      <c r="L5" s="30"/>
      <c r="M5" s="30"/>
    </row>
    <row r="6" spans="1:13" ht="15" customHeight="1" x14ac:dyDescent="0.15">
      <c r="A6" s="30"/>
      <c r="B6" s="19" t="s">
        <v>184</v>
      </c>
      <c r="C6" s="20" t="s">
        <v>184</v>
      </c>
      <c r="D6" s="20" t="s">
        <v>184</v>
      </c>
      <c r="E6" s="20" t="s">
        <v>184</v>
      </c>
      <c r="F6" s="20" t="s">
        <v>184</v>
      </c>
      <c r="G6" s="20" t="s">
        <v>184</v>
      </c>
      <c r="H6" s="20" t="s">
        <v>184</v>
      </c>
      <c r="I6" s="20" t="s">
        <v>184</v>
      </c>
      <c r="J6" s="30"/>
      <c r="K6" s="30"/>
      <c r="L6" s="30"/>
      <c r="M6" s="30"/>
    </row>
    <row r="7" spans="1:13" ht="15" customHeight="1" x14ac:dyDescent="0.15">
      <c r="A7" s="30"/>
      <c r="B7" s="21" t="s">
        <v>185</v>
      </c>
      <c r="C7" s="22" t="s">
        <v>186</v>
      </c>
      <c r="D7" s="22" t="s">
        <v>186</v>
      </c>
      <c r="E7" s="22" t="s">
        <v>186</v>
      </c>
      <c r="F7" s="22" t="s">
        <v>186</v>
      </c>
      <c r="G7" s="22" t="s">
        <v>186</v>
      </c>
      <c r="H7" s="22" t="s">
        <v>186</v>
      </c>
      <c r="I7" s="22" t="s">
        <v>186</v>
      </c>
      <c r="J7" s="30"/>
      <c r="K7" s="30"/>
      <c r="L7" s="30"/>
      <c r="M7" s="30"/>
    </row>
    <row r="8" spans="1:13" ht="15" customHeight="1" x14ac:dyDescent="0.15">
      <c r="A8" s="29" t="s">
        <v>9</v>
      </c>
      <c r="B8" s="17" t="s">
        <v>25</v>
      </c>
      <c r="C8" s="18" t="s">
        <v>26</v>
      </c>
      <c r="D8" s="18" t="s">
        <v>27</v>
      </c>
      <c r="E8" s="18" t="s">
        <v>28</v>
      </c>
      <c r="F8" s="18" t="s">
        <v>29</v>
      </c>
      <c r="G8" s="18" t="s">
        <v>30</v>
      </c>
      <c r="H8" s="18" t="s">
        <v>31</v>
      </c>
      <c r="I8" s="18" t="s">
        <v>32</v>
      </c>
      <c r="J8" s="30"/>
      <c r="K8" s="30"/>
      <c r="L8" s="30"/>
      <c r="M8" s="30"/>
    </row>
    <row r="9" spans="1:13" ht="15" customHeight="1" x14ac:dyDescent="0.15">
      <c r="A9" s="30"/>
      <c r="B9" s="19" t="s">
        <v>184</v>
      </c>
      <c r="C9" s="20" t="s">
        <v>184</v>
      </c>
      <c r="D9" s="20" t="s">
        <v>184</v>
      </c>
      <c r="E9" s="20" t="s">
        <v>184</v>
      </c>
      <c r="F9" s="20" t="s">
        <v>184</v>
      </c>
      <c r="G9" s="20" t="s">
        <v>184</v>
      </c>
      <c r="H9" s="20" t="s">
        <v>184</v>
      </c>
      <c r="I9" s="20" t="s">
        <v>184</v>
      </c>
      <c r="J9" s="30"/>
      <c r="K9" s="30"/>
      <c r="L9" s="30"/>
      <c r="M9" s="30"/>
    </row>
    <row r="10" spans="1:13" ht="15" customHeight="1" x14ac:dyDescent="0.15">
      <c r="A10" s="30"/>
      <c r="B10" s="21" t="s">
        <v>187</v>
      </c>
      <c r="C10" s="22" t="s">
        <v>186</v>
      </c>
      <c r="D10" s="22" t="s">
        <v>186</v>
      </c>
      <c r="E10" s="22" t="s">
        <v>186</v>
      </c>
      <c r="F10" s="22" t="s">
        <v>186</v>
      </c>
      <c r="G10" s="22" t="s">
        <v>186</v>
      </c>
      <c r="H10" s="22" t="s">
        <v>186</v>
      </c>
      <c r="I10" s="22" t="s">
        <v>186</v>
      </c>
      <c r="J10" s="30"/>
      <c r="K10" s="30"/>
      <c r="L10" s="30"/>
      <c r="M10" s="30"/>
    </row>
    <row r="11" spans="1:13" ht="15" customHeight="1" x14ac:dyDescent="0.15">
      <c r="A11" s="29" t="s">
        <v>10</v>
      </c>
      <c r="B11" s="17" t="s">
        <v>33</v>
      </c>
      <c r="C11" s="18" t="s">
        <v>34</v>
      </c>
      <c r="D11" s="18" t="s">
        <v>35</v>
      </c>
      <c r="E11" s="18" t="s">
        <v>36</v>
      </c>
      <c r="F11" s="18" t="s">
        <v>37</v>
      </c>
      <c r="G11" s="18" t="s">
        <v>38</v>
      </c>
      <c r="H11" s="18" t="s">
        <v>39</v>
      </c>
      <c r="I11" s="23" t="s">
        <v>40</v>
      </c>
      <c r="J11" s="30"/>
      <c r="K11" s="30"/>
      <c r="L11" s="30"/>
      <c r="M11" s="30"/>
    </row>
    <row r="12" spans="1:13" ht="15" customHeight="1" x14ac:dyDescent="0.15">
      <c r="A12" s="30"/>
      <c r="B12" s="19" t="s">
        <v>184</v>
      </c>
      <c r="C12" s="20" t="s">
        <v>184</v>
      </c>
      <c r="D12" s="20" t="s">
        <v>184</v>
      </c>
      <c r="E12" s="20" t="s">
        <v>184</v>
      </c>
      <c r="F12" s="20" t="s">
        <v>184</v>
      </c>
      <c r="G12" s="20" t="s">
        <v>184</v>
      </c>
      <c r="H12" s="20" t="s">
        <v>184</v>
      </c>
      <c r="I12" s="24" t="s">
        <v>184</v>
      </c>
      <c r="J12" s="30"/>
      <c r="K12" s="30"/>
      <c r="L12" s="30"/>
      <c r="M12" s="30"/>
    </row>
    <row r="13" spans="1:13" ht="15" customHeight="1" x14ac:dyDescent="0.15">
      <c r="A13" s="30"/>
      <c r="B13" s="21" t="s">
        <v>188</v>
      </c>
      <c r="C13" s="22" t="s">
        <v>186</v>
      </c>
      <c r="D13" s="22" t="s">
        <v>186</v>
      </c>
      <c r="E13" s="22" t="s">
        <v>186</v>
      </c>
      <c r="F13" s="22" t="s">
        <v>186</v>
      </c>
      <c r="G13" s="22" t="s">
        <v>186</v>
      </c>
      <c r="H13" s="22" t="s">
        <v>186</v>
      </c>
      <c r="I13" s="25" t="s">
        <v>189</v>
      </c>
      <c r="J13" s="30"/>
      <c r="K13" s="30"/>
      <c r="L13" s="30"/>
      <c r="M13" s="30"/>
    </row>
    <row r="14" spans="1:13" ht="15" customHeight="1" x14ac:dyDescent="0.15">
      <c r="A14" s="29" t="s">
        <v>11</v>
      </c>
      <c r="B14" s="17" t="s">
        <v>41</v>
      </c>
      <c r="C14" s="18" t="s">
        <v>42</v>
      </c>
      <c r="D14" s="18" t="s">
        <v>43</v>
      </c>
      <c r="E14" s="18" t="s">
        <v>44</v>
      </c>
      <c r="F14" s="18" t="s">
        <v>45</v>
      </c>
      <c r="G14" s="18" t="s">
        <v>46</v>
      </c>
      <c r="H14" s="18" t="s">
        <v>47</v>
      </c>
      <c r="I14" s="30"/>
      <c r="J14" s="30"/>
      <c r="K14" s="30"/>
      <c r="L14" s="30"/>
      <c r="M14" s="30"/>
    </row>
    <row r="15" spans="1:13" ht="15" customHeight="1" x14ac:dyDescent="0.15">
      <c r="A15" s="30"/>
      <c r="B15" s="19" t="s">
        <v>184</v>
      </c>
      <c r="C15" s="20" t="s">
        <v>184</v>
      </c>
      <c r="D15" s="20" t="s">
        <v>184</v>
      </c>
      <c r="E15" s="20" t="s">
        <v>184</v>
      </c>
      <c r="F15" s="20" t="s">
        <v>184</v>
      </c>
      <c r="G15" s="20" t="s">
        <v>184</v>
      </c>
      <c r="H15" s="20" t="s">
        <v>184</v>
      </c>
      <c r="I15" s="30"/>
      <c r="J15" s="30"/>
      <c r="K15" s="30"/>
      <c r="L15" s="30"/>
      <c r="M15" s="30"/>
    </row>
    <row r="16" spans="1:13" ht="15" customHeight="1" x14ac:dyDescent="0.15">
      <c r="A16" s="30"/>
      <c r="B16" s="21" t="s">
        <v>190</v>
      </c>
      <c r="C16" s="22" t="s">
        <v>186</v>
      </c>
      <c r="D16" s="22" t="s">
        <v>186</v>
      </c>
      <c r="E16" s="22" t="s">
        <v>186</v>
      </c>
      <c r="F16" s="22" t="s">
        <v>186</v>
      </c>
      <c r="G16" s="22" t="s">
        <v>186</v>
      </c>
      <c r="H16" s="22" t="s">
        <v>186</v>
      </c>
      <c r="I16" s="30"/>
      <c r="J16" s="30"/>
      <c r="K16" s="30"/>
      <c r="L16" s="30"/>
      <c r="M16" s="30"/>
    </row>
    <row r="17" spans="1:13" ht="15" customHeight="1" x14ac:dyDescent="0.15">
      <c r="A17" s="29" t="s">
        <v>12</v>
      </c>
      <c r="B17" s="17" t="s">
        <v>48</v>
      </c>
      <c r="C17" s="18" t="s">
        <v>49</v>
      </c>
      <c r="D17" s="18" t="s">
        <v>50</v>
      </c>
      <c r="E17" s="18" t="s">
        <v>51</v>
      </c>
      <c r="F17" s="18" t="s">
        <v>52</v>
      </c>
      <c r="G17" s="18" t="s">
        <v>53</v>
      </c>
      <c r="H17" s="18" t="s">
        <v>54</v>
      </c>
      <c r="I17" s="30"/>
      <c r="J17" s="30"/>
      <c r="K17" s="30"/>
      <c r="L17" s="30"/>
      <c r="M17" s="30"/>
    </row>
    <row r="18" spans="1:13" ht="15" customHeight="1" x14ac:dyDescent="0.15">
      <c r="A18" s="30"/>
      <c r="B18" s="19" t="s">
        <v>184</v>
      </c>
      <c r="C18" s="20" t="s">
        <v>184</v>
      </c>
      <c r="D18" s="20" t="s">
        <v>184</v>
      </c>
      <c r="E18" s="20" t="s">
        <v>184</v>
      </c>
      <c r="F18" s="20" t="s">
        <v>184</v>
      </c>
      <c r="G18" s="20" t="s">
        <v>184</v>
      </c>
      <c r="H18" s="20" t="s">
        <v>184</v>
      </c>
      <c r="I18" s="30"/>
      <c r="J18" s="30"/>
      <c r="K18" s="30"/>
      <c r="L18" s="30"/>
      <c r="M18" s="30"/>
    </row>
    <row r="19" spans="1:13" ht="15" customHeight="1" x14ac:dyDescent="0.15">
      <c r="A19" s="30"/>
      <c r="B19" s="21" t="s">
        <v>191</v>
      </c>
      <c r="C19" s="22" t="s">
        <v>186</v>
      </c>
      <c r="D19" s="22" t="s">
        <v>186</v>
      </c>
      <c r="E19" s="22" t="s">
        <v>186</v>
      </c>
      <c r="F19" s="22" t="s">
        <v>186</v>
      </c>
      <c r="G19" s="22" t="s">
        <v>186</v>
      </c>
      <c r="H19" s="22" t="s">
        <v>186</v>
      </c>
      <c r="I19" s="30"/>
      <c r="J19" s="30"/>
      <c r="K19" s="30"/>
      <c r="L19" s="30"/>
      <c r="M19" s="30"/>
    </row>
    <row r="20" spans="1:13" ht="13" x14ac:dyDescent="0.15">
      <c r="A20" s="29" t="s">
        <v>13</v>
      </c>
      <c r="B20" s="17" t="s">
        <v>55</v>
      </c>
      <c r="C20" s="18" t="s">
        <v>56</v>
      </c>
      <c r="D20" s="18" t="s">
        <v>57</v>
      </c>
      <c r="E20" s="18" t="s">
        <v>58</v>
      </c>
      <c r="F20" s="18" t="s">
        <v>59</v>
      </c>
      <c r="G20" s="18" t="s">
        <v>60</v>
      </c>
      <c r="H20" s="18" t="s">
        <v>61</v>
      </c>
      <c r="I20" s="30"/>
      <c r="J20" s="30"/>
      <c r="K20" s="30"/>
      <c r="L20" s="30"/>
      <c r="M20" s="30"/>
    </row>
    <row r="21" spans="1:13" ht="13" x14ac:dyDescent="0.15">
      <c r="A21" s="30"/>
      <c r="B21" s="19" t="s">
        <v>184</v>
      </c>
      <c r="C21" s="20" t="s">
        <v>184</v>
      </c>
      <c r="D21" s="20" t="s">
        <v>184</v>
      </c>
      <c r="E21" s="20" t="s">
        <v>184</v>
      </c>
      <c r="F21" s="20" t="s">
        <v>184</v>
      </c>
      <c r="G21" s="20" t="s">
        <v>184</v>
      </c>
      <c r="H21" s="20" t="s">
        <v>184</v>
      </c>
      <c r="I21" s="30"/>
      <c r="J21" s="30"/>
      <c r="K21" s="30"/>
      <c r="L21" s="30"/>
      <c r="M21" s="30"/>
    </row>
    <row r="22" spans="1:13" ht="13" x14ac:dyDescent="0.15">
      <c r="A22" s="30"/>
      <c r="B22" s="21" t="s">
        <v>192</v>
      </c>
      <c r="C22" s="22" t="s">
        <v>186</v>
      </c>
      <c r="D22" s="22" t="s">
        <v>186</v>
      </c>
      <c r="E22" s="22" t="s">
        <v>186</v>
      </c>
      <c r="F22" s="22" t="s">
        <v>186</v>
      </c>
      <c r="G22" s="22" t="s">
        <v>186</v>
      </c>
      <c r="H22" s="22" t="s">
        <v>186</v>
      </c>
      <c r="I22" s="30"/>
      <c r="J22" s="30"/>
      <c r="K22" s="30"/>
      <c r="L22" s="30"/>
      <c r="M22" s="30"/>
    </row>
    <row r="23" spans="1:13" ht="13" x14ac:dyDescent="0.15">
      <c r="A23" s="29" t="s">
        <v>14</v>
      </c>
      <c r="B23" s="17" t="s">
        <v>62</v>
      </c>
      <c r="C23" s="18" t="s">
        <v>63</v>
      </c>
      <c r="D23" s="18" t="s">
        <v>64</v>
      </c>
      <c r="E23" s="18" t="s">
        <v>65</v>
      </c>
      <c r="F23" s="18" t="s">
        <v>66</v>
      </c>
      <c r="G23" s="18" t="s">
        <v>67</v>
      </c>
      <c r="H23" s="18" t="s">
        <v>68</v>
      </c>
      <c r="I23" s="30"/>
      <c r="J23" s="30"/>
      <c r="K23" s="30"/>
      <c r="L23" s="30"/>
      <c r="M23" s="30"/>
    </row>
    <row r="24" spans="1:13" ht="13" x14ac:dyDescent="0.15">
      <c r="A24" s="30"/>
      <c r="B24" s="19" t="s">
        <v>184</v>
      </c>
      <c r="C24" s="20" t="s">
        <v>184</v>
      </c>
      <c r="D24" s="20" t="s">
        <v>184</v>
      </c>
      <c r="E24" s="20" t="s">
        <v>184</v>
      </c>
      <c r="F24" s="20" t="s">
        <v>184</v>
      </c>
      <c r="G24" s="20" t="s">
        <v>184</v>
      </c>
      <c r="H24" s="20" t="s">
        <v>184</v>
      </c>
      <c r="I24" s="30"/>
      <c r="J24" s="30"/>
      <c r="K24" s="30"/>
      <c r="L24" s="30"/>
      <c r="M24" s="30"/>
    </row>
    <row r="25" spans="1:13" ht="13" x14ac:dyDescent="0.15">
      <c r="A25" s="30"/>
      <c r="B25" s="21" t="s">
        <v>193</v>
      </c>
      <c r="C25" s="22" t="s">
        <v>186</v>
      </c>
      <c r="D25" s="22" t="s">
        <v>186</v>
      </c>
      <c r="E25" s="22" t="s">
        <v>186</v>
      </c>
      <c r="F25" s="22" t="s">
        <v>186</v>
      </c>
      <c r="G25" s="22" t="s">
        <v>186</v>
      </c>
      <c r="H25" s="22" t="s">
        <v>186</v>
      </c>
      <c r="I25" s="30"/>
      <c r="J25" s="30"/>
      <c r="K25" s="30"/>
      <c r="L25" s="30"/>
      <c r="M25" s="30"/>
    </row>
    <row r="26" spans="1:13" ht="13" x14ac:dyDescent="0.15">
      <c r="A26" s="29" t="s">
        <v>15</v>
      </c>
      <c r="B26" s="26" t="s">
        <v>69</v>
      </c>
      <c r="C26" s="18" t="s">
        <v>70</v>
      </c>
      <c r="D26" s="18" t="s">
        <v>71</v>
      </c>
      <c r="E26" s="18" t="s">
        <v>72</v>
      </c>
      <c r="F26" s="18" t="s">
        <v>73</v>
      </c>
      <c r="G26" s="18" t="s">
        <v>74</v>
      </c>
      <c r="H26" s="18" t="s">
        <v>75</v>
      </c>
      <c r="I26" s="30"/>
      <c r="J26" s="30"/>
      <c r="K26" s="30"/>
      <c r="L26" s="30"/>
      <c r="M26" s="30"/>
    </row>
    <row r="27" spans="1:13" ht="13" x14ac:dyDescent="0.15">
      <c r="A27" s="30"/>
      <c r="B27" s="27" t="s">
        <v>184</v>
      </c>
      <c r="C27" s="20" t="s">
        <v>184</v>
      </c>
      <c r="D27" s="20" t="s">
        <v>184</v>
      </c>
      <c r="E27" s="20" t="s">
        <v>184</v>
      </c>
      <c r="F27" s="20" t="s">
        <v>184</v>
      </c>
      <c r="G27" s="20" t="s">
        <v>184</v>
      </c>
      <c r="H27" s="20" t="s">
        <v>184</v>
      </c>
      <c r="I27" s="30"/>
      <c r="J27" s="30"/>
      <c r="K27" s="30"/>
      <c r="L27" s="30"/>
      <c r="M27" s="30"/>
    </row>
    <row r="28" spans="1:13" ht="13" x14ac:dyDescent="0.15">
      <c r="A28" s="30"/>
      <c r="B28" s="28"/>
      <c r="C28" s="22" t="s">
        <v>186</v>
      </c>
      <c r="D28" s="22" t="s">
        <v>186</v>
      </c>
      <c r="E28" s="22" t="s">
        <v>186</v>
      </c>
      <c r="F28" s="22" t="s">
        <v>186</v>
      </c>
      <c r="G28" s="22" t="s">
        <v>186</v>
      </c>
      <c r="H28" s="22" t="s">
        <v>186</v>
      </c>
      <c r="I28" s="30"/>
      <c r="J28" s="30"/>
      <c r="K28" s="30"/>
      <c r="L28" s="30"/>
      <c r="M28" s="30"/>
    </row>
    <row r="33" spans="1:1" ht="13" x14ac:dyDescent="0.15">
      <c r="A33" t="s">
        <v>3</v>
      </c>
    </row>
  </sheetData>
  <mergeCells count="45"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  <mergeCell ref="L5:L7"/>
    <mergeCell ref="L8:L10"/>
    <mergeCell ref="L11:L13"/>
    <mergeCell ref="L14:L16"/>
    <mergeCell ref="L17:L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J5:J7"/>
    <mergeCell ref="J8:J10"/>
    <mergeCell ref="J11:J13"/>
    <mergeCell ref="J14:J16"/>
    <mergeCell ref="J17:J19"/>
    <mergeCell ref="A20:A22"/>
    <mergeCell ref="A23:A25"/>
    <mergeCell ref="A26:A28"/>
    <mergeCell ref="I14:I16"/>
    <mergeCell ref="I17:I19"/>
    <mergeCell ref="I20:I22"/>
    <mergeCell ref="I23:I25"/>
    <mergeCell ref="I26:I28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Standards</vt:lpstr>
      <vt:lpstr>Results</vt:lpstr>
      <vt:lpstr>Absorbance 1_01</vt:lpstr>
      <vt:lpstr>Absorbance 2_02</vt:lpstr>
      <vt:lpstr>Basic Calculation 1_03</vt:lpstr>
      <vt:lpstr>Blank Subtraction 1_04</vt:lpstr>
      <vt:lpstr>Standard Curve 1_05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Camarda, Nicholas D</cp:lastModifiedBy>
  <dcterms:created xsi:type="dcterms:W3CDTF">2023-09-26T21:32:15Z</dcterms:created>
  <dcterms:modified xsi:type="dcterms:W3CDTF">2023-09-28T11:58:15Z</dcterms:modified>
</cp:coreProperties>
</file>