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YIJUNP1\Desktop\SOD1 manuscript\IHC data sharing\"/>
    </mc:Choice>
  </mc:AlternateContent>
  <xr:revisionPtr revIDLastSave="0" documentId="13_ncr:1_{D426AC0A-AE24-44FB-9B28-64008ADFCA09}" xr6:coauthVersionLast="47" xr6:coauthVersionMax="47" xr10:uidLastSave="{00000000-0000-0000-0000-000000000000}"/>
  <bookViews>
    <workbookView xWindow="-1740" yWindow="2350" windowWidth="19180" windowHeight="101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7" i="1" l="1"/>
  <c r="K37" i="1"/>
  <c r="J37" i="1"/>
  <c r="I37" i="1"/>
  <c r="H37" i="1"/>
  <c r="L36" i="1"/>
  <c r="K36" i="1"/>
  <c r="J36" i="1"/>
  <c r="I36" i="1"/>
  <c r="H36" i="1"/>
  <c r="L35" i="1"/>
  <c r="K35" i="1"/>
  <c r="J35" i="1"/>
  <c r="I35" i="1"/>
  <c r="H35" i="1"/>
  <c r="L34" i="1"/>
  <c r="K34" i="1"/>
  <c r="J34" i="1"/>
  <c r="I34" i="1"/>
  <c r="H34" i="1"/>
  <c r="L33" i="1"/>
  <c r="K33" i="1"/>
  <c r="J33" i="1"/>
  <c r="I33" i="1"/>
  <c r="H33" i="1"/>
  <c r="L32" i="1"/>
  <c r="K32" i="1"/>
  <c r="J32" i="1"/>
  <c r="I32" i="1"/>
  <c r="H32" i="1"/>
  <c r="L31" i="1"/>
  <c r="K31" i="1"/>
  <c r="J31" i="1"/>
  <c r="I31" i="1"/>
  <c r="H31" i="1"/>
  <c r="N31" i="1" s="1"/>
  <c r="O31" i="1" s="1"/>
  <c r="L30" i="1"/>
  <c r="K30" i="1"/>
  <c r="J30" i="1"/>
  <c r="I30" i="1"/>
  <c r="H30" i="1"/>
  <c r="L28" i="1"/>
  <c r="K28" i="1"/>
  <c r="J28" i="1"/>
  <c r="I28" i="1"/>
  <c r="H28" i="1"/>
  <c r="L27" i="1"/>
  <c r="K27" i="1"/>
  <c r="J27" i="1"/>
  <c r="I27" i="1"/>
  <c r="H27" i="1"/>
  <c r="L26" i="1"/>
  <c r="K26" i="1"/>
  <c r="J26" i="1"/>
  <c r="I26" i="1"/>
  <c r="H26" i="1"/>
  <c r="L25" i="1"/>
  <c r="K25" i="1"/>
  <c r="J25" i="1"/>
  <c r="I25" i="1"/>
  <c r="H25" i="1"/>
  <c r="L24" i="1"/>
  <c r="K24" i="1"/>
  <c r="J24" i="1"/>
  <c r="I24" i="1"/>
  <c r="H24" i="1"/>
  <c r="L23" i="1"/>
  <c r="K23" i="1"/>
  <c r="J23" i="1"/>
  <c r="I23" i="1"/>
  <c r="H23" i="1"/>
  <c r="L22" i="1"/>
  <c r="K22" i="1"/>
  <c r="J22" i="1"/>
  <c r="I22" i="1"/>
  <c r="H22" i="1"/>
  <c r="M22" i="1" s="1"/>
  <c r="L20" i="1"/>
  <c r="K20" i="1"/>
  <c r="J20" i="1"/>
  <c r="I20" i="1"/>
  <c r="H20" i="1"/>
  <c r="L19" i="1"/>
  <c r="K19" i="1"/>
  <c r="J19" i="1"/>
  <c r="I19" i="1"/>
  <c r="H19" i="1"/>
  <c r="L18" i="1"/>
  <c r="K18" i="1"/>
  <c r="J18" i="1"/>
  <c r="I18" i="1"/>
  <c r="H18" i="1"/>
  <c r="L17" i="1"/>
  <c r="K17" i="1"/>
  <c r="J17" i="1"/>
  <c r="I17" i="1"/>
  <c r="H17" i="1"/>
  <c r="L16" i="1"/>
  <c r="K16" i="1"/>
  <c r="J16" i="1"/>
  <c r="I16" i="1"/>
  <c r="H16" i="1"/>
  <c r="L15" i="1"/>
  <c r="K15" i="1"/>
  <c r="J15" i="1"/>
  <c r="I15" i="1"/>
  <c r="H15" i="1"/>
  <c r="L14" i="1"/>
  <c r="K14" i="1"/>
  <c r="J14" i="1"/>
  <c r="I14" i="1"/>
  <c r="H14" i="1"/>
  <c r="L13" i="1"/>
  <c r="K13" i="1"/>
  <c r="J13" i="1"/>
  <c r="I13" i="1"/>
  <c r="H13" i="1"/>
  <c r="L11" i="1"/>
  <c r="K11" i="1"/>
  <c r="J11" i="1"/>
  <c r="I11" i="1"/>
  <c r="H11" i="1"/>
  <c r="L10" i="1"/>
  <c r="K10" i="1"/>
  <c r="J10" i="1"/>
  <c r="I10" i="1"/>
  <c r="H10" i="1"/>
  <c r="L9" i="1"/>
  <c r="K9" i="1"/>
  <c r="J9" i="1"/>
  <c r="I9" i="1"/>
  <c r="H9" i="1"/>
  <c r="L8" i="1"/>
  <c r="K8" i="1"/>
  <c r="J8" i="1"/>
  <c r="I8" i="1"/>
  <c r="H8" i="1"/>
  <c r="L7" i="1"/>
  <c r="K7" i="1"/>
  <c r="J7" i="1"/>
  <c r="I7" i="1"/>
  <c r="H7" i="1"/>
  <c r="L6" i="1"/>
  <c r="K6" i="1"/>
  <c r="J6" i="1"/>
  <c r="I6" i="1"/>
  <c r="H6" i="1"/>
  <c r="L5" i="1"/>
  <c r="K5" i="1"/>
  <c r="J5" i="1"/>
  <c r="I5" i="1"/>
  <c r="H5" i="1"/>
  <c r="L4" i="1"/>
  <c r="K4" i="1"/>
  <c r="J4" i="1"/>
  <c r="I4" i="1"/>
  <c r="H4" i="1"/>
  <c r="M17" i="1" l="1"/>
  <c r="M23" i="1"/>
  <c r="N23" i="1"/>
  <c r="O23" i="1" s="1"/>
  <c r="N28" i="1"/>
  <c r="O28" i="1" s="1"/>
  <c r="N37" i="1"/>
  <c r="O37" i="1" s="1"/>
  <c r="N7" i="1"/>
  <c r="O7" i="1" s="1"/>
  <c r="N9" i="1"/>
  <c r="O9" i="1" s="1"/>
  <c r="N18" i="1"/>
  <c r="O18" i="1" s="1"/>
  <c r="N22" i="1"/>
  <c r="O22" i="1" s="1"/>
  <c r="N27" i="1"/>
  <c r="O27" i="1" s="1"/>
  <c r="N32" i="1"/>
  <c r="O32" i="1" s="1"/>
  <c r="N36" i="1"/>
  <c r="O36" i="1" s="1"/>
  <c r="M16" i="1"/>
  <c r="N4" i="1"/>
  <c r="O4" i="1" s="1"/>
  <c r="N13" i="1"/>
  <c r="O13" i="1" s="1"/>
  <c r="N16" i="1"/>
  <c r="O16" i="1" s="1"/>
  <c r="M6" i="1"/>
  <c r="N15" i="1"/>
  <c r="O15" i="1" s="1"/>
  <c r="N24" i="1"/>
  <c r="O24" i="1" s="1"/>
  <c r="N33" i="1"/>
  <c r="O33" i="1" s="1"/>
  <c r="N11" i="1"/>
  <c r="O11" i="1" s="1"/>
  <c r="N20" i="1"/>
  <c r="O20" i="1" s="1"/>
  <c r="M30" i="1"/>
  <c r="N6" i="1"/>
  <c r="O6" i="1" s="1"/>
  <c r="N8" i="1"/>
  <c r="O8" i="1" s="1"/>
  <c r="N26" i="1"/>
  <c r="O26" i="1" s="1"/>
  <c r="N35" i="1"/>
  <c r="O35" i="1" s="1"/>
  <c r="M24" i="1"/>
  <c r="N17" i="1"/>
  <c r="O17" i="1" s="1"/>
  <c r="N5" i="1"/>
  <c r="O5" i="1" s="1"/>
  <c r="N14" i="1"/>
  <c r="O14" i="1" s="1"/>
  <c r="N30" i="1"/>
  <c r="O30" i="1" s="1"/>
  <c r="N19" i="1"/>
  <c r="O19" i="1" s="1"/>
  <c r="M31" i="1"/>
  <c r="N10" i="1"/>
  <c r="O10" i="1" s="1"/>
  <c r="N25" i="1"/>
  <c r="O25" i="1" s="1"/>
  <c r="N34" i="1"/>
  <c r="O34" i="1" s="1"/>
  <c r="M15" i="1"/>
  <c r="M7" i="1"/>
  <c r="M32" i="1"/>
  <c r="M8" i="1"/>
  <c r="M9" i="1"/>
  <c r="M33" i="1"/>
  <c r="M25" i="1"/>
  <c r="M10" i="1"/>
  <c r="M18" i="1"/>
  <c r="M34" i="1"/>
  <c r="M26" i="1"/>
  <c r="M4" i="1"/>
  <c r="M11" i="1"/>
  <c r="M19" i="1"/>
  <c r="M35" i="1"/>
  <c r="M27" i="1"/>
  <c r="M13" i="1"/>
  <c r="M20" i="1"/>
  <c r="M36" i="1"/>
  <c r="M5" i="1"/>
  <c r="M28" i="1"/>
  <c r="M14" i="1"/>
  <c r="M37" i="1"/>
</calcChain>
</file>

<file path=xl/sharedStrings.xml><?xml version="1.0" encoding="utf-8"?>
<sst xmlns="http://schemas.openxmlformats.org/spreadsheetml/2006/main" count="39" uniqueCount="39">
  <si>
    <t>length</t>
    <phoneticPr fontId="1"/>
  </si>
  <si>
    <t>100μm</t>
    <phoneticPr fontId="1"/>
  </si>
  <si>
    <t>ImageJ length</t>
    <phoneticPr fontId="1"/>
  </si>
  <si>
    <t>409-1 vessel①</t>
    <phoneticPr fontId="1"/>
  </si>
  <si>
    <t>409-1 vessel②</t>
    <phoneticPr fontId="1"/>
  </si>
  <si>
    <t>409-1 vessel③</t>
    <phoneticPr fontId="1"/>
  </si>
  <si>
    <t>409-2 vessel①</t>
    <phoneticPr fontId="1"/>
  </si>
  <si>
    <t>409-3 vessel①</t>
    <phoneticPr fontId="1"/>
  </si>
  <si>
    <t>sample/
image No./
vessel No.</t>
    <phoneticPr fontId="1"/>
  </si>
  <si>
    <t>409-4 vessel①</t>
    <phoneticPr fontId="1"/>
  </si>
  <si>
    <t>409-5 vessel①</t>
    <phoneticPr fontId="1"/>
  </si>
  <si>
    <t>409-6 vessel①</t>
    <phoneticPr fontId="1"/>
  </si>
  <si>
    <t>410-1 vessel①</t>
    <phoneticPr fontId="1"/>
  </si>
  <si>
    <t>410-2 vessel①</t>
    <phoneticPr fontId="1"/>
  </si>
  <si>
    <t>410-3 vessel①</t>
    <phoneticPr fontId="1"/>
  </si>
  <si>
    <t>410-4 vessel①</t>
    <phoneticPr fontId="1"/>
  </si>
  <si>
    <t>410-5 vessel①</t>
    <phoneticPr fontId="1"/>
  </si>
  <si>
    <t>410-6 vessel①</t>
    <phoneticPr fontId="1"/>
  </si>
  <si>
    <t>410-6 vessel②</t>
    <phoneticPr fontId="1"/>
  </si>
  <si>
    <t>410-7 vessel①</t>
    <phoneticPr fontId="1"/>
  </si>
  <si>
    <t>413-1 vessel①</t>
    <phoneticPr fontId="1"/>
  </si>
  <si>
    <t>413-2 vessel①</t>
    <phoneticPr fontId="1"/>
  </si>
  <si>
    <t>413-3 vessel①</t>
    <phoneticPr fontId="1"/>
  </si>
  <si>
    <t>413-4 vessel①</t>
    <phoneticPr fontId="1"/>
  </si>
  <si>
    <t>413-5 vessel①</t>
    <phoneticPr fontId="1"/>
  </si>
  <si>
    <t>413-6 vessel①</t>
    <phoneticPr fontId="1"/>
  </si>
  <si>
    <t>414-1 vessel①</t>
    <phoneticPr fontId="1"/>
  </si>
  <si>
    <t>414-2 vessel①</t>
    <phoneticPr fontId="1"/>
  </si>
  <si>
    <t>414-3 vessel①</t>
    <phoneticPr fontId="1"/>
  </si>
  <si>
    <t>414-3 vessel②</t>
    <phoneticPr fontId="1"/>
  </si>
  <si>
    <t>414-4 vessel②</t>
    <phoneticPr fontId="1"/>
  </si>
  <si>
    <t>414-4 vessel①</t>
    <phoneticPr fontId="1"/>
  </si>
  <si>
    <t>414-5 vessel①</t>
    <phoneticPr fontId="1"/>
  </si>
  <si>
    <t>414-5 vessel②</t>
    <phoneticPr fontId="1"/>
  </si>
  <si>
    <t xml:space="preserve">normalisation
(image J→actual length（μm)) </t>
    <phoneticPr fontId="1"/>
  </si>
  <si>
    <t>average</t>
    <phoneticPr fontId="1"/>
  </si>
  <si>
    <t>SD</t>
    <phoneticPr fontId="1"/>
  </si>
  <si>
    <t>SE</t>
    <phoneticPr fontId="1"/>
  </si>
  <si>
    <t>413-7 vessel①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</si>
</sst>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"/>
  <sheetViews>
    <sheetView tabSelected="1" topLeftCell="A7" zoomScale="54" workbookViewId="0">
      <selection activeCell="A29" sqref="A29"/>
    </sheetView>
  </sheetViews>
  <sheetFormatPr defaultRowHeight="14.5"/>
  <cols>
    <col min="1" max="1" width="16.453125" customWidth="1"/>
  </cols>
  <sheetData>
    <row r="1" spans="1:15">
      <c r="B1" t="s">
        <v>0</v>
      </c>
      <c r="C1" t="s">
        <v>2</v>
      </c>
    </row>
    <row r="2" spans="1:15">
      <c r="B2" t="s">
        <v>1</v>
      </c>
      <c r="C2">
        <v>200</v>
      </c>
    </row>
    <row r="3" spans="1:15" ht="55.5" customHeight="1">
      <c r="A3" s="1" t="s">
        <v>8</v>
      </c>
      <c r="H3" s="2" t="s">
        <v>34</v>
      </c>
      <c r="I3" s="3"/>
      <c r="J3" s="3"/>
      <c r="M3" t="s">
        <v>35</v>
      </c>
      <c r="N3" t="s">
        <v>36</v>
      </c>
      <c r="O3" t="s">
        <v>37</v>
      </c>
    </row>
    <row r="4" spans="1:15">
      <c r="A4" t="s">
        <v>3</v>
      </c>
      <c r="B4">
        <v>6.0880000000000001</v>
      </c>
      <c r="C4">
        <v>6.806</v>
      </c>
      <c r="D4">
        <v>6.7750000000000004</v>
      </c>
      <c r="E4">
        <v>8.8789999999999996</v>
      </c>
      <c r="F4">
        <v>9.1690000000000005</v>
      </c>
      <c r="H4">
        <f>B4/200*100</f>
        <v>3.044</v>
      </c>
      <c r="I4">
        <f t="shared" ref="I4:I11" si="0">C4/200*100</f>
        <v>3.4029999999999996</v>
      </c>
      <c r="J4">
        <f t="shared" ref="J4:J11" si="1">D4/200*100</f>
        <v>3.3875000000000002</v>
      </c>
      <c r="K4">
        <f t="shared" ref="K4:K11" si="2">E4/200*100</f>
        <v>4.4394999999999998</v>
      </c>
      <c r="L4">
        <f t="shared" ref="L4:L11" si="3">F4/200*100</f>
        <v>4.5845000000000002</v>
      </c>
      <c r="M4">
        <f>AVERAGE(H4:L4)</f>
        <v>3.7717000000000001</v>
      </c>
      <c r="N4">
        <f>STDEV(H4:L4)</f>
        <v>0.69276570714780539</v>
      </c>
      <c r="O4">
        <f>N4/SQRT(5)</f>
        <v>0.30981424273264097</v>
      </c>
    </row>
    <row r="5" spans="1:15">
      <c r="A5" t="s">
        <v>4</v>
      </c>
      <c r="B5">
        <v>10.068</v>
      </c>
      <c r="C5">
        <v>6.0369999999999999</v>
      </c>
      <c r="D5">
        <v>6.9059999999999997</v>
      </c>
      <c r="E5">
        <v>10.106</v>
      </c>
      <c r="F5">
        <v>8.3330000000000002</v>
      </c>
      <c r="H5">
        <f t="shared" ref="H5:H11" si="4">B5/200*100</f>
        <v>5.0339999999999998</v>
      </c>
      <c r="I5">
        <f t="shared" si="0"/>
        <v>3.0185</v>
      </c>
      <c r="J5">
        <f t="shared" si="1"/>
        <v>3.4529999999999998</v>
      </c>
      <c r="K5">
        <f t="shared" si="2"/>
        <v>5.0529999999999999</v>
      </c>
      <c r="L5">
        <f t="shared" si="3"/>
        <v>4.1665000000000001</v>
      </c>
      <c r="M5">
        <f t="shared" ref="M5:M11" si="5">AVERAGE(H5:L5)</f>
        <v>4.1449999999999996</v>
      </c>
      <c r="N5">
        <f t="shared" ref="N5:N11" si="6">STDEV(H5:L5)</f>
        <v>0.91693967904110407</v>
      </c>
      <c r="O5">
        <f t="shared" ref="O5:O11" si="7">N5/SQRT(5)</f>
        <v>0.41006789072054955</v>
      </c>
    </row>
    <row r="6" spans="1:15">
      <c r="A6" t="s">
        <v>5</v>
      </c>
      <c r="B6">
        <v>7.2130000000000001</v>
      </c>
      <c r="C6">
        <v>6.3879999999999999</v>
      </c>
      <c r="D6">
        <v>8.4499999999999993</v>
      </c>
      <c r="E6">
        <v>8.9019999999999992</v>
      </c>
      <c r="F6">
        <v>5.4790000000000001</v>
      </c>
      <c r="H6">
        <f t="shared" si="4"/>
        <v>3.6065</v>
      </c>
      <c r="I6">
        <f t="shared" si="0"/>
        <v>3.1939999999999995</v>
      </c>
      <c r="J6">
        <f t="shared" si="1"/>
        <v>4.2249999999999996</v>
      </c>
      <c r="K6">
        <f t="shared" si="2"/>
        <v>4.4509999999999996</v>
      </c>
      <c r="L6">
        <f t="shared" si="3"/>
        <v>2.7395</v>
      </c>
      <c r="M6">
        <f t="shared" si="5"/>
        <v>3.6431999999999993</v>
      </c>
      <c r="N6">
        <f t="shared" si="6"/>
        <v>0.70901926983686447</v>
      </c>
      <c r="O6">
        <f t="shared" si="7"/>
        <v>0.317083056942499</v>
      </c>
    </row>
    <row r="7" spans="1:15">
      <c r="A7" t="s">
        <v>6</v>
      </c>
      <c r="B7">
        <v>5.3849999999999998</v>
      </c>
      <c r="C7">
        <v>6.6</v>
      </c>
      <c r="D7">
        <v>6.8520000000000003</v>
      </c>
      <c r="E7">
        <v>8.0850000000000009</v>
      </c>
      <c r="F7">
        <v>5.7279999999999998</v>
      </c>
      <c r="H7">
        <f t="shared" si="4"/>
        <v>2.6924999999999999</v>
      </c>
      <c r="I7">
        <f t="shared" si="0"/>
        <v>3.3000000000000003</v>
      </c>
      <c r="J7">
        <f t="shared" si="1"/>
        <v>3.4259999999999997</v>
      </c>
      <c r="K7">
        <f t="shared" si="2"/>
        <v>4.0425000000000004</v>
      </c>
      <c r="L7">
        <f t="shared" si="3"/>
        <v>2.8639999999999999</v>
      </c>
      <c r="M7">
        <f t="shared" si="5"/>
        <v>3.2649999999999997</v>
      </c>
      <c r="N7">
        <f t="shared" si="6"/>
        <v>0.52919974962201388</v>
      </c>
      <c r="O7">
        <f t="shared" si="7"/>
        <v>0.23666532276613833</v>
      </c>
    </row>
    <row r="8" spans="1:15">
      <c r="A8" t="s">
        <v>7</v>
      </c>
      <c r="B8">
        <v>8.375</v>
      </c>
      <c r="C8">
        <v>6.4039999999999999</v>
      </c>
      <c r="D8">
        <v>8.9169999999999998</v>
      </c>
      <c r="E8">
        <v>10.335000000000001</v>
      </c>
      <c r="F8">
        <v>5.601</v>
      </c>
      <c r="H8">
        <f t="shared" si="4"/>
        <v>4.1875</v>
      </c>
      <c r="I8">
        <f t="shared" si="0"/>
        <v>3.202</v>
      </c>
      <c r="J8">
        <f t="shared" si="1"/>
        <v>4.4584999999999999</v>
      </c>
      <c r="K8">
        <f t="shared" si="2"/>
        <v>5.1675000000000004</v>
      </c>
      <c r="L8">
        <f t="shared" si="3"/>
        <v>2.8005</v>
      </c>
      <c r="M8">
        <f t="shared" si="5"/>
        <v>3.9631999999999996</v>
      </c>
      <c r="N8">
        <f t="shared" si="6"/>
        <v>0.95881017412207248</v>
      </c>
      <c r="O8">
        <f t="shared" si="7"/>
        <v>0.42879294537107276</v>
      </c>
    </row>
    <row r="9" spans="1:15">
      <c r="A9" t="s">
        <v>9</v>
      </c>
      <c r="B9">
        <v>8.7829999999999995</v>
      </c>
      <c r="C9">
        <v>8.3249999999999993</v>
      </c>
      <c r="D9">
        <v>7.7949999999999999</v>
      </c>
      <c r="E9">
        <v>6.8609999999999998</v>
      </c>
      <c r="F9">
        <v>10.914999999999999</v>
      </c>
      <c r="H9">
        <f t="shared" si="4"/>
        <v>4.3914999999999997</v>
      </c>
      <c r="I9">
        <f t="shared" si="0"/>
        <v>4.1624999999999996</v>
      </c>
      <c r="J9">
        <f t="shared" si="1"/>
        <v>3.8975000000000004</v>
      </c>
      <c r="K9">
        <f t="shared" si="2"/>
        <v>3.4305000000000003</v>
      </c>
      <c r="L9">
        <f t="shared" si="3"/>
        <v>5.4574999999999996</v>
      </c>
      <c r="M9">
        <f t="shared" si="5"/>
        <v>4.2679</v>
      </c>
      <c r="N9">
        <f t="shared" si="6"/>
        <v>0.75497834406027775</v>
      </c>
      <c r="O9">
        <f t="shared" si="7"/>
        <v>0.33763657977180112</v>
      </c>
    </row>
    <row r="10" spans="1:15">
      <c r="A10" t="s">
        <v>10</v>
      </c>
      <c r="B10">
        <v>4.8540000000000001</v>
      </c>
      <c r="C10">
        <v>4.4189999999999996</v>
      </c>
      <c r="D10">
        <v>7.2110000000000003</v>
      </c>
      <c r="E10">
        <v>8.3970000000000002</v>
      </c>
      <c r="F10">
        <v>5.1680000000000001</v>
      </c>
      <c r="H10">
        <f t="shared" si="4"/>
        <v>2.427</v>
      </c>
      <c r="I10">
        <f t="shared" si="0"/>
        <v>2.2094999999999998</v>
      </c>
      <c r="J10">
        <f t="shared" si="1"/>
        <v>3.6055000000000001</v>
      </c>
      <c r="K10">
        <f t="shared" si="2"/>
        <v>4.1985000000000001</v>
      </c>
      <c r="L10">
        <f t="shared" si="3"/>
        <v>2.5840000000000001</v>
      </c>
      <c r="M10">
        <f t="shared" si="5"/>
        <v>3.0049000000000001</v>
      </c>
      <c r="N10">
        <f t="shared" si="6"/>
        <v>0.85574349252565263</v>
      </c>
      <c r="O10">
        <f t="shared" si="7"/>
        <v>0.38270012411808846</v>
      </c>
    </row>
    <row r="11" spans="1:15">
      <c r="A11" t="s">
        <v>11</v>
      </c>
      <c r="B11">
        <v>7.766</v>
      </c>
      <c r="C11">
        <v>7.5</v>
      </c>
      <c r="D11">
        <v>6.452</v>
      </c>
      <c r="E11">
        <v>6.1749999999999998</v>
      </c>
      <c r="F11">
        <v>7.2889999999999997</v>
      </c>
      <c r="H11">
        <f t="shared" si="4"/>
        <v>3.8830000000000005</v>
      </c>
      <c r="I11">
        <f t="shared" si="0"/>
        <v>3.75</v>
      </c>
      <c r="J11">
        <f t="shared" si="1"/>
        <v>3.2259999999999995</v>
      </c>
      <c r="K11">
        <f t="shared" si="2"/>
        <v>3.0874999999999999</v>
      </c>
      <c r="L11">
        <f t="shared" si="3"/>
        <v>3.6444999999999999</v>
      </c>
      <c r="M11">
        <f t="shared" si="5"/>
        <v>3.5182000000000002</v>
      </c>
      <c r="N11">
        <f t="shared" si="6"/>
        <v>0.34410946659457098</v>
      </c>
      <c r="O11">
        <f t="shared" si="7"/>
        <v>0.15389043180133075</v>
      </c>
    </row>
    <row r="13" spans="1:15">
      <c r="A13" t="s">
        <v>12</v>
      </c>
      <c r="B13">
        <v>7.0460000000000003</v>
      </c>
      <c r="C13">
        <v>6.9160000000000004</v>
      </c>
      <c r="D13">
        <v>7.9450000000000003</v>
      </c>
      <c r="E13">
        <v>8.2650000000000006</v>
      </c>
      <c r="F13">
        <v>6.9340000000000002</v>
      </c>
      <c r="H13">
        <f t="shared" ref="H13:H20" si="8">B13/200*100</f>
        <v>3.5230000000000006</v>
      </c>
      <c r="I13">
        <f t="shared" ref="I13:I20" si="9">C13/200*100</f>
        <v>3.4580000000000002</v>
      </c>
      <c r="J13">
        <f t="shared" ref="J13:J20" si="10">D13/200*100</f>
        <v>3.9725000000000001</v>
      </c>
      <c r="K13">
        <f t="shared" ref="K13:K20" si="11">E13/200*100</f>
        <v>4.1325000000000003</v>
      </c>
      <c r="L13">
        <f t="shared" ref="L13:L20" si="12">F13/200*100</f>
        <v>3.4670000000000001</v>
      </c>
      <c r="M13">
        <f t="shared" ref="M13:M20" si="13">AVERAGE(H13:L13)</f>
        <v>3.7106000000000003</v>
      </c>
      <c r="N13">
        <f t="shared" ref="N13:N20" si="14">STDEV(H13:L13)</f>
        <v>0.31817161249866399</v>
      </c>
      <c r="O13">
        <f t="shared" ref="O13:O20" si="15">N13/SQRT(5)</f>
        <v>0.14229067081154687</v>
      </c>
    </row>
    <row r="14" spans="1:15">
      <c r="A14" t="s">
        <v>13</v>
      </c>
      <c r="B14">
        <v>10.167999999999999</v>
      </c>
      <c r="C14">
        <v>10.61</v>
      </c>
      <c r="D14">
        <v>9.5660000000000007</v>
      </c>
      <c r="E14">
        <v>6.3470000000000004</v>
      </c>
      <c r="F14">
        <v>11.792</v>
      </c>
      <c r="H14">
        <f t="shared" si="8"/>
        <v>5.0839999999999996</v>
      </c>
      <c r="I14">
        <f t="shared" si="9"/>
        <v>5.3049999999999997</v>
      </c>
      <c r="J14">
        <f t="shared" si="10"/>
        <v>4.7830000000000004</v>
      </c>
      <c r="K14">
        <f t="shared" si="11"/>
        <v>3.1734999999999998</v>
      </c>
      <c r="L14">
        <f t="shared" si="12"/>
        <v>5.8959999999999999</v>
      </c>
      <c r="M14">
        <f t="shared" si="13"/>
        <v>4.8483000000000001</v>
      </c>
      <c r="N14">
        <f t="shared" si="14"/>
        <v>1.021154224395117</v>
      </c>
      <c r="O14">
        <f t="shared" si="15"/>
        <v>0.45667405225171115</v>
      </c>
    </row>
    <row r="15" spans="1:15">
      <c r="A15" t="s">
        <v>14</v>
      </c>
      <c r="B15">
        <v>6.8520000000000003</v>
      </c>
      <c r="C15">
        <v>8.3480000000000008</v>
      </c>
      <c r="D15">
        <v>6.2759999999999998</v>
      </c>
      <c r="E15">
        <v>8.7720000000000002</v>
      </c>
      <c r="F15">
        <v>8.5519999999999996</v>
      </c>
      <c r="H15">
        <f t="shared" si="8"/>
        <v>3.4259999999999997</v>
      </c>
      <c r="I15">
        <f t="shared" si="9"/>
        <v>4.1740000000000004</v>
      </c>
      <c r="J15">
        <f t="shared" si="10"/>
        <v>3.1379999999999999</v>
      </c>
      <c r="K15">
        <f t="shared" si="11"/>
        <v>4.3860000000000001</v>
      </c>
      <c r="L15">
        <f t="shared" si="12"/>
        <v>4.2759999999999998</v>
      </c>
      <c r="M15">
        <f t="shared" si="13"/>
        <v>3.88</v>
      </c>
      <c r="N15">
        <f t="shared" si="14"/>
        <v>0.56034989069330821</v>
      </c>
      <c r="O15">
        <f t="shared" si="15"/>
        <v>0.25059608935496275</v>
      </c>
    </row>
    <row r="16" spans="1:15">
      <c r="A16" t="s">
        <v>15</v>
      </c>
      <c r="B16">
        <v>9.3290000000000006</v>
      </c>
      <c r="C16">
        <v>9.6180000000000003</v>
      </c>
      <c r="D16">
        <v>8.1379999999999999</v>
      </c>
      <c r="E16">
        <v>8.8759999999999994</v>
      </c>
      <c r="F16">
        <v>9.6969999999999992</v>
      </c>
      <c r="H16">
        <f t="shared" si="8"/>
        <v>4.6645000000000003</v>
      </c>
      <c r="I16">
        <f t="shared" si="9"/>
        <v>4.8090000000000002</v>
      </c>
      <c r="J16">
        <f t="shared" si="10"/>
        <v>4.069</v>
      </c>
      <c r="K16">
        <f t="shared" si="11"/>
        <v>4.4379999999999997</v>
      </c>
      <c r="L16">
        <f t="shared" si="12"/>
        <v>4.8484999999999996</v>
      </c>
      <c r="M16">
        <f t="shared" si="13"/>
        <v>4.5658000000000003</v>
      </c>
      <c r="N16">
        <f t="shared" si="14"/>
        <v>0.32091677269971414</v>
      </c>
      <c r="O16">
        <f t="shared" si="15"/>
        <v>0.14351834377528189</v>
      </c>
    </row>
    <row r="17" spans="1:15">
      <c r="A17" t="s">
        <v>16</v>
      </c>
      <c r="B17">
        <v>6.6539999999999999</v>
      </c>
      <c r="C17">
        <v>6.8090000000000002</v>
      </c>
      <c r="D17">
        <v>8.0619999999999994</v>
      </c>
      <c r="E17">
        <v>6.3</v>
      </c>
      <c r="F17">
        <v>9.7669999999999995</v>
      </c>
      <c r="H17">
        <f t="shared" si="8"/>
        <v>3.327</v>
      </c>
      <c r="I17">
        <f t="shared" si="9"/>
        <v>3.4045000000000001</v>
      </c>
      <c r="J17">
        <f t="shared" si="10"/>
        <v>4.0309999999999997</v>
      </c>
      <c r="K17">
        <f t="shared" si="11"/>
        <v>3.15</v>
      </c>
      <c r="L17">
        <f t="shared" si="12"/>
        <v>4.8834999999999997</v>
      </c>
      <c r="M17">
        <f t="shared" si="13"/>
        <v>3.7591999999999999</v>
      </c>
      <c r="N17">
        <f t="shared" si="14"/>
        <v>0.71092533011561454</v>
      </c>
      <c r="O17">
        <f t="shared" si="15"/>
        <v>0.31793547301299852</v>
      </c>
    </row>
    <row r="18" spans="1:15">
      <c r="A18" t="s">
        <v>17</v>
      </c>
      <c r="B18">
        <v>5.2169999999999996</v>
      </c>
      <c r="C18">
        <v>3.7010000000000001</v>
      </c>
      <c r="D18">
        <v>6.8719999999999999</v>
      </c>
      <c r="E18">
        <v>6.7270000000000003</v>
      </c>
      <c r="F18">
        <v>4.3620000000000001</v>
      </c>
      <c r="H18">
        <f t="shared" si="8"/>
        <v>2.6084999999999998</v>
      </c>
      <c r="I18">
        <f t="shared" si="9"/>
        <v>1.8505</v>
      </c>
      <c r="J18">
        <f t="shared" si="10"/>
        <v>3.4359999999999999</v>
      </c>
      <c r="K18">
        <f t="shared" si="11"/>
        <v>3.3634999999999997</v>
      </c>
      <c r="L18">
        <f t="shared" si="12"/>
        <v>2.181</v>
      </c>
      <c r="M18">
        <f t="shared" si="13"/>
        <v>2.6879</v>
      </c>
      <c r="N18">
        <f t="shared" si="14"/>
        <v>0.70366535014877629</v>
      </c>
      <c r="O18">
        <f t="shared" si="15"/>
        <v>0.31468871126877107</v>
      </c>
    </row>
    <row r="19" spans="1:15">
      <c r="A19" t="s">
        <v>18</v>
      </c>
      <c r="B19">
        <v>3.5790000000000002</v>
      </c>
      <c r="C19">
        <v>5.5060000000000002</v>
      </c>
      <c r="D19">
        <v>4.8090000000000002</v>
      </c>
      <c r="E19">
        <v>5.7060000000000004</v>
      </c>
      <c r="F19">
        <v>5.1539999999999999</v>
      </c>
      <c r="H19">
        <f t="shared" si="8"/>
        <v>1.7895000000000001</v>
      </c>
      <c r="I19">
        <f t="shared" si="9"/>
        <v>2.7530000000000001</v>
      </c>
      <c r="J19">
        <f t="shared" si="10"/>
        <v>2.4045000000000001</v>
      </c>
      <c r="K19">
        <f t="shared" si="11"/>
        <v>2.8530000000000002</v>
      </c>
      <c r="L19">
        <f t="shared" si="12"/>
        <v>2.577</v>
      </c>
      <c r="M19">
        <f t="shared" si="13"/>
        <v>2.4754</v>
      </c>
      <c r="N19">
        <f t="shared" si="14"/>
        <v>0.41995586077586911</v>
      </c>
      <c r="O19">
        <f t="shared" si="15"/>
        <v>0.18780997044885617</v>
      </c>
    </row>
    <row r="20" spans="1:15">
      <c r="A20" t="s">
        <v>19</v>
      </c>
      <c r="B20">
        <v>9.4339999999999993</v>
      </c>
      <c r="C20">
        <v>12.369</v>
      </c>
      <c r="D20">
        <v>7.81</v>
      </c>
      <c r="E20">
        <v>8.0619999999999994</v>
      </c>
      <c r="F20">
        <v>10</v>
      </c>
      <c r="H20">
        <f t="shared" si="8"/>
        <v>4.7169999999999996</v>
      </c>
      <c r="I20">
        <f t="shared" si="9"/>
        <v>6.1844999999999999</v>
      </c>
      <c r="J20">
        <f t="shared" si="10"/>
        <v>3.9050000000000002</v>
      </c>
      <c r="K20">
        <f t="shared" si="11"/>
        <v>4.0309999999999997</v>
      </c>
      <c r="L20">
        <f t="shared" si="12"/>
        <v>5</v>
      </c>
      <c r="M20">
        <f t="shared" si="13"/>
        <v>4.7675000000000001</v>
      </c>
      <c r="N20">
        <f t="shared" si="14"/>
        <v>0.9152641695161009</v>
      </c>
      <c r="O20">
        <f t="shared" si="15"/>
        <v>0.40931858008157845</v>
      </c>
    </row>
    <row r="22" spans="1:15">
      <c r="A22" t="s">
        <v>20</v>
      </c>
      <c r="B22">
        <v>3.9780000000000002</v>
      </c>
      <c r="C22">
        <v>3.2810000000000001</v>
      </c>
      <c r="D22">
        <v>6.0209999999999999</v>
      </c>
      <c r="E22">
        <v>4.9450000000000003</v>
      </c>
      <c r="F22">
        <v>4.6399999999999997</v>
      </c>
      <c r="H22">
        <f t="shared" ref="H22:H28" si="16">B22/200*100</f>
        <v>1.9890000000000001</v>
      </c>
      <c r="I22">
        <f t="shared" ref="I22:I28" si="17">C22/200*100</f>
        <v>1.6404999999999998</v>
      </c>
      <c r="J22">
        <f t="shared" ref="J22:J28" si="18">D22/200*100</f>
        <v>3.0105</v>
      </c>
      <c r="K22">
        <f t="shared" ref="K22:K28" si="19">E22/200*100</f>
        <v>2.4725000000000001</v>
      </c>
      <c r="L22">
        <f t="shared" ref="L22:L28" si="20">F22/200*100</f>
        <v>2.3199999999999998</v>
      </c>
      <c r="M22">
        <f t="shared" ref="M22:M28" si="21">AVERAGE(H22:L22)</f>
        <v>2.2865000000000002</v>
      </c>
      <c r="N22">
        <f t="shared" ref="N22:N28" si="22">STDEV(H22:L22)</f>
        <v>0.51616772952209866</v>
      </c>
      <c r="O22">
        <f t="shared" ref="O22:O28" si="23">N22/SQRT(5)</f>
        <v>0.23083722620062752</v>
      </c>
    </row>
    <row r="23" spans="1:15">
      <c r="A23" t="s">
        <v>21</v>
      </c>
      <c r="B23">
        <v>5.0570000000000004</v>
      </c>
      <c r="C23">
        <v>7.9939999999999998</v>
      </c>
      <c r="D23">
        <v>3.5019999999999998</v>
      </c>
      <c r="E23">
        <v>6.6</v>
      </c>
      <c r="F23">
        <v>4.4189999999999996</v>
      </c>
      <c r="H23">
        <f t="shared" si="16"/>
        <v>2.5285000000000002</v>
      </c>
      <c r="I23">
        <f t="shared" si="17"/>
        <v>3.9969999999999999</v>
      </c>
      <c r="J23">
        <f t="shared" si="18"/>
        <v>1.7509999999999999</v>
      </c>
      <c r="K23">
        <f t="shared" si="19"/>
        <v>3.3000000000000003</v>
      </c>
      <c r="L23">
        <f t="shared" si="20"/>
        <v>2.2094999999999998</v>
      </c>
      <c r="M23">
        <f t="shared" si="21"/>
        <v>2.7572000000000001</v>
      </c>
      <c r="N23">
        <f t="shared" si="22"/>
        <v>0.89393138718807541</v>
      </c>
      <c r="O23">
        <f t="shared" si="23"/>
        <v>0.3997782697946442</v>
      </c>
    </row>
    <row r="24" spans="1:15">
      <c r="A24" t="s">
        <v>22</v>
      </c>
      <c r="B24">
        <v>5.7009999999999996</v>
      </c>
      <c r="C24">
        <v>3.536</v>
      </c>
      <c r="D24">
        <v>2.25</v>
      </c>
      <c r="E24">
        <v>2.61</v>
      </c>
      <c r="F24">
        <v>4.2569999999999997</v>
      </c>
      <c r="H24">
        <f t="shared" si="16"/>
        <v>2.8504999999999998</v>
      </c>
      <c r="I24">
        <f t="shared" si="17"/>
        <v>1.7680000000000002</v>
      </c>
      <c r="J24">
        <f t="shared" si="18"/>
        <v>1.125</v>
      </c>
      <c r="K24">
        <f t="shared" si="19"/>
        <v>1.3049999999999999</v>
      </c>
      <c r="L24">
        <f t="shared" si="20"/>
        <v>2.1284999999999998</v>
      </c>
      <c r="M24">
        <f t="shared" si="21"/>
        <v>1.8353999999999999</v>
      </c>
      <c r="N24">
        <f t="shared" si="22"/>
        <v>0.69044744550182868</v>
      </c>
      <c r="O24">
        <f t="shared" si="23"/>
        <v>0.30877748460663407</v>
      </c>
    </row>
    <row r="25" spans="1:15">
      <c r="A25" t="s">
        <v>23</v>
      </c>
      <c r="B25">
        <v>2.2669999999999999</v>
      </c>
      <c r="C25">
        <v>4.4779999999999998</v>
      </c>
      <c r="D25">
        <v>2.121</v>
      </c>
      <c r="E25">
        <v>2.6349999999999998</v>
      </c>
      <c r="F25">
        <v>3.1669999999999998</v>
      </c>
      <c r="H25">
        <f t="shared" si="16"/>
        <v>1.1335</v>
      </c>
      <c r="I25">
        <f t="shared" si="17"/>
        <v>2.2389999999999999</v>
      </c>
      <c r="J25">
        <f t="shared" si="18"/>
        <v>1.0605</v>
      </c>
      <c r="K25">
        <f t="shared" si="19"/>
        <v>1.3174999999999999</v>
      </c>
      <c r="L25">
        <f t="shared" si="20"/>
        <v>1.5834999999999999</v>
      </c>
      <c r="M25">
        <f t="shared" si="21"/>
        <v>1.4667999999999999</v>
      </c>
      <c r="N25">
        <f t="shared" si="22"/>
        <v>0.47654244302055571</v>
      </c>
      <c r="O25">
        <f t="shared" si="23"/>
        <v>0.21311625935155654</v>
      </c>
    </row>
    <row r="26" spans="1:15">
      <c r="A26" t="s">
        <v>24</v>
      </c>
      <c r="B26">
        <v>3.7709999999999999</v>
      </c>
      <c r="C26">
        <v>3.3370000000000002</v>
      </c>
      <c r="D26">
        <v>4.0069999999999997</v>
      </c>
      <c r="E26">
        <v>3.3540000000000001</v>
      </c>
      <c r="F26">
        <v>3.48</v>
      </c>
      <c r="H26">
        <f t="shared" si="16"/>
        <v>1.8855</v>
      </c>
      <c r="I26">
        <f t="shared" si="17"/>
        <v>1.6685000000000001</v>
      </c>
      <c r="J26">
        <f t="shared" si="18"/>
        <v>2.0034999999999998</v>
      </c>
      <c r="K26">
        <f t="shared" si="19"/>
        <v>1.677</v>
      </c>
      <c r="L26">
        <f t="shared" si="20"/>
        <v>1.7399999999999998</v>
      </c>
      <c r="M26">
        <f t="shared" si="21"/>
        <v>1.7949000000000002</v>
      </c>
      <c r="N26">
        <f t="shared" si="22"/>
        <v>0.1454421706383674</v>
      </c>
      <c r="O26">
        <f t="shared" si="23"/>
        <v>6.5043716068502691E-2</v>
      </c>
    </row>
    <row r="27" spans="1:15">
      <c r="A27" t="s">
        <v>25</v>
      </c>
      <c r="B27">
        <v>3.9180000000000001</v>
      </c>
      <c r="C27">
        <v>5.0350000000000001</v>
      </c>
      <c r="D27">
        <v>4.5469999999999997</v>
      </c>
      <c r="E27">
        <v>4.7729999999999997</v>
      </c>
      <c r="F27">
        <v>5.6589999999999998</v>
      </c>
      <c r="H27">
        <f t="shared" si="16"/>
        <v>1.9590000000000001</v>
      </c>
      <c r="I27">
        <f t="shared" si="17"/>
        <v>2.5175000000000001</v>
      </c>
      <c r="J27">
        <f t="shared" si="18"/>
        <v>2.2734999999999999</v>
      </c>
      <c r="K27">
        <f t="shared" si="19"/>
        <v>2.3864999999999998</v>
      </c>
      <c r="L27">
        <f t="shared" si="20"/>
        <v>2.8294999999999999</v>
      </c>
      <c r="M27">
        <f t="shared" si="21"/>
        <v>2.3931999999999998</v>
      </c>
      <c r="N27">
        <f t="shared" si="22"/>
        <v>0.31965246753310128</v>
      </c>
      <c r="O27">
        <f t="shared" si="23"/>
        <v>0.14295292931591178</v>
      </c>
    </row>
    <row r="28" spans="1:15">
      <c r="A28" t="s">
        <v>38</v>
      </c>
      <c r="B28">
        <v>4.0999999999999996</v>
      </c>
      <c r="C28">
        <v>2.016</v>
      </c>
      <c r="D28">
        <v>2.5739999999999998</v>
      </c>
      <c r="E28">
        <v>2.3719999999999999</v>
      </c>
      <c r="F28">
        <v>2.6930000000000001</v>
      </c>
      <c r="H28">
        <f t="shared" si="16"/>
        <v>2.0499999999999998</v>
      </c>
      <c r="I28">
        <f t="shared" si="17"/>
        <v>1.008</v>
      </c>
      <c r="J28">
        <f t="shared" si="18"/>
        <v>1.2869999999999999</v>
      </c>
      <c r="K28">
        <f t="shared" si="19"/>
        <v>1.1859999999999999</v>
      </c>
      <c r="L28">
        <f t="shared" si="20"/>
        <v>1.3465</v>
      </c>
      <c r="M28">
        <f t="shared" si="21"/>
        <v>1.3754999999999999</v>
      </c>
      <c r="N28">
        <f t="shared" si="22"/>
        <v>0.39830578705311304</v>
      </c>
      <c r="O28">
        <f t="shared" si="23"/>
        <v>0.17812776313646328</v>
      </c>
    </row>
    <row r="30" spans="1:15">
      <c r="A30" t="s">
        <v>26</v>
      </c>
      <c r="B30">
        <v>3.073</v>
      </c>
      <c r="C30">
        <v>2.5870000000000002</v>
      </c>
      <c r="D30">
        <v>4.6929999999999996</v>
      </c>
      <c r="E30">
        <v>3.1619999999999999</v>
      </c>
      <c r="F30">
        <v>4.0069999999999997</v>
      </c>
      <c r="H30">
        <f t="shared" ref="H30:H37" si="24">B30/200*100</f>
        <v>1.5365</v>
      </c>
      <c r="I30">
        <f t="shared" ref="I30:I37" si="25">C30/200*100</f>
        <v>1.2935000000000001</v>
      </c>
      <c r="J30">
        <f t="shared" ref="J30:J37" si="26">D30/200*100</f>
        <v>2.3464999999999998</v>
      </c>
      <c r="K30">
        <f t="shared" ref="K30:K37" si="27">E30/200*100</f>
        <v>1.5810000000000002</v>
      </c>
      <c r="L30">
        <f t="shared" ref="L30:L37" si="28">F30/200*100</f>
        <v>2.0034999999999998</v>
      </c>
      <c r="M30">
        <f t="shared" ref="M30:M37" si="29">AVERAGE(H30:L30)</f>
        <v>1.7521999999999998</v>
      </c>
      <c r="N30">
        <f t="shared" ref="N30:N37" si="30">STDEV(H30:L30)</f>
        <v>0.41910195656904342</v>
      </c>
      <c r="O30">
        <f t="shared" ref="O30:O37" si="31">N30/SQRT(5)</f>
        <v>0.18742809287830911</v>
      </c>
    </row>
    <row r="31" spans="1:15">
      <c r="A31" t="s">
        <v>27</v>
      </c>
      <c r="B31">
        <v>4.3730000000000002</v>
      </c>
      <c r="C31">
        <v>4.9809999999999999</v>
      </c>
      <c r="D31">
        <v>4.1230000000000002</v>
      </c>
      <c r="E31">
        <v>3.9129999999999998</v>
      </c>
      <c r="F31">
        <v>5.13</v>
      </c>
      <c r="H31">
        <f t="shared" si="24"/>
        <v>2.1865000000000001</v>
      </c>
      <c r="I31">
        <f t="shared" si="25"/>
        <v>2.4904999999999999</v>
      </c>
      <c r="J31">
        <f t="shared" si="26"/>
        <v>2.0615000000000001</v>
      </c>
      <c r="K31">
        <f t="shared" si="27"/>
        <v>1.9564999999999999</v>
      </c>
      <c r="L31">
        <f t="shared" si="28"/>
        <v>2.5649999999999999</v>
      </c>
      <c r="M31">
        <f t="shared" si="29"/>
        <v>2.2519999999999998</v>
      </c>
      <c r="N31">
        <f t="shared" si="30"/>
        <v>0.26587214972614287</v>
      </c>
      <c r="O31">
        <f t="shared" si="31"/>
        <v>0.1189016400223315</v>
      </c>
    </row>
    <row r="32" spans="1:15">
      <c r="A32" t="s">
        <v>28</v>
      </c>
      <c r="B32">
        <v>3.6819999999999999</v>
      </c>
      <c r="C32">
        <v>4.1230000000000002</v>
      </c>
      <c r="D32">
        <v>3</v>
      </c>
      <c r="E32">
        <v>3.35</v>
      </c>
      <c r="F32">
        <v>2.7490000000000001</v>
      </c>
      <c r="H32">
        <f t="shared" si="24"/>
        <v>1.841</v>
      </c>
      <c r="I32">
        <f t="shared" si="25"/>
        <v>2.0615000000000001</v>
      </c>
      <c r="J32">
        <f t="shared" si="26"/>
        <v>1.5</v>
      </c>
      <c r="K32">
        <f t="shared" si="27"/>
        <v>1.675</v>
      </c>
      <c r="L32">
        <f t="shared" si="28"/>
        <v>1.3745000000000001</v>
      </c>
      <c r="M32">
        <f t="shared" si="29"/>
        <v>1.6903999999999999</v>
      </c>
      <c r="N32">
        <f t="shared" si="30"/>
        <v>0.27234064147681097</v>
      </c>
      <c r="O32">
        <f t="shared" si="31"/>
        <v>0.1217944374756096</v>
      </c>
    </row>
    <row r="33" spans="1:15">
      <c r="A33" t="s">
        <v>29</v>
      </c>
      <c r="B33">
        <v>4.17</v>
      </c>
      <c r="C33">
        <v>2.8330000000000002</v>
      </c>
      <c r="D33">
        <v>4.4279999999999999</v>
      </c>
      <c r="E33">
        <v>5.1749999999999998</v>
      </c>
      <c r="F33">
        <v>2.9809999999999999</v>
      </c>
      <c r="H33">
        <f t="shared" si="24"/>
        <v>2.085</v>
      </c>
      <c r="I33">
        <f t="shared" si="25"/>
        <v>1.4165000000000001</v>
      </c>
      <c r="J33">
        <f t="shared" si="26"/>
        <v>2.214</v>
      </c>
      <c r="K33">
        <f t="shared" si="27"/>
        <v>2.5874999999999999</v>
      </c>
      <c r="L33">
        <f t="shared" si="28"/>
        <v>1.4904999999999999</v>
      </c>
      <c r="M33">
        <f t="shared" si="29"/>
        <v>1.9587000000000003</v>
      </c>
      <c r="N33">
        <f t="shared" si="30"/>
        <v>0.49742117465986324</v>
      </c>
      <c r="O33">
        <f t="shared" si="31"/>
        <v>0.22245351199745</v>
      </c>
    </row>
    <row r="34" spans="1:15">
      <c r="A34" t="s">
        <v>31</v>
      </c>
      <c r="B34">
        <v>4.6500000000000004</v>
      </c>
      <c r="C34">
        <v>3.4</v>
      </c>
      <c r="D34">
        <v>3.0920000000000001</v>
      </c>
      <c r="E34">
        <v>2.016</v>
      </c>
      <c r="F34">
        <v>2.5</v>
      </c>
      <c r="H34">
        <f t="shared" si="24"/>
        <v>2.3250000000000002</v>
      </c>
      <c r="I34">
        <f t="shared" si="25"/>
        <v>1.7000000000000002</v>
      </c>
      <c r="J34">
        <f t="shared" si="26"/>
        <v>1.546</v>
      </c>
      <c r="K34">
        <f t="shared" si="27"/>
        <v>1.008</v>
      </c>
      <c r="L34">
        <f t="shared" si="28"/>
        <v>1.25</v>
      </c>
      <c r="M34">
        <f t="shared" si="29"/>
        <v>1.5658000000000001</v>
      </c>
      <c r="N34">
        <f t="shared" si="30"/>
        <v>0.50141220567513078</v>
      </c>
      <c r="O34">
        <f t="shared" si="31"/>
        <v>0.22423835532753963</v>
      </c>
    </row>
    <row r="35" spans="1:15">
      <c r="A35" t="s">
        <v>30</v>
      </c>
      <c r="B35">
        <v>3.4319999999999999</v>
      </c>
      <c r="C35">
        <v>4.4340000000000002</v>
      </c>
      <c r="D35">
        <v>2.899</v>
      </c>
      <c r="E35">
        <v>4.133</v>
      </c>
      <c r="F35">
        <v>3.851</v>
      </c>
      <c r="H35">
        <f t="shared" si="24"/>
        <v>1.7159999999999997</v>
      </c>
      <c r="I35">
        <f t="shared" si="25"/>
        <v>2.2170000000000001</v>
      </c>
      <c r="J35">
        <f t="shared" si="26"/>
        <v>1.4495</v>
      </c>
      <c r="K35">
        <f t="shared" si="27"/>
        <v>2.0665</v>
      </c>
      <c r="L35">
        <f t="shared" si="28"/>
        <v>1.9255000000000002</v>
      </c>
      <c r="M35">
        <f t="shared" si="29"/>
        <v>1.8748999999999998</v>
      </c>
      <c r="N35">
        <f t="shared" si="30"/>
        <v>0.30104721390506234</v>
      </c>
      <c r="O35">
        <f t="shared" si="31"/>
        <v>0.13463240694572787</v>
      </c>
    </row>
    <row r="36" spans="1:15">
      <c r="A36" t="s">
        <v>32</v>
      </c>
      <c r="B36">
        <v>3.2719999999999998</v>
      </c>
      <c r="C36">
        <v>3.5750000000000002</v>
      </c>
      <c r="D36">
        <v>3.1869999999999998</v>
      </c>
      <c r="E36">
        <v>3.6760000000000002</v>
      </c>
      <c r="F36">
        <v>2.0350000000000001</v>
      </c>
      <c r="H36">
        <f t="shared" si="24"/>
        <v>1.6359999999999999</v>
      </c>
      <c r="I36">
        <f t="shared" si="25"/>
        <v>1.7875000000000001</v>
      </c>
      <c r="J36">
        <f t="shared" si="26"/>
        <v>1.5934999999999997</v>
      </c>
      <c r="K36">
        <f t="shared" si="27"/>
        <v>1.8380000000000001</v>
      </c>
      <c r="L36">
        <f t="shared" si="28"/>
        <v>1.0175000000000001</v>
      </c>
      <c r="M36">
        <f t="shared" si="29"/>
        <v>1.5745</v>
      </c>
      <c r="N36">
        <f t="shared" si="30"/>
        <v>0.32756430666359315</v>
      </c>
      <c r="O36">
        <f t="shared" si="31"/>
        <v>0.14649121134047632</v>
      </c>
    </row>
    <row r="37" spans="1:15">
      <c r="A37" t="s">
        <v>33</v>
      </c>
      <c r="B37">
        <v>3.54</v>
      </c>
      <c r="C37">
        <v>3.2879999999999998</v>
      </c>
      <c r="D37">
        <v>2.7530000000000001</v>
      </c>
      <c r="E37">
        <v>3.6269999999999998</v>
      </c>
      <c r="F37">
        <v>2.4039999999999999</v>
      </c>
      <c r="H37">
        <f t="shared" si="24"/>
        <v>1.77</v>
      </c>
      <c r="I37">
        <f t="shared" si="25"/>
        <v>1.6439999999999999</v>
      </c>
      <c r="J37">
        <f t="shared" si="26"/>
        <v>1.3765000000000001</v>
      </c>
      <c r="K37">
        <f t="shared" si="27"/>
        <v>1.8134999999999999</v>
      </c>
      <c r="L37">
        <f t="shared" si="28"/>
        <v>1.202</v>
      </c>
      <c r="M37">
        <f t="shared" si="29"/>
        <v>1.5611999999999999</v>
      </c>
      <c r="N37">
        <f t="shared" si="30"/>
        <v>0.2632713903940212</v>
      </c>
      <c r="O37">
        <f t="shared" si="31"/>
        <v>0.1177385450903833</v>
      </c>
    </row>
  </sheetData>
  <mergeCells count="1">
    <mergeCell ref="H3:J3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Yoshiteru Kagawa</dc:creator>
  <cp:lastModifiedBy>Nicholas Pan</cp:lastModifiedBy>
  <dcterms:created xsi:type="dcterms:W3CDTF">2015-06-05T18:19:34Z</dcterms:created>
  <dcterms:modified xsi:type="dcterms:W3CDTF">2024-12-04T00:47:02Z</dcterms:modified>
</cp:coreProperties>
</file>