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software/uni/perf3402/project1/docs/"/>
    </mc:Choice>
  </mc:AlternateContent>
  <xr:revisionPtr revIDLastSave="0" documentId="13_ncr:1_{4AFADCDF-B911-194F-994D-71F6E168F0CA}" xr6:coauthVersionLast="45" xr6:coauthVersionMax="45" xr10:uidLastSave="{00000000-0000-0000-0000-000000000000}"/>
  <bookViews>
    <workbookView xWindow="160" yWindow="480" windowWidth="31220" windowHeight="19260" activeTab="6" xr2:uid="{04363091-1A2D-6E41-A6DA-77997485F470}"/>
  </bookViews>
  <sheets>
    <sheet name="COO V CSR" sheetId="1" r:id="rId1"/>
    <sheet name="SM" sheetId="2" r:id="rId2"/>
    <sheet name="TR" sheetId="3" r:id="rId3"/>
    <sheet name="AD" sheetId="4" r:id="rId4"/>
    <sheet name="TS" sheetId="5" r:id="rId5"/>
    <sheet name="MM" sheetId="6" r:id="rId6"/>
    <sheet name="MM linea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7" l="1"/>
  <c r="D35" i="7" s="1"/>
  <c r="E24" i="7"/>
  <c r="E35" i="7" s="1"/>
  <c r="F24" i="7"/>
  <c r="F35" i="7" s="1"/>
  <c r="C24" i="7"/>
  <c r="C35" i="7" s="1"/>
  <c r="C39" i="7" l="1"/>
  <c r="C38" i="7"/>
  <c r="C26" i="6"/>
  <c r="H26" i="6" l="1"/>
  <c r="H27" i="6" s="1"/>
  <c r="E38" i="6" s="1"/>
  <c r="G26" i="6"/>
  <c r="G27" i="6" s="1"/>
  <c r="D38" i="6" s="1"/>
  <c r="D26" i="6"/>
  <c r="D27" i="6" s="1"/>
  <c r="E37" i="6" s="1"/>
  <c r="C27" i="6"/>
  <c r="D37" i="6" s="1"/>
  <c r="H26" i="2" l="1"/>
  <c r="H27" i="2" s="1"/>
  <c r="E38" i="2" s="1"/>
  <c r="G26" i="2"/>
  <c r="G27" i="2" s="1"/>
  <c r="D38" i="2" s="1"/>
  <c r="D26" i="2"/>
  <c r="D27" i="2" s="1"/>
  <c r="E37" i="2" s="1"/>
  <c r="C26" i="2"/>
  <c r="C27" i="2" s="1"/>
  <c r="D37" i="2" s="1"/>
  <c r="H26" i="5"/>
  <c r="H27" i="5" s="1"/>
  <c r="E38" i="5" s="1"/>
  <c r="G26" i="5"/>
  <c r="G27" i="5" s="1"/>
  <c r="D38" i="5" s="1"/>
  <c r="D26" i="5"/>
  <c r="D27" i="5" s="1"/>
  <c r="E37" i="5" s="1"/>
  <c r="C26" i="5"/>
  <c r="C27" i="5" s="1"/>
  <c r="D37" i="5" s="1"/>
  <c r="H26" i="4"/>
  <c r="H27" i="4" s="1"/>
  <c r="E38" i="4" s="1"/>
  <c r="D26" i="4"/>
  <c r="D27" i="4" s="1"/>
  <c r="E37" i="4" s="1"/>
  <c r="G26" i="4"/>
  <c r="G27" i="4" s="1"/>
  <c r="D38" i="4" s="1"/>
  <c r="C26" i="4"/>
  <c r="C27" i="4" s="1"/>
  <c r="D37" i="4" s="1"/>
  <c r="H26" i="3"/>
  <c r="G26" i="3"/>
  <c r="G27" i="3" s="1"/>
  <c r="D38" i="3" s="1"/>
  <c r="D26" i="3"/>
  <c r="D27" i="3" s="1"/>
  <c r="E37" i="3" s="1"/>
  <c r="C26" i="3"/>
  <c r="C27" i="3" s="1"/>
  <c r="D37" i="3" s="1"/>
  <c r="M50" i="1"/>
  <c r="M51" i="1" s="1"/>
  <c r="L50" i="1"/>
  <c r="L51" i="1" s="1"/>
  <c r="K50" i="1"/>
  <c r="K51" i="1" s="1"/>
  <c r="J50" i="1"/>
  <c r="J51" i="1" s="1"/>
  <c r="I50" i="1"/>
  <c r="I51" i="1" s="1"/>
  <c r="F50" i="1"/>
  <c r="F51" i="1" s="1"/>
  <c r="E50" i="1"/>
  <c r="E51" i="1" s="1"/>
  <c r="D50" i="1"/>
  <c r="D51" i="1" s="1"/>
  <c r="C50" i="1"/>
  <c r="C51" i="1" s="1"/>
  <c r="B50" i="1"/>
  <c r="B51" i="1" s="1"/>
  <c r="F25" i="1"/>
  <c r="C25" i="1"/>
  <c r="M24" i="1"/>
  <c r="M25" i="1" s="1"/>
  <c r="I24" i="1"/>
  <c r="I25" i="1" s="1"/>
  <c r="L24" i="1"/>
  <c r="L25" i="1" s="1"/>
  <c r="K24" i="1"/>
  <c r="K25" i="1" s="1"/>
  <c r="J24" i="1"/>
  <c r="J25" i="1" s="1"/>
  <c r="F24" i="1"/>
  <c r="C24" i="1"/>
  <c r="D24" i="1"/>
  <c r="D25" i="1" s="1"/>
  <c r="E24" i="1"/>
  <c r="E25" i="1" s="1"/>
  <c r="B24" i="1"/>
  <c r="B25" i="1" s="1"/>
  <c r="H27" i="3" l="1"/>
  <c r="E38" i="3" s="1"/>
</calcChain>
</file>

<file path=xl/sharedStrings.xml><?xml version="1.0" encoding="utf-8"?>
<sst xmlns="http://schemas.openxmlformats.org/spreadsheetml/2006/main" count="75" uniqueCount="20">
  <si>
    <t>COO</t>
  </si>
  <si>
    <t>INT</t>
  </si>
  <si>
    <t>FLOAT</t>
  </si>
  <si>
    <t>TOTAL=</t>
  </si>
  <si>
    <t>AVG=</t>
  </si>
  <si>
    <t>CSR</t>
  </si>
  <si>
    <t>Integer</t>
  </si>
  <si>
    <t>Float</t>
  </si>
  <si>
    <t>256x256</t>
  </si>
  <si>
    <t>1024x1024</t>
  </si>
  <si>
    <t>TRACE</t>
  </si>
  <si>
    <t>ADD</t>
  </si>
  <si>
    <t>transpose</t>
  </si>
  <si>
    <t xml:space="preserve"> </t>
  </si>
  <si>
    <t>scalar</t>
  </si>
  <si>
    <t>Matrix Multiply</t>
  </si>
  <si>
    <t>x</t>
  </si>
  <si>
    <t>y</t>
  </si>
  <si>
    <t>R=</t>
  </si>
  <si>
    <t>Gradient=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</si>
</sst>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Transposition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TS!$D$37:$E$37</c:f>
              <c:numCache>
                <c:formatCode>General</c:formatCode>
                <c:ptCount val="2"/>
                <c:pt idx="0">
                  <c:v>7.8744999999999998E-4</c:v>
                </c:pt>
                <c:pt idx="1">
                  <c:v>1.63175E-3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664C-BC76-DCF2B8B1041A}"/>
            </c:ext>
          </c:extLst>
        </c:ser>
        <c:ser>
          <c:idx val="1"/>
          <c:order val="1"/>
          <c:tx>
            <c:strRef>
              <c:f>TS!$C$38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TS!$D$38:$E$38</c:f>
              <c:numCache>
                <c:formatCode>General</c:formatCode>
                <c:ptCount val="2"/>
                <c:pt idx="0">
                  <c:v>9.5770000000000002E-4</c:v>
                </c:pt>
                <c:pt idx="1">
                  <c:v>1.80985E-3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4-664C-BC76-DCF2B8B10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MM!$D$37:$E$37</c:f>
              <c:numCache>
                <c:formatCode>General</c:formatCode>
                <c:ptCount val="2"/>
                <c:pt idx="0">
                  <c:v>3.2039449999999997E-2</c:v>
                </c:pt>
                <c:pt idx="1">
                  <c:v>1.8162125499999995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8-F04B-B9D3-6AB09AA9A908}"/>
            </c:ext>
          </c:extLst>
        </c:ser>
        <c:ser>
          <c:idx val="1"/>
          <c:order val="1"/>
          <c:tx>
            <c:strRef>
              <c:f>MM!$C$38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MM!$D$38:$E$38</c:f>
              <c:numCache>
                <c:formatCode>General</c:formatCode>
                <c:ptCount val="2"/>
                <c:pt idx="0">
                  <c:v>3.5405550000000001E-2</c:v>
                </c:pt>
                <c:pt idx="1">
                  <c:v>1.9486942000000003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8-F04B-B9D3-6AB09AA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Floating</a:t>
            </a:r>
            <a:r>
              <a:rPr lang="en-US" baseline="0"/>
              <a:t> Point Matrix Multiplication By Matrix Size (64-1024)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 linear'!$B$35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'MM linear'!$C$34:$F$34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'MM linear'!$C$35:$F$35</c:f>
              <c:numCache>
                <c:formatCode>General</c:formatCode>
                <c:ptCount val="4"/>
                <c:pt idx="0">
                  <c:v>7.9779999999999988E-4</c:v>
                </c:pt>
                <c:pt idx="1">
                  <c:v>5.5047999999999989E-3</c:v>
                </c:pt>
                <c:pt idx="2">
                  <c:v>3.7686150000000002E-2</c:v>
                </c:pt>
                <c:pt idx="3">
                  <c:v>1.9486942000000003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57-BC43-A764-4C80F482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40304"/>
        <c:axId val="1545274048"/>
      </c:scatterChart>
      <c:valAx>
        <c:axId val="1545040304"/>
        <c:scaling>
          <c:orientation val="minMax"/>
          <c:max val="1050"/>
          <c:min val="6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74048"/>
        <c:crosses val="autoZero"/>
        <c:crossBetween val="midCat"/>
        <c:majorUnit val="50"/>
        <c:minorUnit val="10"/>
      </c:valAx>
      <c:valAx>
        <c:axId val="1545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567508561090811E-2"/>
                  <c:y val="-3.957609248619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76-244D-BFE2-D4E8777E1E12}"/>
                </c:ext>
              </c:extLst>
            </c:dLbl>
            <c:dLbl>
              <c:idx val="1"/>
              <c:layout>
                <c:manualLayout>
                  <c:x val="-1.6277815377352241E-2"/>
                  <c:y val="6.1283928626253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6-244D-BFE2-D4E8777E1E12}"/>
                </c:ext>
              </c:extLst>
            </c:dLbl>
            <c:dLbl>
              <c:idx val="2"/>
              <c:layout>
                <c:manualLayout>
                  <c:x val="4.3795946573443156E-2"/>
                  <c:y val="2.139499284166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6-244D-BFE2-D4E8777E1E12}"/>
                </c:ext>
              </c:extLst>
            </c:dLbl>
            <c:dLbl>
              <c:idx val="3"/>
              <c:layout>
                <c:manualLayout>
                  <c:x val="2.4754230671946171E-2"/>
                  <c:y val="7.488247494581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76-244D-BFE2-D4E8777E1E12}"/>
                </c:ext>
              </c:extLst>
            </c:dLbl>
            <c:dLbl>
              <c:idx val="4"/>
              <c:layout>
                <c:manualLayout>
                  <c:x val="7.5871236654111319E-3"/>
                  <c:y val="3.826237458563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4.189177498329353E-2"/>
                  <c:y val="3.565832140277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76-244D-BFE2-D4E8777E1E12}"/>
                </c:ext>
              </c:extLst>
            </c:dLbl>
            <c:dLbl>
              <c:idx val="1"/>
              <c:layout>
                <c:manualLayout>
                  <c:x val="-7.6166863605988564E-3"/>
                  <c:y val="-9.271163564720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6-244D-BFE2-D4E8777E1E12}"/>
                </c:ext>
              </c:extLst>
            </c:dLbl>
            <c:dLbl>
              <c:idx val="2"/>
              <c:layout>
                <c:manualLayout>
                  <c:x val="3.8083431802994109E-3"/>
                  <c:y val="-0.10162621599789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76-244D-BFE2-D4E8777E1E12}"/>
                </c:ext>
              </c:extLst>
            </c:dLbl>
            <c:dLbl>
              <c:idx val="3"/>
              <c:layout>
                <c:manualLayout>
                  <c:x val="-2.0945887491646758E-2"/>
                  <c:y val="-5.1704566034016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76-244D-BFE2-D4E8777E1E12}"/>
                </c:ext>
              </c:extLst>
            </c:dLbl>
            <c:dLbl>
              <c:idx val="4"/>
              <c:layout>
                <c:manualLayout>
                  <c:x val="-4.1729180159761368E-2"/>
                  <c:y val="-4.0084392423045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7.6350718226547163E-3"/>
                  <c:y val="1.854784943527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3-B143-B5D1-26DC23D26C0D}"/>
                </c:ext>
              </c:extLst>
            </c:dLbl>
            <c:dLbl>
              <c:idx val="1"/>
              <c:layout>
                <c:manualLayout>
                  <c:x val="9.5438397783183943E-3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3-B143-B5D1-26DC23D26C0D}"/>
                </c:ext>
              </c:extLst>
            </c:dLbl>
            <c:dLbl>
              <c:idx val="2"/>
              <c:layout>
                <c:manualLayout>
                  <c:x val="1.0498223756150164E-2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13-B143-B5D1-26DC23D26C0D}"/>
                </c:ext>
              </c:extLst>
            </c:dLbl>
            <c:dLbl>
              <c:idx val="3"/>
              <c:layout>
                <c:manualLayout>
                  <c:x val="1.1452607733982073E-2"/>
                  <c:y val="2.3184811794095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3-B143-B5D1-26DC23D26C0D}"/>
                </c:ext>
              </c:extLst>
            </c:dLbl>
            <c:dLbl>
              <c:idx val="4"/>
              <c:layout>
                <c:manualLayout>
                  <c:x val="7.6350718226547163E-3"/>
                  <c:y val="3.0913082392127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531220717977808E-2"/>
                  <c:y val="-3.7095698870552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3-B143-B5D1-26DC23D26C0D}"/>
                </c:ext>
              </c:extLst>
            </c:dLbl>
            <c:dLbl>
              <c:idx val="1"/>
              <c:layout>
                <c:manualLayout>
                  <c:x val="-4.0084127068937221E-2"/>
                  <c:y val="-2.163915767448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3-B143-B5D1-26DC23D26C0D}"/>
                </c:ext>
              </c:extLst>
            </c:dLbl>
            <c:dLbl>
              <c:idx val="2"/>
              <c:layout>
                <c:manualLayout>
                  <c:x val="-5.4399886736414924E-2"/>
                  <c:y val="-2.936742827252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13-B143-B5D1-26DC23D26C0D}"/>
                </c:ext>
              </c:extLst>
            </c:dLbl>
            <c:dLbl>
              <c:idx val="3"/>
              <c:layout>
                <c:manualLayout>
                  <c:x val="-5.6308654692078533E-2"/>
                  <c:y val="-2.4730465913701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13-B143-B5D1-26DC23D26C0D}"/>
                </c:ext>
              </c:extLst>
            </c:dLbl>
            <c:dLbl>
              <c:idx val="4"/>
              <c:layout>
                <c:manualLayout>
                  <c:x val="-4.1038511046769241E-2"/>
                  <c:y val="-2.0093503554882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Integer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Int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CSR'!$F$25</c:f>
              <c:numCache>
                <c:formatCode>General</c:formatCode>
                <c:ptCount val="1"/>
                <c:pt idx="0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Int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CSR'!$F$51</c:f>
              <c:numCache>
                <c:formatCode>General</c:formatCode>
                <c:ptCount val="1"/>
                <c:pt idx="0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Float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Float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CSR'!$M$25</c:f>
              <c:numCache>
                <c:formatCode>General</c:formatCode>
                <c:ptCount val="1"/>
                <c:pt idx="0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Float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CSR'!$M$51</c:f>
              <c:numCache>
                <c:formatCode>General</c:formatCode>
                <c:ptCount val="1"/>
                <c:pt idx="0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Scalar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SM!$D$37:$E$37</c:f>
              <c:numCache>
                <c:formatCode>General</c:formatCode>
                <c:ptCount val="2"/>
                <c:pt idx="0">
                  <c:v>8.1660000000000001E-4</c:v>
                </c:pt>
                <c:pt idx="1">
                  <c:v>1.42315E-3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F04E-9257-C565CE21CE93}"/>
            </c:ext>
          </c:extLst>
        </c:ser>
        <c:ser>
          <c:idx val="1"/>
          <c:order val="1"/>
          <c:tx>
            <c:strRef>
              <c:f>SM!$C$38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SM!$D$38:$E$38</c:f>
              <c:numCache>
                <c:formatCode>General</c:formatCode>
                <c:ptCount val="2"/>
                <c:pt idx="0">
                  <c:v>8.0204999999999979E-4</c:v>
                </c:pt>
                <c:pt idx="1">
                  <c:v>1.47255E-3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1-F04E-9257-C565CE21CE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Trace Time</a:t>
            </a:r>
            <a:endParaRPr lang="en-GB"/>
          </a:p>
        </c:rich>
      </c:tx>
      <c:layout>
        <c:manualLayout>
          <c:xMode val="edge"/>
          <c:yMode val="edge"/>
          <c:x val="0.41203717617358898"/>
          <c:y val="3.255208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TR!$D$37:$E$37</c:f>
              <c:numCache>
                <c:formatCode>General</c:formatCode>
                <c:ptCount val="2"/>
                <c:pt idx="0">
                  <c:v>8.2744999999999987E-4</c:v>
                </c:pt>
                <c:pt idx="1">
                  <c:v>1.3813499999999999E-3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EC47-B035-119A74199EC2}"/>
            </c:ext>
          </c:extLst>
        </c:ser>
        <c:ser>
          <c:idx val="1"/>
          <c:order val="1"/>
          <c:tx>
            <c:strRef>
              <c:f>TR!$C$38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TR!$D$38:$E$38</c:f>
              <c:numCache>
                <c:formatCode>General</c:formatCode>
                <c:ptCount val="2"/>
                <c:pt idx="0">
                  <c:v>8.5189999999999984E-4</c:v>
                </c:pt>
                <c:pt idx="1">
                  <c:v>1.3939500000000001E-3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EC47-B035-119A74199E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Addition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AD!$D$37:$E$37</c:f>
              <c:numCache>
                <c:formatCode>General</c:formatCode>
                <c:ptCount val="2"/>
                <c:pt idx="0">
                  <c:v>7.8714999999999981E-4</c:v>
                </c:pt>
                <c:pt idx="1">
                  <c:v>1.1603100000000002E-2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E243-8893-9081E9C4571C}"/>
            </c:ext>
          </c:extLst>
        </c:ser>
        <c:ser>
          <c:idx val="1"/>
          <c:order val="1"/>
          <c:tx>
            <c:strRef>
              <c:f>AD!$C$38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AD!$D$38:$E$38</c:f>
              <c:numCache>
                <c:formatCode>General</c:formatCode>
                <c:ptCount val="2"/>
                <c:pt idx="0">
                  <c:v>8.5980000000000019E-4</c:v>
                </c:pt>
                <c:pt idx="1">
                  <c:v>1.201085E-2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E243-8893-9081E9C45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</xdr:row>
      <xdr:rowOff>152400</xdr:rowOff>
    </xdr:from>
    <xdr:to>
      <xdr:col>29</xdr:col>
      <xdr:colOff>584200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33781-DB49-4A4E-B219-71066D28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37</xdr:row>
      <xdr:rowOff>25400</xdr:rowOff>
    </xdr:from>
    <xdr:to>
      <xdr:col>29</xdr:col>
      <xdr:colOff>584200</xdr:colOff>
      <xdr:row>77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E07FE-B705-5F41-9DE5-90130919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800805</xdr:colOff>
      <xdr:row>2</xdr:row>
      <xdr:rowOff>2822</xdr:rowOff>
    </xdr:from>
    <xdr:to>
      <xdr:col>46</xdr:col>
      <xdr:colOff>101599</xdr:colOff>
      <xdr:row>36</xdr:row>
      <xdr:rowOff>155222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17AB4-8BAB-FD4F-83C4-7C363A85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745772</xdr:colOff>
      <xdr:row>37</xdr:row>
      <xdr:rowOff>22578</xdr:rowOff>
    </xdr:from>
    <xdr:to>
      <xdr:col>46</xdr:col>
      <xdr:colOff>59266</xdr:colOff>
      <xdr:row>77</xdr:row>
      <xdr:rowOff>86078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7B230-9166-C94C-B5FF-949C00B9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374650</xdr:colOff>
      <xdr:row>53</xdr:row>
      <xdr:rowOff>190500</xdr:rowOff>
    </xdr:from>
    <xdr:to>
      <xdr:col>9</xdr:col>
      <xdr:colOff>469900</xdr:colOff>
      <xdr:row>75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71A331-2EF7-EC45-893B-77AC01A6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349250</xdr:colOff>
      <xdr:row>76</xdr:row>
      <xdr:rowOff>165100</xdr:rowOff>
    </xdr:from>
    <xdr:to>
      <xdr:col>9</xdr:col>
      <xdr:colOff>444500</xdr:colOff>
      <xdr:row>98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4E38B-5FD1-8C47-BA24-4E129E4E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14D01-FFC7-9C47-98CF-196779AC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233680</xdr:colOff>
      <xdr:row>18</xdr:row>
      <xdr:rowOff>172720</xdr:rowOff>
    </xdr:from>
    <xdr:to>
      <xdr:col>17</xdr:col>
      <xdr:colOff>304800</xdr:colOff>
      <xdr:row>38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730AD-8BBE-4943-8CD0-4AE85F8CD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147774</xdr:colOff>
      <xdr:row>17</xdr:row>
      <xdr:rowOff>114637</xdr:rowOff>
    </xdr:from>
    <xdr:to>
      <xdr:col>17</xdr:col>
      <xdr:colOff>198574</xdr:colOff>
      <xdr:row>36</xdr:row>
      <xdr:rowOff>153931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D375-BB5F-7044-8A8E-C293B50F5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ED91-582F-C24B-BBF2-87DFB684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8074</xdr:colOff>
      <xdr:row>28</xdr:row>
      <xdr:rowOff>13037</xdr:rowOff>
    </xdr:from>
    <xdr:to>
      <xdr:col>17</xdr:col>
      <xdr:colOff>58874</xdr:colOff>
      <xdr:row>47</xdr:row>
      <xdr:rowOff>52331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86520-9DAD-AF43-819E-48F76504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517236</xdr:colOff>
      <xdr:row>16</xdr:row>
      <xdr:rowOff>66261</xdr:rowOff>
    </xdr:from>
    <xdr:to>
      <xdr:col>18</xdr:col>
      <xdr:colOff>430695</xdr:colOff>
      <xdr:row>39</xdr:row>
      <xdr:rowOff>35607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A3E1F-E0FC-0147-A4D7-3CAC3601F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A9D-9583-0F4A-B4B9-A92E4AD5317F}">
  <dimension ref="A1:M71"/>
  <sheetViews>
    <sheetView topLeftCell="AC1" zoomScaleNormal="90" workbookViewId="0">
      <selection activeCell="L27" sqref="L27"/>
    </sheetView>
  </sheetViews>
  <sheetFormatPr baseColWidth="10" defaultRowHeight="16" x14ac:dyDescent="0.2"/>
  <cols>
    <col min="1" max="1" width="12.5" customWidth="1"/>
    <col min="2" max="2" width="13.1640625" bestFit="1" customWidth="1"/>
    <col min="3" max="6" width="11" bestFit="1" customWidth="1"/>
    <col min="9" max="9" width="13.1640625" bestFit="1" customWidth="1"/>
    <col min="10" max="13" width="11" bestFit="1" customWidth="1"/>
  </cols>
  <sheetData>
    <row r="1" spans="1:13" x14ac:dyDescent="0.2">
      <c r="A1" s="1" t="s">
        <v>0</v>
      </c>
    </row>
    <row r="2" spans="1:13" x14ac:dyDescent="0.2">
      <c r="A2" t="s">
        <v>1</v>
      </c>
      <c r="H2" t="s">
        <v>2</v>
      </c>
    </row>
    <row r="3" spans="1:13" x14ac:dyDescent="0.2">
      <c r="B3">
        <v>4</v>
      </c>
      <c r="C3">
        <v>64</v>
      </c>
      <c r="D3">
        <v>128</v>
      </c>
      <c r="E3">
        <v>256</v>
      </c>
      <c r="F3">
        <v>1024</v>
      </c>
      <c r="I3">
        <v>4</v>
      </c>
      <c r="J3">
        <v>64</v>
      </c>
      <c r="K3">
        <v>128</v>
      </c>
      <c r="L3">
        <v>256</v>
      </c>
      <c r="M3">
        <v>1024</v>
      </c>
    </row>
    <row r="4" spans="1:13" x14ac:dyDescent="0.2">
      <c r="B4">
        <v>8.7999999999999998E-5</v>
      </c>
      <c r="C4">
        <v>4.4299999999999998E-4</v>
      </c>
      <c r="D4">
        <v>9.1299999999999997E-4</v>
      </c>
      <c r="E4">
        <v>3.238E-3</v>
      </c>
      <c r="F4">
        <v>4.3416000000000003E-2</v>
      </c>
      <c r="I4">
        <v>1.74E-4</v>
      </c>
      <c r="J4">
        <v>4.0400000000000001E-4</v>
      </c>
      <c r="K4">
        <v>1.2489999999999999E-3</v>
      </c>
      <c r="L4">
        <v>4.0699999999999998E-3</v>
      </c>
      <c r="M4">
        <v>5.2734999999999997E-2</v>
      </c>
    </row>
    <row r="5" spans="1:13" x14ac:dyDescent="0.2">
      <c r="B5">
        <v>6.7999999999999999E-5</v>
      </c>
      <c r="C5">
        <v>2.4499999999999999E-4</v>
      </c>
      <c r="D5">
        <v>6.8300000000000001E-4</v>
      </c>
      <c r="E5">
        <v>2.7669999999999999E-3</v>
      </c>
      <c r="F5">
        <v>3.8022E-2</v>
      </c>
      <c r="I5">
        <v>6.4999999999999994E-5</v>
      </c>
      <c r="J5">
        <v>2.8299999999999999E-4</v>
      </c>
      <c r="K5">
        <v>8.7200000000000005E-4</v>
      </c>
      <c r="L5">
        <v>3.3830000000000002E-3</v>
      </c>
      <c r="M5">
        <v>4.5706999999999998E-2</v>
      </c>
    </row>
    <row r="6" spans="1:13" x14ac:dyDescent="0.2">
      <c r="B6">
        <v>1.3300000000000001E-4</v>
      </c>
      <c r="C6">
        <v>2.33E-4</v>
      </c>
      <c r="D6">
        <v>7.27E-4</v>
      </c>
      <c r="E6">
        <v>2.7780000000000001E-3</v>
      </c>
      <c r="F6">
        <v>3.4001999999999998E-2</v>
      </c>
      <c r="I6">
        <v>7.2000000000000002E-5</v>
      </c>
      <c r="J6">
        <v>2.7300000000000002E-4</v>
      </c>
      <c r="K6">
        <v>8.5899999999999995E-4</v>
      </c>
      <c r="L6">
        <v>3.4250000000000001E-3</v>
      </c>
      <c r="M6">
        <v>4.2306999999999997E-2</v>
      </c>
    </row>
    <row r="7" spans="1:13" x14ac:dyDescent="0.2">
      <c r="B7">
        <v>1.17E-4</v>
      </c>
      <c r="C7">
        <v>1.7799999999999999E-4</v>
      </c>
      <c r="D7">
        <v>7.18E-4</v>
      </c>
      <c r="E7">
        <v>2.7369999999999998E-3</v>
      </c>
      <c r="F7">
        <v>3.9192999999999999E-2</v>
      </c>
      <c r="I7">
        <v>6.6000000000000005E-5</v>
      </c>
      <c r="J7">
        <v>2.7300000000000002E-4</v>
      </c>
      <c r="K7">
        <v>8.9400000000000005E-4</v>
      </c>
      <c r="L7">
        <v>3.424E-3</v>
      </c>
      <c r="M7">
        <v>4.8638000000000001E-2</v>
      </c>
    </row>
    <row r="8" spans="1:13" x14ac:dyDescent="0.2">
      <c r="B8">
        <v>7.3999999999999996E-5</v>
      </c>
      <c r="C8">
        <v>2.3599999999999999E-4</v>
      </c>
      <c r="D8">
        <v>7.0699999999999995E-4</v>
      </c>
      <c r="E8">
        <v>2.7230000000000002E-3</v>
      </c>
      <c r="F8">
        <v>4.5088000000000003E-2</v>
      </c>
      <c r="I8">
        <v>6.0000000000000002E-5</v>
      </c>
      <c r="J8">
        <v>2.7599999999999999E-4</v>
      </c>
      <c r="K8">
        <v>8.7299999999999997E-4</v>
      </c>
      <c r="L8">
        <v>3.493E-3</v>
      </c>
      <c r="M8">
        <v>5.0175999999999998E-2</v>
      </c>
    </row>
    <row r="9" spans="1:13" x14ac:dyDescent="0.2">
      <c r="B9">
        <v>6.6000000000000005E-5</v>
      </c>
      <c r="C9">
        <v>2.3000000000000001E-4</v>
      </c>
      <c r="D9">
        <v>7.0799999999999997E-4</v>
      </c>
      <c r="E9">
        <v>2.6540000000000001E-3</v>
      </c>
      <c r="F9">
        <v>4.1975999999999999E-2</v>
      </c>
      <c r="I9">
        <v>6.3E-5</v>
      </c>
      <c r="J9">
        <v>2.7599999999999999E-4</v>
      </c>
      <c r="K9">
        <v>8.7200000000000005E-4</v>
      </c>
      <c r="L9">
        <v>3.2789999999999998E-3</v>
      </c>
      <c r="M9">
        <v>4.3444000000000003E-2</v>
      </c>
    </row>
    <row r="10" spans="1:13" x14ac:dyDescent="0.2">
      <c r="B10">
        <v>6.4999999999999994E-5</v>
      </c>
      <c r="C10">
        <v>2.33E-4</v>
      </c>
      <c r="D10">
        <v>7.2199999999999999E-4</v>
      </c>
      <c r="E10">
        <v>2.6050000000000001E-3</v>
      </c>
      <c r="F10">
        <v>3.7637999999999998E-2</v>
      </c>
      <c r="I10">
        <v>6.3999999999999997E-5</v>
      </c>
      <c r="J10">
        <v>2.7399999999999999E-4</v>
      </c>
      <c r="K10">
        <v>8.8900000000000003E-4</v>
      </c>
      <c r="L10">
        <v>3.2729999999999999E-3</v>
      </c>
      <c r="M10">
        <v>4.2812999999999997E-2</v>
      </c>
    </row>
    <row r="11" spans="1:13" x14ac:dyDescent="0.2">
      <c r="B11">
        <v>6.7999999999999999E-5</v>
      </c>
      <c r="C11">
        <v>2.3499999999999999E-4</v>
      </c>
      <c r="D11">
        <v>7.0799999999999997E-4</v>
      </c>
      <c r="E11">
        <v>2.6250000000000002E-3</v>
      </c>
      <c r="F11">
        <v>3.4365E-2</v>
      </c>
      <c r="I11">
        <v>6.2000000000000003E-5</v>
      </c>
      <c r="J11">
        <v>2.7399999999999999E-4</v>
      </c>
      <c r="K11">
        <v>8.8199999999999997E-4</v>
      </c>
      <c r="L11">
        <v>3.209E-3</v>
      </c>
      <c r="M11">
        <v>4.1072999999999998E-2</v>
      </c>
    </row>
    <row r="12" spans="1:13" x14ac:dyDescent="0.2">
      <c r="B12">
        <v>6.6000000000000005E-5</v>
      </c>
      <c r="C12">
        <v>2.6800000000000001E-4</v>
      </c>
      <c r="D12">
        <v>7.36E-4</v>
      </c>
      <c r="E12">
        <v>2.673E-3</v>
      </c>
      <c r="F12">
        <v>3.6047999999999997E-2</v>
      </c>
      <c r="I12">
        <v>5.8999999999999998E-5</v>
      </c>
      <c r="J12">
        <v>2.7599999999999999E-4</v>
      </c>
      <c r="K12">
        <v>8.2299999999999995E-4</v>
      </c>
      <c r="L12">
        <v>3.2269999999999998E-3</v>
      </c>
      <c r="M12">
        <v>4.1714000000000001E-2</v>
      </c>
    </row>
    <row r="13" spans="1:13" x14ac:dyDescent="0.2">
      <c r="B13">
        <v>6.4999999999999994E-5</v>
      </c>
      <c r="C13">
        <v>2.34E-4</v>
      </c>
      <c r="D13">
        <v>6.9499999999999998E-4</v>
      </c>
      <c r="E13">
        <v>2.6289999999999998E-3</v>
      </c>
      <c r="F13">
        <v>3.5122E-2</v>
      </c>
      <c r="I13">
        <v>6.6000000000000005E-5</v>
      </c>
      <c r="J13">
        <v>2.6400000000000002E-4</v>
      </c>
      <c r="K13">
        <v>8.2299999999999995E-4</v>
      </c>
      <c r="L13">
        <v>3.274E-3</v>
      </c>
      <c r="M13">
        <v>4.4262999999999997E-2</v>
      </c>
    </row>
    <row r="14" spans="1:13" x14ac:dyDescent="0.2">
      <c r="B14">
        <v>6.6000000000000005E-5</v>
      </c>
      <c r="C14">
        <v>2.4600000000000002E-4</v>
      </c>
      <c r="D14">
        <v>6.8800000000000003E-4</v>
      </c>
      <c r="E14">
        <v>2.6440000000000001E-3</v>
      </c>
      <c r="F14">
        <v>3.5652000000000003E-2</v>
      </c>
      <c r="I14">
        <v>6.0999999999999999E-5</v>
      </c>
      <c r="J14">
        <v>2.5599999999999999E-4</v>
      </c>
      <c r="K14">
        <v>8.2399999999999997E-4</v>
      </c>
      <c r="L14">
        <v>3.2000000000000002E-3</v>
      </c>
      <c r="M14">
        <v>4.2521000000000003E-2</v>
      </c>
    </row>
    <row r="15" spans="1:13" x14ac:dyDescent="0.2">
      <c r="B15">
        <v>6.6000000000000005E-5</v>
      </c>
      <c r="C15">
        <v>2.2100000000000001E-4</v>
      </c>
      <c r="D15">
        <v>6.8800000000000003E-4</v>
      </c>
      <c r="E15">
        <v>2.5339999999999998E-3</v>
      </c>
      <c r="F15">
        <v>3.5061000000000002E-2</v>
      </c>
      <c r="I15">
        <v>6.3999999999999997E-5</v>
      </c>
      <c r="J15">
        <v>2.5500000000000002E-4</v>
      </c>
      <c r="K15">
        <v>7.94E-4</v>
      </c>
      <c r="L15">
        <v>3.1099999999999999E-3</v>
      </c>
      <c r="M15">
        <v>4.6641000000000002E-2</v>
      </c>
    </row>
    <row r="16" spans="1:13" x14ac:dyDescent="0.2">
      <c r="B16">
        <v>6.7000000000000002E-5</v>
      </c>
      <c r="C16">
        <v>2.2499999999999999E-4</v>
      </c>
      <c r="D16">
        <v>6.8000000000000005E-4</v>
      </c>
      <c r="E16">
        <v>2.6259999999999999E-3</v>
      </c>
      <c r="F16">
        <v>3.4678E-2</v>
      </c>
      <c r="I16">
        <v>6.0000000000000002E-5</v>
      </c>
      <c r="J16">
        <v>2.5700000000000001E-4</v>
      </c>
      <c r="K16">
        <v>8.3100000000000003E-4</v>
      </c>
      <c r="L16">
        <v>3.0599999999999998E-3</v>
      </c>
      <c r="M16">
        <v>4.4490000000000002E-2</v>
      </c>
    </row>
    <row r="17" spans="1:13" x14ac:dyDescent="0.2">
      <c r="B17">
        <v>6.8999999999999997E-5</v>
      </c>
      <c r="C17">
        <v>2.1900000000000001E-4</v>
      </c>
      <c r="D17">
        <v>6.8000000000000005E-4</v>
      </c>
      <c r="E17">
        <v>2.2980000000000001E-3</v>
      </c>
      <c r="F17">
        <v>3.4841999999999998E-2</v>
      </c>
      <c r="I17">
        <v>6.0000000000000002E-5</v>
      </c>
      <c r="J17">
        <v>2.6899999999999998E-4</v>
      </c>
      <c r="K17">
        <v>8.1400000000000005E-4</v>
      </c>
      <c r="L17">
        <v>3.0890000000000002E-3</v>
      </c>
      <c r="M17">
        <v>4.6593999999999997E-2</v>
      </c>
    </row>
    <row r="18" spans="1:13" x14ac:dyDescent="0.2">
      <c r="B18">
        <v>6.6000000000000005E-5</v>
      </c>
      <c r="C18">
        <v>2.2100000000000001E-4</v>
      </c>
      <c r="D18">
        <v>6.6200000000000005E-4</v>
      </c>
      <c r="E18">
        <v>2.5539999999999998E-3</v>
      </c>
      <c r="F18">
        <v>3.5848999999999999E-2</v>
      </c>
      <c r="I18">
        <v>6.4999999999999994E-5</v>
      </c>
      <c r="J18">
        <v>2.8699999999999998E-4</v>
      </c>
      <c r="K18">
        <v>8.2100000000000001E-4</v>
      </c>
      <c r="L18">
        <v>3.1970000000000002E-3</v>
      </c>
      <c r="M18">
        <v>4.3610000000000003E-2</v>
      </c>
    </row>
    <row r="19" spans="1:13" x14ac:dyDescent="0.2">
      <c r="B19">
        <v>9.3999999999999994E-5</v>
      </c>
      <c r="C19">
        <v>2.2599999999999999E-4</v>
      </c>
      <c r="D19">
        <v>7.6099999999999996E-4</v>
      </c>
      <c r="E19">
        <v>2.676E-3</v>
      </c>
      <c r="F19">
        <v>3.5244999999999999E-2</v>
      </c>
      <c r="I19">
        <v>6.3E-5</v>
      </c>
      <c r="J19">
        <v>2.5799999999999998E-4</v>
      </c>
      <c r="K19">
        <v>8.2899999999999998E-4</v>
      </c>
      <c r="L19">
        <v>3.1419999999999998E-3</v>
      </c>
      <c r="M19">
        <v>4.5156000000000002E-2</v>
      </c>
    </row>
    <row r="20" spans="1:13" x14ac:dyDescent="0.2">
      <c r="B20">
        <v>6.3999999999999997E-5</v>
      </c>
      <c r="C20">
        <v>2.1499999999999999E-4</v>
      </c>
      <c r="D20">
        <v>6.8099999999999996E-4</v>
      </c>
      <c r="E20">
        <v>2.5230000000000001E-3</v>
      </c>
      <c r="F20">
        <v>3.5735999999999997E-2</v>
      </c>
      <c r="I20">
        <v>6.0999999999999999E-5</v>
      </c>
      <c r="J20">
        <v>2.92E-4</v>
      </c>
      <c r="K20">
        <v>8.0500000000000005E-4</v>
      </c>
      <c r="L20">
        <v>3.107E-3</v>
      </c>
      <c r="M20">
        <v>4.4768000000000002E-2</v>
      </c>
    </row>
    <row r="21" spans="1:13" x14ac:dyDescent="0.2">
      <c r="B21">
        <v>6.7999999999999999E-5</v>
      </c>
      <c r="C21">
        <v>2.22E-4</v>
      </c>
      <c r="D21">
        <v>1.2650000000000001E-3</v>
      </c>
      <c r="E21">
        <v>2.764E-3</v>
      </c>
      <c r="F21">
        <v>3.9171999999999998E-2</v>
      </c>
      <c r="I21">
        <v>5.8999999999999998E-5</v>
      </c>
      <c r="J21">
        <v>2.5900000000000001E-4</v>
      </c>
      <c r="K21">
        <v>8.2299999999999995E-4</v>
      </c>
      <c r="L21">
        <v>3.1050000000000001E-3</v>
      </c>
      <c r="M21">
        <v>4.2282E-2</v>
      </c>
    </row>
    <row r="22" spans="1:13" x14ac:dyDescent="0.2">
      <c r="B22">
        <v>6.3E-5</v>
      </c>
      <c r="C22">
        <v>2.2000000000000001E-4</v>
      </c>
      <c r="D22">
        <v>6.6E-4</v>
      </c>
      <c r="E22">
        <v>2.6159999999999998E-3</v>
      </c>
      <c r="F22">
        <v>3.9843000000000003E-2</v>
      </c>
      <c r="I22">
        <v>5.8E-5</v>
      </c>
      <c r="J22">
        <v>2.5599999999999999E-4</v>
      </c>
      <c r="K22">
        <v>8.25E-4</v>
      </c>
      <c r="L22">
        <v>3.1159999999999998E-3</v>
      </c>
      <c r="M22">
        <v>4.2208000000000002E-2</v>
      </c>
    </row>
    <row r="23" spans="1:13" x14ac:dyDescent="0.2">
      <c r="B23">
        <v>6.2000000000000003E-5</v>
      </c>
      <c r="C23">
        <v>2.23E-4</v>
      </c>
      <c r="D23">
        <v>6.6E-4</v>
      </c>
      <c r="E23">
        <v>2.6129999999999999E-3</v>
      </c>
      <c r="F23">
        <v>3.7107000000000001E-2</v>
      </c>
      <c r="I23">
        <v>6.0000000000000002E-5</v>
      </c>
      <c r="J23">
        <v>2.5599999999999999E-4</v>
      </c>
      <c r="K23">
        <v>8.1999999999999998E-4</v>
      </c>
      <c r="L23">
        <v>3.1800000000000001E-3</v>
      </c>
      <c r="M23">
        <v>4.2383999999999998E-2</v>
      </c>
    </row>
    <row r="24" spans="1:13" x14ac:dyDescent="0.2">
      <c r="A24" t="s">
        <v>3</v>
      </c>
      <c r="B24">
        <f>SUM(B4:B23)</f>
        <v>1.4949999999999998E-3</v>
      </c>
      <c r="C24">
        <f t="shared" ref="C24:E24" si="0">SUM(C4:C23)</f>
        <v>4.7729999999999995E-3</v>
      </c>
      <c r="D24">
        <f t="shared" si="0"/>
        <v>1.4741999999999998E-2</v>
      </c>
      <c r="E24">
        <f t="shared" si="0"/>
        <v>5.3276999999999998E-2</v>
      </c>
      <c r="F24">
        <f>SUM(F4:F23)</f>
        <v>0.74805500000000003</v>
      </c>
      <c r="H24" t="s">
        <v>3</v>
      </c>
      <c r="I24">
        <f>SUM(I4:I23)</f>
        <v>1.3620000000000001E-3</v>
      </c>
      <c r="J24">
        <f t="shared" ref="J24" si="1">SUM(J4:J23)</f>
        <v>5.5180000000000003E-3</v>
      </c>
      <c r="K24">
        <f t="shared" ref="K24" si="2">SUM(K4:K23)</f>
        <v>1.7222000000000001E-2</v>
      </c>
      <c r="L24">
        <f t="shared" ref="L24" si="3">SUM(L4:L23)</f>
        <v>6.5363000000000004E-2</v>
      </c>
      <c r="M24">
        <f>SUM(M4:M23)</f>
        <v>0.89352400000000021</v>
      </c>
    </row>
    <row r="25" spans="1:13" x14ac:dyDescent="0.2">
      <c r="A25" t="s">
        <v>4</v>
      </c>
      <c r="B25" s="1">
        <f>B24/20</f>
        <v>7.4749999999999987E-5</v>
      </c>
      <c r="C25" s="1">
        <f t="shared" ref="C25:E25" si="4">C24/20</f>
        <v>2.3864999999999997E-4</v>
      </c>
      <c r="D25" s="1">
        <f t="shared" si="4"/>
        <v>7.3709999999999986E-4</v>
      </c>
      <c r="E25" s="1">
        <f t="shared" si="4"/>
        <v>2.6638499999999997E-3</v>
      </c>
      <c r="F25" s="1">
        <f>F24/20</f>
        <v>3.7402749999999998E-2</v>
      </c>
      <c r="H25" t="s">
        <v>4</v>
      </c>
      <c r="I25" s="1">
        <f>I24/20</f>
        <v>6.8100000000000002E-5</v>
      </c>
      <c r="J25" s="1">
        <f t="shared" ref="J25" si="5">J24/20</f>
        <v>2.7590000000000004E-4</v>
      </c>
      <c r="K25" s="1">
        <f t="shared" ref="K25" si="6">K24/20</f>
        <v>8.6110000000000006E-4</v>
      </c>
      <c r="L25" s="1">
        <f t="shared" ref="L25" si="7">L24/20</f>
        <v>3.26815E-3</v>
      </c>
      <c r="M25" s="1">
        <f>M24/20</f>
        <v>4.4676200000000013E-2</v>
      </c>
    </row>
    <row r="27" spans="1:13" x14ac:dyDescent="0.2">
      <c r="A27" s="1" t="s">
        <v>5</v>
      </c>
    </row>
    <row r="28" spans="1:13" x14ac:dyDescent="0.2">
      <c r="A28" t="s">
        <v>1</v>
      </c>
      <c r="H28" t="s">
        <v>2</v>
      </c>
    </row>
    <row r="29" spans="1:13" x14ac:dyDescent="0.2">
      <c r="B29">
        <v>4</v>
      </c>
      <c r="C29">
        <v>64</v>
      </c>
      <c r="D29">
        <v>128</v>
      </c>
      <c r="E29">
        <v>256</v>
      </c>
      <c r="F29">
        <v>1024</v>
      </c>
      <c r="I29">
        <v>4</v>
      </c>
      <c r="J29">
        <v>64</v>
      </c>
      <c r="K29">
        <v>128</v>
      </c>
      <c r="L29">
        <v>256</v>
      </c>
      <c r="M29">
        <v>1024</v>
      </c>
    </row>
    <row r="30" spans="1:13" x14ac:dyDescent="0.2">
      <c r="B30">
        <v>7.7000000000000001E-5</v>
      </c>
      <c r="C30">
        <v>4.5399999999999998E-4</v>
      </c>
      <c r="D30">
        <v>9.7400000000000004E-4</v>
      </c>
      <c r="E30">
        <v>3.3019999999999998E-3</v>
      </c>
      <c r="F30">
        <v>5.1071999999999999E-2</v>
      </c>
      <c r="I30">
        <v>1.26E-4</v>
      </c>
      <c r="J30">
        <v>5.5500000000000005E-4</v>
      </c>
      <c r="K30">
        <v>1.2340000000000001E-3</v>
      </c>
      <c r="L30">
        <v>4.463E-3</v>
      </c>
      <c r="M30">
        <v>6.0965999999999999E-2</v>
      </c>
    </row>
    <row r="31" spans="1:13" x14ac:dyDescent="0.2">
      <c r="B31">
        <v>6.3999999999999997E-5</v>
      </c>
      <c r="C31">
        <v>2.6200000000000003E-4</v>
      </c>
      <c r="D31">
        <v>7.85E-4</v>
      </c>
      <c r="E31">
        <v>3.0400000000000002E-3</v>
      </c>
      <c r="F31">
        <v>4.3267E-2</v>
      </c>
      <c r="I31">
        <v>6.9999999999999994E-5</v>
      </c>
      <c r="J31">
        <v>3.2200000000000002E-4</v>
      </c>
      <c r="K31">
        <v>9.7199999999999999E-4</v>
      </c>
      <c r="L31">
        <v>3.6709999999999998E-3</v>
      </c>
      <c r="M31">
        <v>5.1448000000000001E-2</v>
      </c>
    </row>
    <row r="32" spans="1:13" x14ac:dyDescent="0.2">
      <c r="B32">
        <v>6.4999999999999994E-5</v>
      </c>
      <c r="C32">
        <v>2.6899999999999998E-4</v>
      </c>
      <c r="D32">
        <v>7.8399999999999997E-4</v>
      </c>
      <c r="E32">
        <v>3.0149999999999999E-3</v>
      </c>
      <c r="F32">
        <v>4.0225999999999998E-2</v>
      </c>
      <c r="I32">
        <v>6.8999999999999997E-5</v>
      </c>
      <c r="J32">
        <v>2.2499999999999999E-4</v>
      </c>
      <c r="K32">
        <v>9.990000000000001E-4</v>
      </c>
      <c r="L32">
        <v>3.7309999999999999E-3</v>
      </c>
      <c r="M32">
        <v>4.9138000000000001E-2</v>
      </c>
    </row>
    <row r="33" spans="2:13" x14ac:dyDescent="0.2">
      <c r="B33">
        <v>7.1000000000000005E-5</v>
      </c>
      <c r="C33">
        <v>2.7399999999999999E-4</v>
      </c>
      <c r="D33">
        <v>7.8100000000000001E-4</v>
      </c>
      <c r="E33">
        <v>2.8969999999999998E-3</v>
      </c>
      <c r="F33">
        <v>4.1056000000000002E-2</v>
      </c>
      <c r="I33">
        <v>6.7999999999999999E-5</v>
      </c>
      <c r="J33">
        <v>3.0899999999999998E-4</v>
      </c>
      <c r="K33">
        <v>1.0139999999999999E-3</v>
      </c>
      <c r="L33">
        <v>3.6359999999999999E-3</v>
      </c>
      <c r="M33">
        <v>5.0044999999999999E-2</v>
      </c>
    </row>
    <row r="34" spans="2:13" x14ac:dyDescent="0.2">
      <c r="B34">
        <v>6.8999999999999997E-5</v>
      </c>
      <c r="C34">
        <v>2.6800000000000001E-4</v>
      </c>
      <c r="D34">
        <v>7.1900000000000002E-4</v>
      </c>
      <c r="E34">
        <v>2.7139999999999998E-3</v>
      </c>
      <c r="F34">
        <v>4.0205999999999999E-2</v>
      </c>
      <c r="I34">
        <v>6.9999999999999994E-5</v>
      </c>
      <c r="J34">
        <v>3.5599999999999998E-4</v>
      </c>
      <c r="K34">
        <v>8.6600000000000002E-4</v>
      </c>
      <c r="L34">
        <v>3.754E-3</v>
      </c>
      <c r="M34">
        <v>4.9598000000000003E-2</v>
      </c>
    </row>
    <row r="35" spans="2:13" x14ac:dyDescent="0.2">
      <c r="B35">
        <v>6.4999999999999994E-5</v>
      </c>
      <c r="C35">
        <v>2.7300000000000002E-4</v>
      </c>
      <c r="D35">
        <v>7.9000000000000001E-4</v>
      </c>
      <c r="E35">
        <v>2.8010000000000001E-3</v>
      </c>
      <c r="F35">
        <v>4.0346E-2</v>
      </c>
      <c r="I35">
        <v>6.9999999999999994E-5</v>
      </c>
      <c r="J35">
        <v>3.1500000000000001E-4</v>
      </c>
      <c r="K35">
        <v>9.5699999999999995E-4</v>
      </c>
      <c r="L35">
        <v>3.6050000000000001E-3</v>
      </c>
      <c r="M35">
        <v>4.8853000000000001E-2</v>
      </c>
    </row>
    <row r="36" spans="2:13" x14ac:dyDescent="0.2">
      <c r="B36">
        <v>6.0000000000000002E-5</v>
      </c>
      <c r="C36">
        <v>2.6600000000000001E-4</v>
      </c>
      <c r="D36">
        <v>7.8200000000000003E-4</v>
      </c>
      <c r="E36">
        <v>2.7829999999999999E-3</v>
      </c>
      <c r="F36">
        <v>4.1347000000000002E-2</v>
      </c>
      <c r="I36">
        <v>8.0000000000000007E-5</v>
      </c>
      <c r="J36">
        <v>3.1199999999999999E-4</v>
      </c>
      <c r="K36">
        <v>9.5E-4</v>
      </c>
      <c r="L36">
        <v>3.392E-3</v>
      </c>
      <c r="M36">
        <v>4.8098000000000002E-2</v>
      </c>
    </row>
    <row r="37" spans="2:13" x14ac:dyDescent="0.2">
      <c r="B37">
        <v>8.5000000000000006E-5</v>
      </c>
      <c r="C37">
        <v>2.4499999999999999E-4</v>
      </c>
      <c r="D37">
        <v>8.1999999999999998E-4</v>
      </c>
      <c r="E37">
        <v>2.9640000000000001E-3</v>
      </c>
      <c r="F37">
        <v>3.9875000000000001E-2</v>
      </c>
      <c r="I37">
        <v>6.8999999999999997E-5</v>
      </c>
      <c r="J37">
        <v>3.0699999999999998E-4</v>
      </c>
      <c r="K37">
        <v>9.5600000000000004E-4</v>
      </c>
      <c r="L37">
        <v>3.4740000000000001E-3</v>
      </c>
      <c r="M37">
        <v>4.7031000000000003E-2</v>
      </c>
    </row>
    <row r="38" spans="2:13" x14ac:dyDescent="0.2">
      <c r="B38">
        <v>6.9999999999999994E-5</v>
      </c>
      <c r="C38">
        <v>2.9500000000000001E-4</v>
      </c>
      <c r="D38">
        <v>7.5299999999999998E-4</v>
      </c>
      <c r="E38">
        <v>2.823E-3</v>
      </c>
      <c r="F38">
        <v>4.0281999999999998E-2</v>
      </c>
      <c r="I38">
        <v>6.7000000000000002E-5</v>
      </c>
      <c r="J38">
        <v>3.2400000000000001E-4</v>
      </c>
      <c r="K38">
        <v>9.5299999999999996E-4</v>
      </c>
      <c r="L38">
        <v>3.4629999999999999E-3</v>
      </c>
      <c r="M38">
        <v>4.6937E-2</v>
      </c>
    </row>
    <row r="39" spans="2:13" x14ac:dyDescent="0.2">
      <c r="B39">
        <v>6.3E-5</v>
      </c>
      <c r="C39">
        <v>2.4600000000000002E-4</v>
      </c>
      <c r="D39">
        <v>7.5100000000000004E-4</v>
      </c>
      <c r="E39">
        <v>2.7490000000000001E-3</v>
      </c>
      <c r="F39">
        <v>3.977E-2</v>
      </c>
      <c r="I39">
        <v>6.9999999999999994E-5</v>
      </c>
      <c r="J39">
        <v>3.0600000000000001E-4</v>
      </c>
      <c r="K39">
        <v>8.9899999999999995E-4</v>
      </c>
      <c r="L39">
        <v>3.372E-3</v>
      </c>
      <c r="M39">
        <v>4.8242E-2</v>
      </c>
    </row>
    <row r="40" spans="2:13" x14ac:dyDescent="0.2">
      <c r="B40">
        <v>6.3999999999999997E-5</v>
      </c>
      <c r="C40">
        <v>2.4699999999999999E-4</v>
      </c>
      <c r="D40">
        <v>8.3799999999999999E-4</v>
      </c>
      <c r="E40">
        <v>2.8449999999999999E-3</v>
      </c>
      <c r="F40">
        <v>3.9758000000000002E-2</v>
      </c>
      <c r="I40">
        <v>6.7000000000000002E-5</v>
      </c>
      <c r="J40">
        <v>3.0800000000000001E-4</v>
      </c>
      <c r="K40">
        <v>9.2800000000000001E-4</v>
      </c>
      <c r="L40">
        <v>3.3730000000000001E-3</v>
      </c>
      <c r="M40">
        <v>4.7752000000000003E-2</v>
      </c>
    </row>
    <row r="41" spans="2:13" x14ac:dyDescent="0.2">
      <c r="B41">
        <v>6.3E-5</v>
      </c>
      <c r="C41">
        <v>2.4600000000000002E-4</v>
      </c>
      <c r="D41">
        <v>7.6599999999999997E-4</v>
      </c>
      <c r="E41">
        <v>2.7699999999999999E-3</v>
      </c>
      <c r="F41">
        <v>3.9439000000000002E-2</v>
      </c>
      <c r="I41">
        <v>6.3999999999999997E-5</v>
      </c>
      <c r="J41">
        <v>3.0699999999999998E-4</v>
      </c>
      <c r="K41">
        <v>9.2699999999999998E-4</v>
      </c>
      <c r="L41">
        <v>3.6319999999999998E-3</v>
      </c>
      <c r="M41">
        <v>4.8735000000000001E-2</v>
      </c>
    </row>
    <row r="42" spans="2:13" x14ac:dyDescent="0.2">
      <c r="B42">
        <v>6.0000000000000002E-5</v>
      </c>
      <c r="C42">
        <v>2.43E-4</v>
      </c>
      <c r="D42">
        <v>7.54E-4</v>
      </c>
      <c r="E42">
        <v>2.65E-3</v>
      </c>
      <c r="F42">
        <v>3.9510999999999998E-2</v>
      </c>
      <c r="I42">
        <v>8.8999999999999995E-5</v>
      </c>
      <c r="J42">
        <v>2.99E-4</v>
      </c>
      <c r="K42">
        <v>9.4499999999999998E-4</v>
      </c>
      <c r="L42">
        <v>3.1150000000000001E-3</v>
      </c>
      <c r="M42">
        <v>4.9841000000000003E-2</v>
      </c>
    </row>
    <row r="43" spans="2:13" x14ac:dyDescent="0.2">
      <c r="B43">
        <v>6.2000000000000003E-5</v>
      </c>
      <c r="C43">
        <v>2.4399999999999999E-4</v>
      </c>
      <c r="D43">
        <v>7.6199999999999998E-4</v>
      </c>
      <c r="E43">
        <v>2.7569999999999999E-3</v>
      </c>
      <c r="F43">
        <v>4.0046999999999999E-2</v>
      </c>
      <c r="I43">
        <v>6.6000000000000005E-5</v>
      </c>
      <c r="J43">
        <v>3.0200000000000002E-4</v>
      </c>
      <c r="K43">
        <v>8.9899999999999995E-4</v>
      </c>
      <c r="L43">
        <v>3.4090000000000001E-3</v>
      </c>
      <c r="M43">
        <v>5.8097000000000003E-2</v>
      </c>
    </row>
    <row r="44" spans="2:13" x14ac:dyDescent="0.2">
      <c r="B44">
        <v>6.2000000000000003E-5</v>
      </c>
      <c r="C44">
        <v>2.6200000000000003E-4</v>
      </c>
      <c r="D44">
        <v>7.85E-4</v>
      </c>
      <c r="E44">
        <v>2.7499999999999998E-3</v>
      </c>
      <c r="F44">
        <v>4.1449E-2</v>
      </c>
      <c r="I44">
        <v>6.3999999999999997E-5</v>
      </c>
      <c r="J44">
        <v>2.9999999999999997E-4</v>
      </c>
      <c r="K44">
        <v>9.68E-4</v>
      </c>
      <c r="L44">
        <v>3.3760000000000001E-3</v>
      </c>
      <c r="M44">
        <v>5.6078000000000003E-2</v>
      </c>
    </row>
    <row r="45" spans="2:13" x14ac:dyDescent="0.2">
      <c r="B45">
        <v>6.3E-5</v>
      </c>
      <c r="C45">
        <v>2.4800000000000001E-4</v>
      </c>
      <c r="D45">
        <v>8.7799999999999998E-4</v>
      </c>
      <c r="E45">
        <v>2.7550000000000001E-3</v>
      </c>
      <c r="F45">
        <v>4.2480999999999998E-2</v>
      </c>
      <c r="I45">
        <v>6.3E-5</v>
      </c>
      <c r="J45">
        <v>2.8699999999999998E-4</v>
      </c>
      <c r="K45">
        <v>8.9999999999999998E-4</v>
      </c>
      <c r="L45">
        <v>3.3470000000000001E-3</v>
      </c>
      <c r="M45">
        <v>5.4709000000000001E-2</v>
      </c>
    </row>
    <row r="46" spans="2:13" x14ac:dyDescent="0.2">
      <c r="B46">
        <v>6.3E-5</v>
      </c>
      <c r="C46">
        <v>2.43E-4</v>
      </c>
      <c r="D46">
        <v>7.2999999999999996E-4</v>
      </c>
      <c r="E46">
        <v>2.7929999999999999E-3</v>
      </c>
      <c r="F46">
        <v>4.3291000000000003E-2</v>
      </c>
      <c r="I46">
        <v>6.3999999999999997E-5</v>
      </c>
      <c r="J46">
        <v>2.9300000000000002E-4</v>
      </c>
      <c r="K46">
        <v>9.0200000000000002E-4</v>
      </c>
      <c r="L46">
        <v>3.3540000000000002E-3</v>
      </c>
      <c r="M46">
        <v>4.854E-2</v>
      </c>
    </row>
    <row r="47" spans="2:13" x14ac:dyDescent="0.2">
      <c r="B47">
        <v>6.0999999999999999E-5</v>
      </c>
      <c r="C47">
        <v>2.4499999999999999E-4</v>
      </c>
      <c r="D47">
        <v>7.2999999999999996E-4</v>
      </c>
      <c r="E47">
        <v>2.7399999999999998E-3</v>
      </c>
      <c r="F47">
        <v>4.2326000000000003E-2</v>
      </c>
      <c r="I47">
        <v>6.6000000000000005E-5</v>
      </c>
      <c r="J47">
        <v>2.7799999999999998E-4</v>
      </c>
      <c r="K47">
        <v>8.9599999999999999E-4</v>
      </c>
      <c r="L47">
        <v>3.3549999999999999E-3</v>
      </c>
      <c r="M47">
        <v>4.8570000000000002E-2</v>
      </c>
    </row>
    <row r="48" spans="2:13" x14ac:dyDescent="0.2">
      <c r="B48">
        <v>7.2999999999999999E-5</v>
      </c>
      <c r="C48">
        <v>2.41E-4</v>
      </c>
      <c r="D48">
        <v>7.2599999999999997E-4</v>
      </c>
      <c r="E48">
        <v>2.8449999999999999E-3</v>
      </c>
      <c r="F48">
        <v>4.4873000000000003E-2</v>
      </c>
      <c r="I48">
        <v>6.4999999999999994E-5</v>
      </c>
      <c r="J48">
        <v>2.8699999999999998E-4</v>
      </c>
      <c r="K48">
        <v>8.9599999999999999E-4</v>
      </c>
      <c r="L48">
        <v>3.4069999999999999E-3</v>
      </c>
      <c r="M48">
        <v>4.7890000000000002E-2</v>
      </c>
    </row>
    <row r="49" spans="1:13" x14ac:dyDescent="0.2">
      <c r="B49">
        <v>6.3E-5</v>
      </c>
      <c r="C49">
        <v>2.4899999999999998E-4</v>
      </c>
      <c r="D49">
        <v>7.3300000000000004E-4</v>
      </c>
      <c r="E49">
        <v>2.7330000000000002E-3</v>
      </c>
      <c r="F49">
        <v>4.3213000000000001E-2</v>
      </c>
      <c r="I49">
        <v>6.3999999999999997E-5</v>
      </c>
      <c r="J49">
        <v>2.8499999999999999E-4</v>
      </c>
      <c r="K49">
        <v>9.7599999999999998E-4</v>
      </c>
      <c r="L49">
        <v>3.48E-3</v>
      </c>
      <c r="M49">
        <v>4.7958000000000001E-2</v>
      </c>
    </row>
    <row r="50" spans="1:13" x14ac:dyDescent="0.2">
      <c r="A50" t="s">
        <v>3</v>
      </c>
      <c r="B50">
        <f>SUM(B30:B49)</f>
        <v>1.323E-3</v>
      </c>
      <c r="C50">
        <f t="shared" ref="C50" si="8">SUM(C30:C49)</f>
        <v>5.3200000000000009E-3</v>
      </c>
      <c r="D50">
        <f t="shared" ref="D50" si="9">SUM(D30:D49)</f>
        <v>1.5640999999999999E-2</v>
      </c>
      <c r="E50">
        <f t="shared" ref="E50" si="10">SUM(E30:E49)</f>
        <v>5.6726000000000006E-2</v>
      </c>
      <c r="F50">
        <f>SUM(F30:F49)</f>
        <v>0.8338350000000001</v>
      </c>
      <c r="H50" t="s">
        <v>3</v>
      </c>
      <c r="I50">
        <f>SUM(I30:I49)</f>
        <v>1.431E-3</v>
      </c>
      <c r="J50">
        <f t="shared" ref="J50" si="11">SUM(J30:J49)</f>
        <v>6.2769999999999987E-3</v>
      </c>
      <c r="K50">
        <f t="shared" ref="K50" si="12">SUM(K30:K49)</f>
        <v>1.9037000000000005E-2</v>
      </c>
      <c r="L50">
        <f t="shared" ref="L50" si="13">SUM(L30:L49)</f>
        <v>7.0408999999999985E-2</v>
      </c>
      <c r="M50">
        <f>SUM(M30:M49)</f>
        <v>1.0085259999999998</v>
      </c>
    </row>
    <row r="51" spans="1:13" x14ac:dyDescent="0.2">
      <c r="A51" t="s">
        <v>4</v>
      </c>
      <c r="B51" s="1">
        <f>B50/20</f>
        <v>6.6149999999999995E-5</v>
      </c>
      <c r="C51" s="1">
        <f t="shared" ref="C51" si="14">C50/20</f>
        <v>2.6600000000000007E-4</v>
      </c>
      <c r="D51" s="1">
        <f t="shared" ref="D51" si="15">D50/20</f>
        <v>7.8204999999999995E-4</v>
      </c>
      <c r="E51" s="1">
        <f t="shared" ref="E51" si="16">E50/20</f>
        <v>2.8363000000000004E-3</v>
      </c>
      <c r="F51" s="1">
        <f>F50/20</f>
        <v>4.1691750000000007E-2</v>
      </c>
      <c r="H51" t="s">
        <v>4</v>
      </c>
      <c r="I51" s="1">
        <f>I50/20</f>
        <v>7.1550000000000004E-5</v>
      </c>
      <c r="J51" s="1">
        <f t="shared" ref="J51" si="17">J50/20</f>
        <v>3.1384999999999996E-4</v>
      </c>
      <c r="K51" s="1">
        <f t="shared" ref="K51" si="18">K50/20</f>
        <v>9.5185000000000029E-4</v>
      </c>
      <c r="L51" s="1">
        <f t="shared" ref="L51" si="19">L50/20</f>
        <v>3.5204499999999992E-3</v>
      </c>
      <c r="M51" s="1">
        <f>M50/20</f>
        <v>5.0426299999999993E-2</v>
      </c>
    </row>
    <row r="71" spans="2:6" x14ac:dyDescent="0.2">
      <c r="B71" s="1"/>
      <c r="C71" s="1"/>
      <c r="D71" s="1"/>
      <c r="E71" s="1"/>
      <c r="F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D86-C3C1-414E-AB51-6CA8B841BC63}">
  <dimension ref="A1:R43"/>
  <sheetViews>
    <sheetView topLeftCell="G12" zoomScale="150" workbookViewId="0">
      <selection activeCell="D6" sqref="D6:D25"/>
    </sheetView>
  </sheetViews>
  <sheetFormatPr baseColWidth="10" defaultRowHeight="16" x14ac:dyDescent="0.2"/>
  <cols>
    <col min="1" max="1" width="12.33203125" customWidth="1"/>
  </cols>
  <sheetData>
    <row r="1" spans="1:8" x14ac:dyDescent="0.2">
      <c r="A1" t="s">
        <v>14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8.4900000000000004E-4</v>
      </c>
      <c r="D6">
        <v>1.186E-3</v>
      </c>
      <c r="G6">
        <v>6.3400000000000001E-4</v>
      </c>
      <c r="H6">
        <v>1.2589999999999999E-3</v>
      </c>
    </row>
    <row r="7" spans="1:8" x14ac:dyDescent="0.2">
      <c r="C7">
        <v>8.6300000000000005E-4</v>
      </c>
      <c r="D7">
        <v>1.3450000000000001E-3</v>
      </c>
      <c r="G7">
        <v>7.67E-4</v>
      </c>
      <c r="H7">
        <v>1.531E-3</v>
      </c>
    </row>
    <row r="8" spans="1:8" x14ac:dyDescent="0.2">
      <c r="C8">
        <v>9.7599999999999998E-4</v>
      </c>
      <c r="D8">
        <v>1.3159999999999999E-3</v>
      </c>
      <c r="G8">
        <v>8.2100000000000001E-4</v>
      </c>
      <c r="H8">
        <v>1.467E-3</v>
      </c>
    </row>
    <row r="9" spans="1:8" x14ac:dyDescent="0.2">
      <c r="C9">
        <v>8.6399999999999997E-4</v>
      </c>
      <c r="D9">
        <v>1.719E-3</v>
      </c>
      <c r="G9">
        <v>8.2299999999999995E-4</v>
      </c>
      <c r="H9">
        <v>1.3489999999999999E-3</v>
      </c>
    </row>
    <row r="10" spans="1:8" x14ac:dyDescent="0.2">
      <c r="C10">
        <v>8.5099999999999998E-4</v>
      </c>
      <c r="D10">
        <v>1.681E-3</v>
      </c>
      <c r="G10">
        <v>7.85E-4</v>
      </c>
      <c r="H10">
        <v>1.5410000000000001E-3</v>
      </c>
    </row>
    <row r="11" spans="1:8" x14ac:dyDescent="0.2">
      <c r="C11">
        <v>9.8200000000000002E-4</v>
      </c>
      <c r="D11">
        <v>1.2290000000000001E-3</v>
      </c>
      <c r="G11">
        <v>7.2499999999999995E-4</v>
      </c>
      <c r="H11">
        <v>1.4840000000000001E-3</v>
      </c>
    </row>
    <row r="12" spans="1:8" x14ac:dyDescent="0.2">
      <c r="C12">
        <v>9.0200000000000002E-4</v>
      </c>
      <c r="D12">
        <v>1.774E-3</v>
      </c>
      <c r="G12">
        <v>9.6400000000000001E-4</v>
      </c>
      <c r="H12">
        <v>1.4090000000000001E-3</v>
      </c>
    </row>
    <row r="13" spans="1:8" x14ac:dyDescent="0.2">
      <c r="C13">
        <v>8.4400000000000002E-4</v>
      </c>
      <c r="D13">
        <v>1.807E-3</v>
      </c>
      <c r="G13">
        <v>7.8799999999999996E-4</v>
      </c>
      <c r="H13">
        <v>1.3550000000000001E-3</v>
      </c>
    </row>
    <row r="14" spans="1:8" x14ac:dyDescent="0.2">
      <c r="C14">
        <v>7.2499999999999995E-4</v>
      </c>
      <c r="D14">
        <v>1.5250000000000001E-3</v>
      </c>
      <c r="G14">
        <v>8.3100000000000003E-4</v>
      </c>
      <c r="H14">
        <v>1.6230000000000001E-3</v>
      </c>
    </row>
    <row r="15" spans="1:8" x14ac:dyDescent="0.2">
      <c r="C15">
        <v>8.5899999999999995E-4</v>
      </c>
      <c r="D15">
        <v>1.5479999999999999E-3</v>
      </c>
      <c r="G15">
        <v>8.7699999999999996E-4</v>
      </c>
      <c r="H15">
        <v>1.5219999999999999E-3</v>
      </c>
    </row>
    <row r="16" spans="1:8" x14ac:dyDescent="0.2">
      <c r="C16">
        <v>8.9999999999999998E-4</v>
      </c>
      <c r="D16">
        <v>1.397E-3</v>
      </c>
      <c r="G16">
        <v>7.36E-4</v>
      </c>
      <c r="H16">
        <v>1.603E-3</v>
      </c>
    </row>
    <row r="17" spans="2:8" x14ac:dyDescent="0.2">
      <c r="C17">
        <v>8.1999999999999998E-4</v>
      </c>
      <c r="D17">
        <v>1.552E-3</v>
      </c>
      <c r="G17">
        <v>7.5000000000000002E-4</v>
      </c>
      <c r="H17">
        <v>1.57E-3</v>
      </c>
    </row>
    <row r="18" spans="2:8" x14ac:dyDescent="0.2">
      <c r="C18">
        <v>8.5899999999999995E-4</v>
      </c>
      <c r="D18">
        <v>1.3749999999999999E-3</v>
      </c>
      <c r="G18">
        <v>7.5600000000000005E-4</v>
      </c>
      <c r="H18">
        <v>1.547E-3</v>
      </c>
    </row>
    <row r="19" spans="2:8" x14ac:dyDescent="0.2">
      <c r="C19">
        <v>1.1839999999999999E-3</v>
      </c>
      <c r="D19">
        <v>1.328E-3</v>
      </c>
      <c r="G19">
        <v>8.9099999999999997E-4</v>
      </c>
      <c r="H19">
        <v>1.421E-3</v>
      </c>
    </row>
    <row r="20" spans="2:8" x14ac:dyDescent="0.2">
      <c r="C20">
        <v>6.6699999999999995E-4</v>
      </c>
      <c r="D20">
        <v>1.224E-3</v>
      </c>
      <c r="G20">
        <v>8.3000000000000001E-4</v>
      </c>
      <c r="H20">
        <v>1.6169999999999999E-3</v>
      </c>
    </row>
    <row r="21" spans="2:8" x14ac:dyDescent="0.2">
      <c r="C21">
        <v>8.0099999999999995E-4</v>
      </c>
      <c r="D21">
        <v>1.428E-3</v>
      </c>
      <c r="G21">
        <v>7.5900000000000002E-4</v>
      </c>
      <c r="H21">
        <v>1.328E-3</v>
      </c>
    </row>
    <row r="22" spans="2:8" x14ac:dyDescent="0.2">
      <c r="C22">
        <v>8.0699999999999999E-4</v>
      </c>
      <c r="D22">
        <v>1.8569999999999999E-3</v>
      </c>
      <c r="G22">
        <v>7.7300000000000003E-4</v>
      </c>
      <c r="H22">
        <v>1.4419999999999999E-3</v>
      </c>
    </row>
    <row r="23" spans="2:8" x14ac:dyDescent="0.2">
      <c r="C23">
        <v>7.5900000000000002E-4</v>
      </c>
      <c r="D23">
        <v>1.464E-3</v>
      </c>
      <c r="G23">
        <v>8.7399999999999999E-4</v>
      </c>
      <c r="H23">
        <v>1.302E-3</v>
      </c>
    </row>
    <row r="24" spans="2:8" x14ac:dyDescent="0.2">
      <c r="C24">
        <v>7.67E-4</v>
      </c>
      <c r="D24">
        <v>1.74E-3</v>
      </c>
      <c r="G24">
        <v>8.9800000000000004E-4</v>
      </c>
      <c r="H24">
        <v>1.854E-3</v>
      </c>
    </row>
    <row r="25" spans="2:8" x14ac:dyDescent="0.2">
      <c r="C25">
        <v>9.0200000000000002E-4</v>
      </c>
      <c r="D25">
        <v>1.1540000000000001E-3</v>
      </c>
      <c r="G25">
        <v>7.5900000000000002E-4</v>
      </c>
      <c r="H25">
        <v>1.227E-3</v>
      </c>
    </row>
    <row r="26" spans="2:8" x14ac:dyDescent="0.2">
      <c r="B26" t="s">
        <v>3</v>
      </c>
      <c r="C26">
        <f>SUM(C7:C25)</f>
        <v>1.6331999999999999E-2</v>
      </c>
      <c r="D26">
        <f>SUM(D7:D25)</f>
        <v>2.8462999999999999E-2</v>
      </c>
      <c r="F26" t="s">
        <v>3</v>
      </c>
      <c r="G26">
        <f>SUM(G6:G25)</f>
        <v>1.6040999999999996E-2</v>
      </c>
      <c r="H26">
        <f>SUM(H6:H25)</f>
        <v>2.9450999999999998E-2</v>
      </c>
    </row>
    <row r="27" spans="2:8" x14ac:dyDescent="0.2">
      <c r="B27" t="s">
        <v>4</v>
      </c>
      <c r="C27" s="1">
        <f>C26/20</f>
        <v>8.1660000000000001E-4</v>
      </c>
      <c r="D27" s="1">
        <f>D26/20</f>
        <v>1.42315E-3</v>
      </c>
      <c r="E27" s="1"/>
      <c r="F27" t="s">
        <v>4</v>
      </c>
      <c r="G27" s="1">
        <f>G26/20</f>
        <v>8.0204999999999979E-4</v>
      </c>
      <c r="H27" s="1">
        <f>H26/20</f>
        <v>1.47255E-3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8.1660000000000001E-4</v>
      </c>
      <c r="E37">
        <f>D27</f>
        <v>1.42315E-3</v>
      </c>
    </row>
    <row r="38" spans="3:18" x14ac:dyDescent="0.2">
      <c r="C38" t="s">
        <v>7</v>
      </c>
      <c r="D38">
        <f>G27</f>
        <v>8.0204999999999979E-4</v>
      </c>
      <c r="E38">
        <f>H27</f>
        <v>1.47255E-3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6C76-7F24-CD4E-8E36-3A6351BE9AD0}">
  <dimension ref="A1:L38"/>
  <sheetViews>
    <sheetView zoomScale="125" workbookViewId="0">
      <selection activeCell="F16" sqref="F16"/>
    </sheetView>
  </sheetViews>
  <sheetFormatPr baseColWidth="10" defaultRowHeight="16" x14ac:dyDescent="0.2"/>
  <sheetData>
    <row r="1" spans="1:8" x14ac:dyDescent="0.2">
      <c r="A1" t="s">
        <v>10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1E-3</v>
      </c>
      <c r="D6">
        <v>1.108E-3</v>
      </c>
      <c r="G6">
        <v>8.8199999999999997E-4</v>
      </c>
      <c r="H6">
        <v>1.343E-3</v>
      </c>
    </row>
    <row r="7" spans="1:8" x14ac:dyDescent="0.2">
      <c r="C7">
        <v>9.9799999999999997E-4</v>
      </c>
      <c r="D7">
        <v>1.6019999999999999E-3</v>
      </c>
      <c r="G7">
        <v>8.4199999999999998E-4</v>
      </c>
      <c r="H7">
        <v>1.109E-3</v>
      </c>
    </row>
    <row r="8" spans="1:8" x14ac:dyDescent="0.2">
      <c r="C8">
        <v>8.25E-4</v>
      </c>
      <c r="D8">
        <v>1.304E-3</v>
      </c>
      <c r="G8">
        <v>1.0529999999999999E-3</v>
      </c>
      <c r="H8">
        <v>1.256E-3</v>
      </c>
    </row>
    <row r="9" spans="1:8" x14ac:dyDescent="0.2">
      <c r="C9">
        <v>6.4999999999999997E-4</v>
      </c>
      <c r="D9">
        <v>1.4E-3</v>
      </c>
      <c r="G9">
        <v>1.116E-3</v>
      </c>
      <c r="H9">
        <v>1.5950000000000001E-3</v>
      </c>
    </row>
    <row r="10" spans="1:8" x14ac:dyDescent="0.2">
      <c r="C10">
        <v>9.4899999999999997E-4</v>
      </c>
      <c r="D10">
        <v>1.6230000000000001E-3</v>
      </c>
      <c r="G10">
        <v>7.6199999999999998E-4</v>
      </c>
      <c r="H10">
        <v>1.356E-3</v>
      </c>
    </row>
    <row r="11" spans="1:8" x14ac:dyDescent="0.2">
      <c r="C11">
        <v>7.7999999999999999E-4</v>
      </c>
      <c r="D11">
        <v>1.34E-3</v>
      </c>
      <c r="G11">
        <v>8.5599999999999999E-4</v>
      </c>
      <c r="H11">
        <v>1.905E-3</v>
      </c>
    </row>
    <row r="12" spans="1:8" x14ac:dyDescent="0.2">
      <c r="C12">
        <v>9.9500000000000001E-4</v>
      </c>
      <c r="D12">
        <v>1.426E-3</v>
      </c>
      <c r="G12">
        <v>7.8399999999999997E-4</v>
      </c>
      <c r="H12">
        <v>1.562E-3</v>
      </c>
    </row>
    <row r="13" spans="1:8" x14ac:dyDescent="0.2">
      <c r="C13">
        <v>8.9300000000000002E-4</v>
      </c>
      <c r="D13">
        <v>1.65E-3</v>
      </c>
      <c r="G13">
        <v>8.9800000000000004E-4</v>
      </c>
      <c r="H13">
        <v>1.1169999999999999E-3</v>
      </c>
    </row>
    <row r="14" spans="1:8" x14ac:dyDescent="0.2">
      <c r="C14">
        <v>8.9499999999999996E-4</v>
      </c>
      <c r="D14">
        <v>1.488E-3</v>
      </c>
      <c r="G14">
        <v>8.2600000000000002E-4</v>
      </c>
      <c r="H14">
        <v>1.4159999999999999E-3</v>
      </c>
    </row>
    <row r="15" spans="1:8" x14ac:dyDescent="0.2">
      <c r="C15">
        <v>7.3499999999999998E-4</v>
      </c>
      <c r="D15">
        <v>1.165E-3</v>
      </c>
      <c r="G15">
        <v>7.85E-4</v>
      </c>
      <c r="H15">
        <v>1.6930000000000001E-3</v>
      </c>
    </row>
    <row r="16" spans="1:8" x14ac:dyDescent="0.2">
      <c r="C16">
        <v>7.9799999999999999E-4</v>
      </c>
      <c r="D16">
        <v>1.439E-3</v>
      </c>
      <c r="G16">
        <v>7.2800000000000002E-4</v>
      </c>
      <c r="H16">
        <v>1.126E-3</v>
      </c>
    </row>
    <row r="17" spans="2:12" x14ac:dyDescent="0.2">
      <c r="C17">
        <v>1.098E-3</v>
      </c>
      <c r="D17">
        <v>1.3780000000000001E-3</v>
      </c>
      <c r="G17">
        <v>8.7799999999999998E-4</v>
      </c>
      <c r="H17">
        <v>1.431E-3</v>
      </c>
    </row>
    <row r="18" spans="2:12" x14ac:dyDescent="0.2">
      <c r="C18">
        <v>7.8399999999999997E-4</v>
      </c>
      <c r="D18">
        <v>1.4109999999999999E-3</v>
      </c>
      <c r="G18">
        <v>7.4600000000000003E-4</v>
      </c>
      <c r="H18">
        <v>1.188E-3</v>
      </c>
    </row>
    <row r="19" spans="2:12" x14ac:dyDescent="0.2">
      <c r="C19">
        <v>7.0299999999999996E-4</v>
      </c>
      <c r="D19">
        <v>1.683E-3</v>
      </c>
      <c r="G19">
        <v>7.9600000000000005E-4</v>
      </c>
      <c r="H19">
        <v>8.9599999999999999E-4</v>
      </c>
    </row>
    <row r="20" spans="2:12" x14ac:dyDescent="0.2">
      <c r="C20">
        <v>8.8900000000000003E-4</v>
      </c>
      <c r="D20">
        <v>1.191E-3</v>
      </c>
      <c r="G20">
        <v>7.8700000000000005E-4</v>
      </c>
      <c r="H20">
        <v>1.658E-3</v>
      </c>
    </row>
    <row r="21" spans="2:12" x14ac:dyDescent="0.2">
      <c r="C21">
        <v>7.9199999999999995E-4</v>
      </c>
      <c r="D21">
        <v>1.243E-3</v>
      </c>
      <c r="G21">
        <v>7.9100000000000004E-4</v>
      </c>
      <c r="H21">
        <v>1.2979999999999999E-3</v>
      </c>
    </row>
    <row r="22" spans="2:12" x14ac:dyDescent="0.2">
      <c r="C22">
        <v>9.9200000000000004E-4</v>
      </c>
      <c r="D22">
        <v>1.397E-3</v>
      </c>
      <c r="G22">
        <v>7.4799999999999997E-4</v>
      </c>
      <c r="H22">
        <v>1.7149999999999999E-3</v>
      </c>
    </row>
    <row r="23" spans="2:12" x14ac:dyDescent="0.2">
      <c r="C23">
        <v>8.34E-4</v>
      </c>
      <c r="D23">
        <v>1.7099999999999999E-3</v>
      </c>
      <c r="G23">
        <v>1.137E-3</v>
      </c>
      <c r="H23">
        <v>1.34E-3</v>
      </c>
    </row>
    <row r="24" spans="2:12" x14ac:dyDescent="0.2">
      <c r="C24">
        <v>9.4399999999999996E-4</v>
      </c>
      <c r="D24">
        <v>1.683E-3</v>
      </c>
      <c r="G24">
        <v>8.9499999999999996E-4</v>
      </c>
      <c r="H24">
        <v>1.4120000000000001E-3</v>
      </c>
    </row>
    <row r="25" spans="2:12" x14ac:dyDescent="0.2">
      <c r="C25">
        <v>9.9500000000000001E-4</v>
      </c>
      <c r="D25">
        <v>1.4940000000000001E-3</v>
      </c>
      <c r="G25">
        <v>7.2800000000000002E-4</v>
      </c>
      <c r="H25">
        <v>1.4630000000000001E-3</v>
      </c>
    </row>
    <row r="26" spans="2:12" x14ac:dyDescent="0.2">
      <c r="B26" t="s">
        <v>3</v>
      </c>
      <c r="C26">
        <f>SUM(C7:C25)</f>
        <v>1.6548999999999998E-2</v>
      </c>
      <c r="D26">
        <f>SUM(D7:D25)</f>
        <v>2.7626999999999999E-2</v>
      </c>
      <c r="F26" t="s">
        <v>3</v>
      </c>
      <c r="G26">
        <f>SUM(G6:G25)</f>
        <v>1.7037999999999998E-2</v>
      </c>
      <c r="H26">
        <f>SUM(H6:H25)</f>
        <v>2.7879000000000004E-2</v>
      </c>
    </row>
    <row r="27" spans="2:12" x14ac:dyDescent="0.2">
      <c r="B27" t="s">
        <v>4</v>
      </c>
      <c r="C27" s="1">
        <f>C26/20</f>
        <v>8.2744999999999987E-4</v>
      </c>
      <c r="D27" s="1">
        <f>D26/20</f>
        <v>1.3813499999999999E-3</v>
      </c>
      <c r="E27" s="1"/>
      <c r="F27" t="s">
        <v>4</v>
      </c>
      <c r="G27" s="1">
        <f>G26/20</f>
        <v>8.5189999999999984E-4</v>
      </c>
      <c r="H27" s="1">
        <f>H26/20</f>
        <v>1.3939500000000001E-3</v>
      </c>
      <c r="L27" s="1"/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8.2744999999999987E-4</v>
      </c>
      <c r="E37">
        <f>D27</f>
        <v>1.3813499999999999E-3</v>
      </c>
    </row>
    <row r="38" spans="3:5" x14ac:dyDescent="0.2">
      <c r="C38" t="s">
        <v>7</v>
      </c>
      <c r="D38">
        <f>G27</f>
        <v>8.5189999999999984E-4</v>
      </c>
      <c r="E38">
        <f>H27</f>
        <v>1.3939500000000001E-3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6D0-C65F-244F-8645-4703383435D1}">
  <dimension ref="A1:H38"/>
  <sheetViews>
    <sheetView zoomScale="75" workbookViewId="0">
      <selection activeCell="C6" sqref="C6"/>
    </sheetView>
  </sheetViews>
  <sheetFormatPr baseColWidth="10" defaultRowHeight="16" x14ac:dyDescent="0.2"/>
  <sheetData>
    <row r="1" spans="1:8" x14ac:dyDescent="0.2">
      <c r="A1" t="s">
        <v>11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8.8199999999999997E-4</v>
      </c>
      <c r="D6">
        <v>1.3864E-2</v>
      </c>
      <c r="G6">
        <v>8.9499999999999996E-4</v>
      </c>
      <c r="H6">
        <v>1.4499E-2</v>
      </c>
    </row>
    <row r="7" spans="1:8" x14ac:dyDescent="0.2">
      <c r="C7">
        <v>9.2000000000000003E-4</v>
      </c>
      <c r="D7">
        <v>1.1584000000000001E-2</v>
      </c>
      <c r="G7">
        <v>9.4399999999999996E-4</v>
      </c>
      <c r="H7">
        <v>1.2669E-2</v>
      </c>
    </row>
    <row r="8" spans="1:8" x14ac:dyDescent="0.2">
      <c r="C8">
        <v>8.6300000000000005E-4</v>
      </c>
      <c r="D8">
        <v>1.4079E-2</v>
      </c>
      <c r="G8">
        <v>8.8699999999999998E-4</v>
      </c>
      <c r="H8">
        <v>1.1745999999999999E-2</v>
      </c>
    </row>
    <row r="9" spans="1:8" x14ac:dyDescent="0.2">
      <c r="C9">
        <v>8.7799999999999998E-4</v>
      </c>
      <c r="D9">
        <v>1.374E-2</v>
      </c>
      <c r="G9">
        <v>8.5700000000000001E-4</v>
      </c>
      <c r="H9">
        <v>1.2196E-2</v>
      </c>
    </row>
    <row r="10" spans="1:8" x14ac:dyDescent="0.2">
      <c r="C10">
        <v>7.9699999999999997E-4</v>
      </c>
      <c r="D10">
        <v>1.1903E-2</v>
      </c>
      <c r="G10">
        <v>9.990000000000001E-4</v>
      </c>
      <c r="H10">
        <v>1.1794000000000001E-2</v>
      </c>
    </row>
    <row r="11" spans="1:8" x14ac:dyDescent="0.2">
      <c r="C11">
        <v>8.3699999999999996E-4</v>
      </c>
      <c r="D11">
        <v>1.2279E-2</v>
      </c>
      <c r="G11">
        <v>9.6400000000000001E-4</v>
      </c>
      <c r="H11">
        <v>1.1854999999999999E-2</v>
      </c>
    </row>
    <row r="12" spans="1:8" x14ac:dyDescent="0.2">
      <c r="C12">
        <v>8.8000000000000003E-4</v>
      </c>
      <c r="D12">
        <v>1.1558000000000001E-2</v>
      </c>
      <c r="G12">
        <v>8.4400000000000002E-4</v>
      </c>
      <c r="H12">
        <v>1.1599E-2</v>
      </c>
    </row>
    <row r="13" spans="1:8" x14ac:dyDescent="0.2">
      <c r="C13">
        <v>7.7899999999999996E-4</v>
      </c>
      <c r="D13">
        <v>1.2616E-2</v>
      </c>
      <c r="G13">
        <v>8.4400000000000002E-4</v>
      </c>
      <c r="H13">
        <v>1.1782000000000001E-2</v>
      </c>
    </row>
    <row r="14" spans="1:8" x14ac:dyDescent="0.2">
      <c r="C14">
        <v>8.6300000000000005E-4</v>
      </c>
      <c r="D14">
        <v>1.1858E-2</v>
      </c>
      <c r="G14">
        <v>8.7100000000000003E-4</v>
      </c>
      <c r="H14">
        <v>1.1544E-2</v>
      </c>
    </row>
    <row r="15" spans="1:8" x14ac:dyDescent="0.2">
      <c r="C15">
        <v>8.2899999999999998E-4</v>
      </c>
      <c r="D15">
        <v>1.2921E-2</v>
      </c>
      <c r="G15">
        <v>8.52E-4</v>
      </c>
      <c r="H15">
        <v>1.1599999999999999E-2</v>
      </c>
    </row>
    <row r="16" spans="1:8" x14ac:dyDescent="0.2">
      <c r="C16">
        <v>7.6300000000000001E-4</v>
      </c>
      <c r="D16">
        <v>1.1762999999999999E-2</v>
      </c>
      <c r="G16">
        <v>8.0999999999999996E-4</v>
      </c>
      <c r="H16">
        <v>1.1656E-2</v>
      </c>
    </row>
    <row r="17" spans="2:8" x14ac:dyDescent="0.2">
      <c r="C17">
        <v>8.5099999999999998E-4</v>
      </c>
      <c r="D17">
        <v>1.2005999999999999E-2</v>
      </c>
      <c r="G17">
        <v>8.1700000000000002E-4</v>
      </c>
      <c r="H17">
        <v>1.2288E-2</v>
      </c>
    </row>
    <row r="18" spans="2:8" x14ac:dyDescent="0.2">
      <c r="C18">
        <v>8.0500000000000005E-4</v>
      </c>
      <c r="D18">
        <v>1.2022E-2</v>
      </c>
      <c r="G18">
        <v>8.03E-4</v>
      </c>
      <c r="H18">
        <v>1.2385E-2</v>
      </c>
    </row>
    <row r="19" spans="2:8" x14ac:dyDescent="0.2">
      <c r="C19">
        <v>8.0199999999999998E-4</v>
      </c>
      <c r="D19">
        <v>1.1716000000000001E-2</v>
      </c>
      <c r="G19">
        <v>7.8799999999999996E-4</v>
      </c>
      <c r="H19">
        <v>1.1646999999999999E-2</v>
      </c>
    </row>
    <row r="20" spans="2:8" x14ac:dyDescent="0.2">
      <c r="C20">
        <v>7.94E-4</v>
      </c>
      <c r="D20">
        <v>1.1788E-2</v>
      </c>
      <c r="G20">
        <v>9.0700000000000004E-4</v>
      </c>
      <c r="H20">
        <v>1.2145E-2</v>
      </c>
    </row>
    <row r="21" spans="2:8" x14ac:dyDescent="0.2">
      <c r="C21">
        <v>7.8700000000000005E-4</v>
      </c>
      <c r="D21">
        <v>1.2278000000000001E-2</v>
      </c>
      <c r="G21">
        <v>8.2600000000000002E-4</v>
      </c>
      <c r="H21">
        <v>1.1357000000000001E-2</v>
      </c>
    </row>
    <row r="22" spans="2:8" x14ac:dyDescent="0.2">
      <c r="C22">
        <v>7.8600000000000002E-4</v>
      </c>
      <c r="D22">
        <v>1.1776999999999999E-2</v>
      </c>
      <c r="G22">
        <v>7.8600000000000002E-4</v>
      </c>
      <c r="H22">
        <v>1.2351000000000001E-2</v>
      </c>
    </row>
    <row r="23" spans="2:8" x14ac:dyDescent="0.2">
      <c r="C23">
        <v>7.9699999999999997E-4</v>
      </c>
      <c r="D23">
        <v>1.2203E-2</v>
      </c>
      <c r="G23">
        <v>8.3500000000000002E-4</v>
      </c>
      <c r="H23">
        <v>1.172E-2</v>
      </c>
    </row>
    <row r="24" spans="2:8" x14ac:dyDescent="0.2">
      <c r="C24">
        <v>8.9999999999999998E-4</v>
      </c>
      <c r="D24">
        <v>1.172E-2</v>
      </c>
      <c r="G24">
        <v>8.2100000000000001E-4</v>
      </c>
      <c r="H24">
        <v>1.1775000000000001E-2</v>
      </c>
    </row>
    <row r="25" spans="2:8" x14ac:dyDescent="0.2">
      <c r="C25">
        <v>8.12E-4</v>
      </c>
      <c r="D25">
        <v>1.2251E-2</v>
      </c>
      <c r="G25">
        <v>8.4599999999999996E-4</v>
      </c>
      <c r="H25">
        <v>1.1609E-2</v>
      </c>
    </row>
    <row r="26" spans="2:8" x14ac:dyDescent="0.2">
      <c r="B26" t="s">
        <v>3</v>
      </c>
      <c r="C26">
        <f>SUM(C7:C25)</f>
        <v>1.5742999999999997E-2</v>
      </c>
      <c r="D26">
        <f>SUM(D7:D25)</f>
        <v>0.23206200000000005</v>
      </c>
      <c r="F26" t="s">
        <v>3</v>
      </c>
      <c r="G26">
        <f>SUM(G6:G25)</f>
        <v>1.7196000000000003E-2</v>
      </c>
      <c r="H26">
        <f>SUM(H6:H25)</f>
        <v>0.24021700000000001</v>
      </c>
    </row>
    <row r="27" spans="2:8" x14ac:dyDescent="0.2">
      <c r="B27" t="s">
        <v>4</v>
      </c>
      <c r="C27" s="1">
        <f>C26/20</f>
        <v>7.8714999999999981E-4</v>
      </c>
      <c r="D27" s="1">
        <f>D26/20</f>
        <v>1.1603100000000002E-2</v>
      </c>
      <c r="E27" s="1"/>
      <c r="F27" t="s">
        <v>4</v>
      </c>
      <c r="G27" s="1">
        <f>G26/20</f>
        <v>8.5980000000000019E-4</v>
      </c>
      <c r="H27" s="1">
        <f>H26/20</f>
        <v>1.201085E-2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7.8714999999999981E-4</v>
      </c>
      <c r="E37">
        <f>D27</f>
        <v>1.1603100000000002E-2</v>
      </c>
    </row>
    <row r="38" spans="3:5" x14ac:dyDescent="0.2">
      <c r="C38" t="s">
        <v>7</v>
      </c>
      <c r="D38">
        <f>G27</f>
        <v>8.5980000000000019E-4</v>
      </c>
      <c r="E38">
        <f>H27</f>
        <v>1.201085E-2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01C-2335-C849-952A-96E1916B08A4}">
  <dimension ref="A1:R43"/>
  <sheetViews>
    <sheetView zoomScale="68" workbookViewId="0">
      <selection activeCell="R41" sqref="A1:R41"/>
    </sheetView>
  </sheetViews>
  <sheetFormatPr baseColWidth="10" defaultRowHeight="16" x14ac:dyDescent="0.2"/>
  <sheetData>
    <row r="1" spans="1:8" x14ac:dyDescent="0.2">
      <c r="A1" t="s">
        <v>12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9.6100000000000005E-4</v>
      </c>
      <c r="D6">
        <v>1.725E-3</v>
      </c>
      <c r="G6">
        <v>8.4400000000000002E-4</v>
      </c>
      <c r="H6">
        <v>1.5269999999999999E-3</v>
      </c>
    </row>
    <row r="7" spans="1:8" x14ac:dyDescent="0.2">
      <c r="C7">
        <v>8.8099999999999995E-4</v>
      </c>
      <c r="D7">
        <v>1.4840000000000001E-3</v>
      </c>
      <c r="G7">
        <v>9.1399999999999999E-4</v>
      </c>
      <c r="H7">
        <v>1.7910000000000001E-3</v>
      </c>
    </row>
    <row r="8" spans="1:8" x14ac:dyDescent="0.2">
      <c r="C8">
        <v>9.6199999999999996E-4</v>
      </c>
      <c r="D8">
        <v>1.658E-3</v>
      </c>
      <c r="G8">
        <v>8.43E-4</v>
      </c>
      <c r="H8">
        <v>1.9E-3</v>
      </c>
    </row>
    <row r="9" spans="1:8" x14ac:dyDescent="0.2">
      <c r="C9">
        <v>9.5399999999999999E-4</v>
      </c>
      <c r="D9">
        <v>1.637E-3</v>
      </c>
      <c r="G9">
        <v>9.1299999999999997E-4</v>
      </c>
      <c r="H9">
        <v>2.1389999999999998E-3</v>
      </c>
    </row>
    <row r="10" spans="1:8" x14ac:dyDescent="0.2">
      <c r="C10">
        <v>8.8800000000000001E-4</v>
      </c>
      <c r="D10">
        <v>1.7489999999999999E-3</v>
      </c>
      <c r="G10">
        <v>9.3999999999999997E-4</v>
      </c>
      <c r="H10">
        <v>1.498E-3</v>
      </c>
    </row>
    <row r="11" spans="1:8" x14ac:dyDescent="0.2">
      <c r="C11">
        <v>8.83E-4</v>
      </c>
      <c r="D11">
        <v>1.534E-3</v>
      </c>
      <c r="G11">
        <v>1.3780000000000001E-3</v>
      </c>
      <c r="H11">
        <v>1.6509999999999999E-3</v>
      </c>
    </row>
    <row r="12" spans="1:8" x14ac:dyDescent="0.2">
      <c r="C12">
        <v>8.83E-4</v>
      </c>
      <c r="D12">
        <v>1.4649999999999999E-3</v>
      </c>
      <c r="G12">
        <v>8.9599999999999999E-4</v>
      </c>
      <c r="H12">
        <v>1.766E-3</v>
      </c>
    </row>
    <row r="13" spans="1:8" x14ac:dyDescent="0.2">
      <c r="C13">
        <v>9.8999999999999999E-4</v>
      </c>
      <c r="D13">
        <v>1.3860000000000001E-3</v>
      </c>
      <c r="G13">
        <v>1.196E-3</v>
      </c>
      <c r="H13">
        <v>1.8090000000000001E-3</v>
      </c>
    </row>
    <row r="14" spans="1:8" x14ac:dyDescent="0.2">
      <c r="C14">
        <v>8.3100000000000003E-4</v>
      </c>
      <c r="D14">
        <v>2.0309999999999998E-3</v>
      </c>
      <c r="G14">
        <v>9.3999999999999997E-4</v>
      </c>
      <c r="H14">
        <v>1.4859999999999999E-3</v>
      </c>
    </row>
    <row r="15" spans="1:8" x14ac:dyDescent="0.2">
      <c r="C15">
        <v>9.3800000000000003E-4</v>
      </c>
      <c r="D15">
        <v>1.6509999999999999E-3</v>
      </c>
      <c r="G15">
        <v>1.16E-3</v>
      </c>
      <c r="H15">
        <v>2.0070000000000001E-3</v>
      </c>
    </row>
    <row r="16" spans="1:8" x14ac:dyDescent="0.2">
      <c r="C16">
        <v>7.6300000000000001E-4</v>
      </c>
      <c r="D16">
        <v>1.477E-3</v>
      </c>
      <c r="G16">
        <v>9.5600000000000004E-4</v>
      </c>
      <c r="H16">
        <v>2.248E-3</v>
      </c>
    </row>
    <row r="17" spans="2:8" x14ac:dyDescent="0.2">
      <c r="C17">
        <v>7.3700000000000002E-4</v>
      </c>
      <c r="D17">
        <v>2.098E-3</v>
      </c>
      <c r="G17">
        <v>8.6899999999999998E-4</v>
      </c>
      <c r="H17">
        <v>1.768E-3</v>
      </c>
    </row>
    <row r="18" spans="2:8" x14ac:dyDescent="0.2">
      <c r="C18">
        <v>8.0999999999999996E-4</v>
      </c>
      <c r="D18">
        <v>1.97E-3</v>
      </c>
      <c r="G18">
        <v>1.188E-3</v>
      </c>
      <c r="H18">
        <v>1.802E-3</v>
      </c>
    </row>
    <row r="19" spans="2:8" x14ac:dyDescent="0.2">
      <c r="C19">
        <v>7.5000000000000002E-4</v>
      </c>
      <c r="D19">
        <v>1.686E-3</v>
      </c>
      <c r="G19">
        <v>1.0250000000000001E-3</v>
      </c>
      <c r="H19">
        <v>1.766E-3</v>
      </c>
    </row>
    <row r="20" spans="2:8" x14ac:dyDescent="0.2">
      <c r="C20">
        <v>9.7400000000000004E-4</v>
      </c>
      <c r="D20">
        <v>1.2999999999999999E-3</v>
      </c>
      <c r="G20">
        <v>8.6200000000000003E-4</v>
      </c>
      <c r="H20">
        <v>1.8569999999999999E-3</v>
      </c>
    </row>
    <row r="21" spans="2:8" x14ac:dyDescent="0.2">
      <c r="C21">
        <v>6.3500000000000004E-4</v>
      </c>
      <c r="D21">
        <v>1.9469999999999999E-3</v>
      </c>
      <c r="G21">
        <v>7.3800000000000005E-4</v>
      </c>
      <c r="H21">
        <v>2.215E-3</v>
      </c>
    </row>
    <row r="22" spans="2:8" x14ac:dyDescent="0.2">
      <c r="C22">
        <v>6.9300000000000004E-4</v>
      </c>
      <c r="D22">
        <v>1.908E-3</v>
      </c>
      <c r="G22">
        <v>7.7999999999999999E-4</v>
      </c>
      <c r="H22">
        <v>1.854E-3</v>
      </c>
    </row>
    <row r="23" spans="2:8" x14ac:dyDescent="0.2">
      <c r="C23">
        <v>6.2399999999999999E-4</v>
      </c>
      <c r="D23">
        <v>1.8630000000000001E-3</v>
      </c>
      <c r="G23">
        <v>7.9600000000000005E-4</v>
      </c>
      <c r="H23">
        <v>1.4319999999999999E-3</v>
      </c>
    </row>
    <row r="24" spans="2:8" x14ac:dyDescent="0.2">
      <c r="C24">
        <v>7.6099999999999996E-4</v>
      </c>
      <c r="D24">
        <v>1.6280000000000001E-3</v>
      </c>
      <c r="G24">
        <v>9.2100000000000005E-4</v>
      </c>
      <c r="H24">
        <v>1.9610000000000001E-3</v>
      </c>
    </row>
    <row r="25" spans="2:8" x14ac:dyDescent="0.2">
      <c r="C25">
        <v>7.9199999999999995E-4</v>
      </c>
      <c r="D25">
        <v>2.163E-3</v>
      </c>
      <c r="G25">
        <v>9.9500000000000001E-4</v>
      </c>
      <c r="H25">
        <v>1.72E-3</v>
      </c>
    </row>
    <row r="26" spans="2:8" x14ac:dyDescent="0.2">
      <c r="B26" t="s">
        <v>3</v>
      </c>
      <c r="C26">
        <f>SUM(C7:C25)</f>
        <v>1.5748999999999999E-2</v>
      </c>
      <c r="D26">
        <f>SUM(D7:D25)</f>
        <v>3.2634999999999997E-2</v>
      </c>
      <c r="F26" t="s">
        <v>3</v>
      </c>
      <c r="G26">
        <f>SUM(G6:G25)</f>
        <v>1.9154000000000001E-2</v>
      </c>
      <c r="H26">
        <f>SUM(H6:H25)</f>
        <v>3.6197E-2</v>
      </c>
    </row>
    <row r="27" spans="2:8" x14ac:dyDescent="0.2">
      <c r="B27" t="s">
        <v>4</v>
      </c>
      <c r="C27" s="1">
        <f>C26/20</f>
        <v>7.8744999999999998E-4</v>
      </c>
      <c r="D27" s="1">
        <f>D26/20</f>
        <v>1.63175E-3</v>
      </c>
      <c r="E27" s="1"/>
      <c r="F27" t="s">
        <v>4</v>
      </c>
      <c r="G27" s="1">
        <f>G26/20</f>
        <v>9.5770000000000002E-4</v>
      </c>
      <c r="H27" s="1">
        <f>H26/20</f>
        <v>1.80985E-3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7.8744999999999998E-4</v>
      </c>
      <c r="E37">
        <f>D27</f>
        <v>1.63175E-3</v>
      </c>
    </row>
    <row r="38" spans="3:18" x14ac:dyDescent="0.2">
      <c r="C38" t="s">
        <v>7</v>
      </c>
      <c r="D38">
        <f>G27</f>
        <v>9.5770000000000002E-4</v>
      </c>
      <c r="E38">
        <f>H27</f>
        <v>1.80985E-3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7540-652E-7E44-8ECF-8173CF6D998E}">
  <dimension ref="A1:H38"/>
  <sheetViews>
    <sheetView topLeftCell="A7" zoomScale="112" workbookViewId="0">
      <selection activeCell="H6" sqref="H6:H25"/>
    </sheetView>
  </sheetViews>
  <sheetFormatPr baseColWidth="10" defaultRowHeight="16" x14ac:dyDescent="0.2"/>
  <sheetData>
    <row r="1" spans="1:8" x14ac:dyDescent="0.2">
      <c r="A1" t="s">
        <v>15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4.3761000000000001E-2</v>
      </c>
      <c r="D6">
        <v>1.74821</v>
      </c>
      <c r="G6">
        <v>4.8314000000000003E-2</v>
      </c>
      <c r="H6">
        <v>2.055472</v>
      </c>
    </row>
    <row r="7" spans="1:8" x14ac:dyDescent="0.2">
      <c r="C7">
        <v>3.4512000000000001E-2</v>
      </c>
      <c r="D7">
        <v>1.749752</v>
      </c>
      <c r="G7">
        <v>4.1138000000000001E-2</v>
      </c>
      <c r="H7">
        <v>2.0621580000000002</v>
      </c>
    </row>
    <row r="8" spans="1:8" x14ac:dyDescent="0.2">
      <c r="C8">
        <v>3.4055000000000002E-2</v>
      </c>
      <c r="D8">
        <v>1.7566569999999999</v>
      </c>
      <c r="G8">
        <v>3.5458000000000003E-2</v>
      </c>
      <c r="H8">
        <v>2.2059099999999998</v>
      </c>
    </row>
    <row r="9" spans="1:8" x14ac:dyDescent="0.2">
      <c r="C9">
        <v>3.381E-2</v>
      </c>
      <c r="D9">
        <v>1.738883</v>
      </c>
      <c r="G9">
        <v>3.4567000000000001E-2</v>
      </c>
      <c r="H9">
        <v>2.2169979999999998</v>
      </c>
    </row>
    <row r="10" spans="1:8" x14ac:dyDescent="0.2">
      <c r="C10">
        <v>3.3424000000000002E-2</v>
      </c>
      <c r="D10">
        <v>1.783371</v>
      </c>
      <c r="G10">
        <v>3.3930000000000002E-2</v>
      </c>
      <c r="H10">
        <v>2.2052139999999998</v>
      </c>
    </row>
    <row r="11" spans="1:8" x14ac:dyDescent="0.2">
      <c r="C11">
        <v>3.3227E-2</v>
      </c>
      <c r="D11">
        <v>1.876085</v>
      </c>
      <c r="G11">
        <v>3.3763000000000001E-2</v>
      </c>
      <c r="H11">
        <v>2.080085</v>
      </c>
    </row>
    <row r="12" spans="1:8" x14ac:dyDescent="0.2">
      <c r="C12">
        <v>3.3353000000000001E-2</v>
      </c>
      <c r="D12">
        <v>1.8449629999999999</v>
      </c>
      <c r="G12">
        <v>3.3855999999999997E-2</v>
      </c>
      <c r="H12">
        <v>2.0125069999999998</v>
      </c>
    </row>
    <row r="13" spans="1:8" x14ac:dyDescent="0.2">
      <c r="C13">
        <v>3.3966000000000003E-2</v>
      </c>
      <c r="D13">
        <v>1.875219</v>
      </c>
      <c r="G13">
        <v>3.4086999999999999E-2</v>
      </c>
      <c r="H13">
        <v>1.8819589999999999</v>
      </c>
    </row>
    <row r="14" spans="1:8" x14ac:dyDescent="0.2">
      <c r="C14">
        <v>3.3251000000000003E-2</v>
      </c>
      <c r="D14">
        <v>2.095758</v>
      </c>
      <c r="G14">
        <v>3.3833000000000002E-2</v>
      </c>
      <c r="H14">
        <v>1.894963</v>
      </c>
    </row>
    <row r="15" spans="1:8" x14ac:dyDescent="0.2">
      <c r="C15">
        <v>3.3486000000000002E-2</v>
      </c>
      <c r="D15">
        <v>2.1519699999999999</v>
      </c>
      <c r="G15">
        <v>3.3919999999999999E-2</v>
      </c>
      <c r="H15">
        <v>1.8525510000000001</v>
      </c>
    </row>
    <row r="16" spans="1:8" x14ac:dyDescent="0.2">
      <c r="C16">
        <v>3.3442E-2</v>
      </c>
      <c r="D16">
        <v>1.94878</v>
      </c>
      <c r="G16">
        <v>3.5478000000000003E-2</v>
      </c>
      <c r="H16">
        <v>1.8581570000000001</v>
      </c>
    </row>
    <row r="17" spans="2:8" x14ac:dyDescent="0.2">
      <c r="C17">
        <v>3.4446999999999998E-2</v>
      </c>
      <c r="D17">
        <v>1.91771</v>
      </c>
      <c r="G17">
        <v>3.4633999999999998E-2</v>
      </c>
      <c r="H17">
        <v>1.863022</v>
      </c>
    </row>
    <row r="18" spans="2:8" x14ac:dyDescent="0.2">
      <c r="C18">
        <v>3.4181999999999997E-2</v>
      </c>
      <c r="D18">
        <v>2.0754450000000002</v>
      </c>
      <c r="G18">
        <v>3.5295E-2</v>
      </c>
      <c r="H18">
        <v>1.888304</v>
      </c>
    </row>
    <row r="19" spans="2:8" x14ac:dyDescent="0.2">
      <c r="C19">
        <v>3.3861000000000002E-2</v>
      </c>
      <c r="D19">
        <v>1.8451880000000001</v>
      </c>
      <c r="G19">
        <v>3.4668999999999998E-2</v>
      </c>
      <c r="H19">
        <v>1.840192</v>
      </c>
    </row>
    <row r="20" spans="2:8" x14ac:dyDescent="0.2">
      <c r="C20">
        <v>3.3978000000000001E-2</v>
      </c>
      <c r="D20">
        <v>1.983117</v>
      </c>
      <c r="G20">
        <v>3.4817000000000001E-2</v>
      </c>
      <c r="H20">
        <v>1.84751</v>
      </c>
    </row>
    <row r="21" spans="2:8" x14ac:dyDescent="0.2">
      <c r="C21">
        <v>3.3314000000000003E-2</v>
      </c>
      <c r="D21">
        <v>2.0694379999999999</v>
      </c>
      <c r="G21">
        <v>3.4548000000000002E-2</v>
      </c>
      <c r="H21">
        <v>1.835906</v>
      </c>
    </row>
    <row r="22" spans="2:8" x14ac:dyDescent="0.2">
      <c r="C22">
        <v>3.3311E-2</v>
      </c>
      <c r="D22">
        <v>2.012893</v>
      </c>
      <c r="G22">
        <v>3.3857999999999999E-2</v>
      </c>
      <c r="H22">
        <v>1.843899</v>
      </c>
    </row>
    <row r="23" spans="2:8" x14ac:dyDescent="0.2">
      <c r="C23">
        <v>3.3257000000000002E-2</v>
      </c>
      <c r="D23">
        <v>1.8090820000000001</v>
      </c>
      <c r="G23">
        <v>3.3778000000000002E-2</v>
      </c>
      <c r="H23">
        <v>1.8426990000000001</v>
      </c>
    </row>
    <row r="24" spans="2:8" x14ac:dyDescent="0.2">
      <c r="C24">
        <v>3.3856999999999998E-2</v>
      </c>
      <c r="D24">
        <v>1.838835</v>
      </c>
      <c r="G24">
        <v>3.4125000000000003E-2</v>
      </c>
      <c r="H24">
        <v>1.84002</v>
      </c>
    </row>
    <row r="25" spans="2:8" x14ac:dyDescent="0.2">
      <c r="C25">
        <v>3.4056000000000003E-2</v>
      </c>
      <c r="D25">
        <v>1.9511050000000001</v>
      </c>
      <c r="G25">
        <v>3.4042999999999997E-2</v>
      </c>
      <c r="H25">
        <v>1.8463579999999999</v>
      </c>
    </row>
    <row r="26" spans="2:8" x14ac:dyDescent="0.2">
      <c r="B26" t="s">
        <v>3</v>
      </c>
      <c r="C26">
        <f>SUM(C7:C25)</f>
        <v>0.64078899999999994</v>
      </c>
      <c r="D26">
        <f>SUM(D7:D25)</f>
        <v>36.32425099999999</v>
      </c>
      <c r="F26" t="s">
        <v>3</v>
      </c>
      <c r="G26">
        <f>SUM(G6:G25)</f>
        <v>0.70811100000000005</v>
      </c>
      <c r="H26">
        <f>SUM(H6:H25)</f>
        <v>38.973884000000005</v>
      </c>
    </row>
    <row r="27" spans="2:8" x14ac:dyDescent="0.2">
      <c r="B27" t="s">
        <v>4</v>
      </c>
      <c r="C27" s="1">
        <f>C26/20</f>
        <v>3.2039449999999997E-2</v>
      </c>
      <c r="D27" s="1">
        <f>D26/20</f>
        <v>1.8162125499999995</v>
      </c>
      <c r="E27" s="1"/>
      <c r="F27" t="s">
        <v>4</v>
      </c>
      <c r="G27" s="1">
        <f>G26/20</f>
        <v>3.5405550000000001E-2</v>
      </c>
      <c r="H27" s="1">
        <f>H26/20</f>
        <v>1.9486942000000003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3.2039449999999997E-2</v>
      </c>
      <c r="E37">
        <f>D27</f>
        <v>1.8162125499999995</v>
      </c>
    </row>
    <row r="38" spans="3:5" x14ac:dyDescent="0.2">
      <c r="C38" t="s">
        <v>7</v>
      </c>
      <c r="D38">
        <f>G27</f>
        <v>3.5405550000000001E-2</v>
      </c>
      <c r="E38">
        <f>H27</f>
        <v>1.9486942000000003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3FC3-CFDA-8741-9F03-F70927013506}">
  <dimension ref="B3:F39"/>
  <sheetViews>
    <sheetView tabSelected="1" zoomScale="115" workbookViewId="0">
      <selection activeCell="I11" sqref="I11"/>
    </sheetView>
  </sheetViews>
  <sheetFormatPr baseColWidth="10" defaultRowHeight="16" x14ac:dyDescent="0.2"/>
  <sheetData>
    <row r="3" spans="3:6" x14ac:dyDescent="0.2">
      <c r="C3">
        <v>64</v>
      </c>
      <c r="D3">
        <v>128</v>
      </c>
      <c r="E3">
        <v>256</v>
      </c>
      <c r="F3">
        <v>1024</v>
      </c>
    </row>
    <row r="4" spans="3:6" x14ac:dyDescent="0.2">
      <c r="C4">
        <v>8.6799999999999996E-4</v>
      </c>
      <c r="D4">
        <v>6.7250000000000001E-3</v>
      </c>
      <c r="E4">
        <v>4.4094000000000001E-2</v>
      </c>
      <c r="F4">
        <v>2.055472</v>
      </c>
    </row>
    <row r="5" spans="3:6" x14ac:dyDescent="0.2">
      <c r="C5">
        <v>8.3199999999999995E-4</v>
      </c>
      <c r="D5">
        <v>6.5880000000000001E-3</v>
      </c>
      <c r="E5">
        <v>3.5906E-2</v>
      </c>
      <c r="F5">
        <v>2.0621580000000002</v>
      </c>
    </row>
    <row r="6" spans="3:6" x14ac:dyDescent="0.2">
      <c r="C6">
        <v>8.2899999999999998E-4</v>
      </c>
      <c r="D6">
        <v>6.1250000000000002E-3</v>
      </c>
      <c r="E6">
        <v>3.4664E-2</v>
      </c>
      <c r="F6">
        <v>2.2059099999999998</v>
      </c>
    </row>
    <row r="7" spans="3:6" x14ac:dyDescent="0.2">
      <c r="C7">
        <v>8.3199999999999995E-4</v>
      </c>
      <c r="D7">
        <v>6.025E-3</v>
      </c>
      <c r="E7">
        <v>3.5458000000000003E-2</v>
      </c>
      <c r="F7">
        <v>2.2169979999999998</v>
      </c>
    </row>
    <row r="8" spans="3:6" x14ac:dyDescent="0.2">
      <c r="C8">
        <v>8.34E-4</v>
      </c>
      <c r="D8">
        <v>6.0879999999999997E-3</v>
      </c>
      <c r="E8">
        <v>3.4597999999999997E-2</v>
      </c>
      <c r="F8">
        <v>2.2052139999999998</v>
      </c>
    </row>
    <row r="9" spans="3:6" x14ac:dyDescent="0.2">
      <c r="C9">
        <v>8.12E-4</v>
      </c>
      <c r="D9">
        <v>6.0029999999999997E-3</v>
      </c>
      <c r="E9">
        <v>3.4721000000000002E-2</v>
      </c>
      <c r="F9">
        <v>2.080085</v>
      </c>
    </row>
    <row r="10" spans="3:6" x14ac:dyDescent="0.2">
      <c r="C10">
        <v>8.4099999999999995E-4</v>
      </c>
      <c r="D10">
        <v>5.9049999999999997E-3</v>
      </c>
      <c r="E10">
        <v>3.4810000000000001E-2</v>
      </c>
      <c r="F10">
        <v>2.0125069999999998</v>
      </c>
    </row>
    <row r="11" spans="3:6" x14ac:dyDescent="0.2">
      <c r="C11">
        <v>7.7499999999999997E-4</v>
      </c>
      <c r="D11">
        <v>5.9620000000000003E-3</v>
      </c>
      <c r="E11">
        <v>3.5164000000000001E-2</v>
      </c>
      <c r="F11">
        <v>1.8819589999999999</v>
      </c>
    </row>
    <row r="12" spans="3:6" x14ac:dyDescent="0.2">
      <c r="C12">
        <v>7.9000000000000001E-4</v>
      </c>
      <c r="D12">
        <v>5.6820000000000004E-3</v>
      </c>
      <c r="E12">
        <v>3.8996000000000003E-2</v>
      </c>
      <c r="F12">
        <v>1.894963</v>
      </c>
    </row>
    <row r="13" spans="3:6" x14ac:dyDescent="0.2">
      <c r="C13">
        <v>7.7499999999999997E-4</v>
      </c>
      <c r="D13">
        <v>4.9189999999999998E-3</v>
      </c>
      <c r="E13">
        <v>4.2958000000000003E-2</v>
      </c>
      <c r="F13">
        <v>1.8525510000000001</v>
      </c>
    </row>
    <row r="14" spans="3:6" x14ac:dyDescent="0.2">
      <c r="C14">
        <v>8.0500000000000005E-4</v>
      </c>
      <c r="D14">
        <v>5.5250000000000004E-3</v>
      </c>
      <c r="E14">
        <v>4.3305999999999997E-2</v>
      </c>
      <c r="F14">
        <v>1.8581570000000001</v>
      </c>
    </row>
    <row r="15" spans="3:6" x14ac:dyDescent="0.2">
      <c r="C15">
        <v>7.54E-4</v>
      </c>
      <c r="D15">
        <v>4.9370000000000004E-3</v>
      </c>
      <c r="E15">
        <v>4.2983E-2</v>
      </c>
      <c r="F15">
        <v>1.863022</v>
      </c>
    </row>
    <row r="16" spans="3:6" x14ac:dyDescent="0.2">
      <c r="C16">
        <v>7.5900000000000002E-4</v>
      </c>
      <c r="D16">
        <v>4.8409999999999998E-3</v>
      </c>
      <c r="E16">
        <v>3.8159999999999999E-2</v>
      </c>
      <c r="F16">
        <v>1.888304</v>
      </c>
    </row>
    <row r="17" spans="3:6" x14ac:dyDescent="0.2">
      <c r="C17">
        <v>8.6399999999999997E-4</v>
      </c>
      <c r="D17">
        <v>4.9220000000000002E-3</v>
      </c>
      <c r="E17">
        <v>3.6616000000000003E-2</v>
      </c>
      <c r="F17">
        <v>1.840192</v>
      </c>
    </row>
    <row r="18" spans="3:6" x14ac:dyDescent="0.2">
      <c r="C18">
        <v>7.94E-4</v>
      </c>
      <c r="D18">
        <v>4.862E-3</v>
      </c>
      <c r="E18">
        <v>3.4910999999999998E-2</v>
      </c>
      <c r="F18">
        <v>1.84751</v>
      </c>
    </row>
    <row r="19" spans="3:6" x14ac:dyDescent="0.2">
      <c r="C19">
        <v>7.5699999999999997E-4</v>
      </c>
      <c r="D19">
        <v>4.9880000000000002E-3</v>
      </c>
      <c r="E19">
        <v>3.4166000000000002E-2</v>
      </c>
      <c r="F19">
        <v>1.835906</v>
      </c>
    </row>
    <row r="20" spans="3:6" x14ac:dyDescent="0.2">
      <c r="C20">
        <v>7.5500000000000003E-4</v>
      </c>
      <c r="D20">
        <v>5.0309999999999999E-3</v>
      </c>
      <c r="E20">
        <v>3.492E-2</v>
      </c>
      <c r="F20">
        <v>1.843899</v>
      </c>
    </row>
    <row r="21" spans="3:6" x14ac:dyDescent="0.2">
      <c r="C21">
        <v>7.5100000000000004E-4</v>
      </c>
      <c r="D21">
        <v>5.0159999999999996E-3</v>
      </c>
      <c r="E21">
        <v>3.5494999999999999E-2</v>
      </c>
      <c r="F21">
        <v>1.8426990000000001</v>
      </c>
    </row>
    <row r="22" spans="3:6" x14ac:dyDescent="0.2">
      <c r="C22">
        <v>7.6300000000000001E-4</v>
      </c>
      <c r="D22">
        <v>5.11E-3</v>
      </c>
      <c r="E22">
        <v>3.8455999999999997E-2</v>
      </c>
      <c r="F22">
        <v>1.84002</v>
      </c>
    </row>
    <row r="23" spans="3:6" x14ac:dyDescent="0.2">
      <c r="C23">
        <v>7.6599999999999997E-4</v>
      </c>
      <c r="D23">
        <v>4.8419999999999999E-3</v>
      </c>
      <c r="E23">
        <v>4.3340999999999998E-2</v>
      </c>
      <c r="F23">
        <v>1.8463579999999999</v>
      </c>
    </row>
    <row r="24" spans="3:6" x14ac:dyDescent="0.2">
      <c r="C24">
        <f>SUM(C4:C23)/20</f>
        <v>7.9779999999999988E-4</v>
      </c>
      <c r="D24">
        <f t="shared" ref="D24:F24" si="0">SUM(D4:D23)/20</f>
        <v>5.5047999999999989E-3</v>
      </c>
      <c r="E24">
        <f t="shared" si="0"/>
        <v>3.7686150000000002E-2</v>
      </c>
      <c r="F24">
        <f t="shared" si="0"/>
        <v>1.9486942000000003</v>
      </c>
    </row>
    <row r="34" spans="2:6" x14ac:dyDescent="0.2">
      <c r="B34" t="s">
        <v>16</v>
      </c>
      <c r="C34">
        <v>64</v>
      </c>
      <c r="D34">
        <v>128</v>
      </c>
      <c r="E34">
        <v>256</v>
      </c>
      <c r="F34">
        <v>1024</v>
      </c>
    </row>
    <row r="35" spans="2:6" x14ac:dyDescent="0.2">
      <c r="B35" t="s">
        <v>17</v>
      </c>
      <c r="C35">
        <f>C24</f>
        <v>7.9779999999999988E-4</v>
      </c>
      <c r="D35">
        <f>D24</f>
        <v>5.5047999999999989E-3</v>
      </c>
      <c r="E35">
        <f>E24</f>
        <v>3.7686150000000002E-2</v>
      </c>
      <c r="F35">
        <f>F24</f>
        <v>1.9486942000000003</v>
      </c>
    </row>
    <row r="38" spans="2:6" x14ac:dyDescent="0.2">
      <c r="B38" t="s">
        <v>18</v>
      </c>
      <c r="C38">
        <f>PEARSON(C34:F34, C35:F35)</f>
        <v>0.98657953051016245</v>
      </c>
    </row>
    <row r="39" spans="2:6" x14ac:dyDescent="0.2">
      <c r="B39" t="s">
        <v>19</v>
      </c>
      <c r="C39">
        <f>SLOPE(C35:F35, C34:F34)</f>
        <v>2.1463441534434373E-3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 V CSR</vt:lpstr>
      <vt:lpstr>SM</vt:lpstr>
      <vt:lpstr>TR</vt:lpstr>
      <vt:lpstr>AD</vt:lpstr>
      <vt:lpstr>TS</vt:lpstr>
      <vt:lpstr>MM</vt:lpstr>
      <vt:lpstr>MM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niccannon@ucc.asn.au</dc:creator>
  <cp:lastModifiedBy>niccannon@ucc.asn.au</cp:lastModifiedBy>
  <dcterms:created xsi:type="dcterms:W3CDTF">2019-09-22T07:21:37Z</dcterms:created>
  <dcterms:modified xsi:type="dcterms:W3CDTF">2019-09-25T11:07:14Z</dcterms:modified>
</cp:coreProperties>
</file>