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omments2.xml" ContentType="application/vnd.openxmlformats-officedocument.spreadsheetml.comments+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omments3.xml" ContentType="application/vnd.openxmlformats-officedocument.spreadsheetml.comments+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6.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defaultThemeVersion="166925"/>
  <mc:AlternateContent xmlns:mc="http://schemas.openxmlformats.org/markup-compatibility/2006">
    <mc:Choice Requires="x15">
      <x15ac:absPath xmlns:x15ac="http://schemas.microsoft.com/office/spreadsheetml/2010/11/ac" url="C:\Users\nicky\OneDrive\Desktop\Nicholas Chai Excel Portfolio\"/>
    </mc:Choice>
  </mc:AlternateContent>
  <xr:revisionPtr revIDLastSave="0" documentId="8_{0887EB2A-8052-481B-9B84-9D8EC194D59D}" xr6:coauthVersionLast="47" xr6:coauthVersionMax="47" xr10:uidLastSave="{00000000-0000-0000-0000-000000000000}"/>
  <bookViews>
    <workbookView xWindow="-120" yWindow="-120" windowWidth="38640" windowHeight="15720" activeTab="1" xr2:uid="{00000000-000D-0000-FFFF-FFFF00000000}"/>
  </bookViews>
  <sheets>
    <sheet name="MEMO" sheetId="4" r:id="rId1"/>
    <sheet name="Dashboard" sheetId="16" r:id="rId2"/>
    <sheet name="Ratio Formulas" sheetId="5" r:id="rId3"/>
    <sheet name="CMG-BS" sheetId="7" r:id="rId4"/>
    <sheet name="CMG" sheetId="1" r:id="rId5"/>
    <sheet name="CMG - Industry" sheetId="9" r:id="rId6"/>
    <sheet name="CMG - Trend" sheetId="10" r:id="rId7"/>
    <sheet name="SHAK" sheetId="2" r:id="rId8"/>
    <sheet name="SHAK-BS" sheetId="8" r:id="rId9"/>
    <sheet name="SHAK - Industry" sheetId="11" r:id="rId10"/>
    <sheet name="SHAK - Trend" sheetId="15" r:id="rId11"/>
    <sheet name="MCD" sheetId="3" r:id="rId12"/>
    <sheet name="MCD-BS" sheetId="6" r:id="rId13"/>
    <sheet name="MCD - Industry" sheetId="13" r:id="rId14"/>
    <sheet name="MCD - Trend" sheetId="14" r:id="rId15"/>
  </sheets>
  <definedNames>
    <definedName name="Slicer_YEAR">#N/A</definedName>
    <definedName name="Slicer_YEAR1">#N/A</definedName>
    <definedName name="Slicer_YEAR2">#N/A</definedName>
    <definedName name="Slicer_YOY">#N/A</definedName>
    <definedName name="Slicer_YOY2">#N/A</definedName>
    <definedName name="Slicer_YOY3">#N/A</definedName>
  </definedNames>
  <calcPr calcId="191029"/>
  <pivotCaches>
    <pivotCache cacheId="0" r:id="rId16"/>
    <pivotCache cacheId="1" r:id="rId17"/>
    <pivotCache cacheId="2" r:id="rId18"/>
    <pivotCache cacheId="3" r:id="rId19"/>
    <pivotCache cacheId="4" r:id="rId20"/>
    <pivotCache cacheId="5" r:id="rId21"/>
    <pivotCache cacheId="6" r:id="rId22"/>
    <pivotCache cacheId="7" r:id="rId23"/>
    <pivotCache cacheId="8" r:id="rId24"/>
  </pivotCaches>
  <extLst>
    <ext xmlns:x14="http://schemas.microsoft.com/office/spreadsheetml/2009/9/main" uri="{BBE1A952-AA13-448e-AADC-164F8A28A991}">
      <x14:slicerCaches>
        <x14:slicerCache r:id="rId25"/>
        <x14:slicerCache r:id="rId26"/>
        <x14:slicerCache r:id="rId27"/>
        <x14:slicerCache r:id="rId28"/>
        <x14:slicerCache r:id="rId29"/>
        <x14:slicerCache r:id="rId3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1" i="9" l="1"/>
  <c r="G20" i="10"/>
  <c r="R21" i="14" l="1"/>
  <c r="R19" i="14"/>
  <c r="R18" i="14"/>
  <c r="R17" i="14"/>
  <c r="R16" i="14"/>
  <c r="R15" i="14"/>
  <c r="R14" i="14"/>
  <c r="Q14" i="14" s="1"/>
  <c r="P21" i="14"/>
  <c r="P19" i="14"/>
  <c r="P18" i="14"/>
  <c r="P17" i="14"/>
  <c r="P16" i="14"/>
  <c r="Q16" i="14" s="1"/>
  <c r="P15" i="14"/>
  <c r="P14" i="14"/>
  <c r="N21" i="14"/>
  <c r="N19" i="14"/>
  <c r="O19" i="14" s="1"/>
  <c r="N18" i="14"/>
  <c r="N17" i="14"/>
  <c r="N16" i="14"/>
  <c r="N15" i="14"/>
  <c r="M15" i="14" s="1"/>
  <c r="N14" i="14"/>
  <c r="M14" i="14" s="1"/>
  <c r="L21" i="14"/>
  <c r="L19" i="14"/>
  <c r="L18" i="14"/>
  <c r="L17" i="14"/>
  <c r="L16" i="14"/>
  <c r="L15" i="14"/>
  <c r="L14" i="14"/>
  <c r="J21" i="14"/>
  <c r="J19" i="14"/>
  <c r="J18" i="14"/>
  <c r="J17" i="14"/>
  <c r="J16" i="14"/>
  <c r="J15" i="14"/>
  <c r="J14" i="14"/>
  <c r="H21" i="14"/>
  <c r="H19" i="14"/>
  <c r="H18" i="14"/>
  <c r="H17" i="14"/>
  <c r="H16" i="14"/>
  <c r="H15" i="14"/>
  <c r="H14" i="14"/>
  <c r="F21" i="14"/>
  <c r="F19" i="14"/>
  <c r="E19" i="14" s="1"/>
  <c r="F18" i="14"/>
  <c r="F17" i="14"/>
  <c r="F16" i="14"/>
  <c r="F15" i="14"/>
  <c r="F14" i="14"/>
  <c r="D21" i="14"/>
  <c r="D19" i="14"/>
  <c r="D18" i="14"/>
  <c r="E18" i="14" s="1"/>
  <c r="D17" i="14"/>
  <c r="D16" i="14"/>
  <c r="C16" i="14" s="1"/>
  <c r="D15" i="14"/>
  <c r="D14" i="14"/>
  <c r="E14" i="14" s="1"/>
  <c r="B21" i="14"/>
  <c r="B19" i="14"/>
  <c r="B18" i="14"/>
  <c r="B17" i="14"/>
  <c r="B16" i="14"/>
  <c r="B15" i="14"/>
  <c r="B14" i="14"/>
  <c r="Q21" i="14"/>
  <c r="O21" i="14"/>
  <c r="M21" i="14"/>
  <c r="K21" i="14"/>
  <c r="I21" i="14"/>
  <c r="E21" i="14"/>
  <c r="C21" i="14"/>
  <c r="Q20" i="14"/>
  <c r="O20" i="14"/>
  <c r="M20" i="14"/>
  <c r="K20" i="14"/>
  <c r="I20" i="14"/>
  <c r="G20" i="14"/>
  <c r="E20" i="14"/>
  <c r="C20" i="14"/>
  <c r="Q19" i="14"/>
  <c r="K19" i="14"/>
  <c r="I19" i="14"/>
  <c r="G19" i="14"/>
  <c r="C19" i="14"/>
  <c r="Q17" i="14"/>
  <c r="O17" i="14"/>
  <c r="M17" i="14"/>
  <c r="K17" i="14"/>
  <c r="I17" i="14"/>
  <c r="G17" i="14"/>
  <c r="E17" i="14"/>
  <c r="C17" i="14"/>
  <c r="O16" i="14"/>
  <c r="I16" i="14"/>
  <c r="G16" i="14"/>
  <c r="E16" i="14"/>
  <c r="G15" i="14"/>
  <c r="C15" i="14"/>
  <c r="O14" i="14"/>
  <c r="G14" i="14"/>
  <c r="C14" i="14"/>
  <c r="Q12" i="14"/>
  <c r="O12" i="14"/>
  <c r="M12" i="14"/>
  <c r="K12" i="14"/>
  <c r="I12" i="14"/>
  <c r="G12" i="14"/>
  <c r="E12" i="14"/>
  <c r="C12" i="14"/>
  <c r="Q11" i="14"/>
  <c r="O11" i="14"/>
  <c r="M11" i="14"/>
  <c r="K11" i="14"/>
  <c r="I11" i="14"/>
  <c r="G11" i="14"/>
  <c r="E11" i="14"/>
  <c r="C11" i="14"/>
  <c r="Q10" i="14"/>
  <c r="O10" i="14"/>
  <c r="M10" i="14"/>
  <c r="K10" i="14"/>
  <c r="I10" i="14"/>
  <c r="G10" i="14"/>
  <c r="E10" i="14"/>
  <c r="C10" i="14"/>
  <c r="Q9" i="14"/>
  <c r="O9" i="14"/>
  <c r="M9" i="14"/>
  <c r="K9" i="14"/>
  <c r="I9" i="14"/>
  <c r="G9" i="14"/>
  <c r="E9" i="14"/>
  <c r="C9" i="14"/>
  <c r="Q8" i="14"/>
  <c r="O8" i="14"/>
  <c r="M8" i="14"/>
  <c r="K8" i="14"/>
  <c r="I8" i="14"/>
  <c r="G8" i="14"/>
  <c r="E8" i="14"/>
  <c r="C8" i="14"/>
  <c r="Q7" i="14"/>
  <c r="O7" i="14"/>
  <c r="M7" i="14"/>
  <c r="K7" i="14"/>
  <c r="I7" i="14"/>
  <c r="G7" i="14"/>
  <c r="E7" i="14"/>
  <c r="C7" i="14"/>
  <c r="Q6" i="14"/>
  <c r="O6" i="14"/>
  <c r="M6" i="14"/>
  <c r="K6" i="14"/>
  <c r="I6" i="14"/>
  <c r="G6" i="14"/>
  <c r="E6" i="14"/>
  <c r="C6" i="14"/>
  <c r="Q5" i="14"/>
  <c r="O5" i="14"/>
  <c r="M5" i="14"/>
  <c r="K5" i="14"/>
  <c r="I5" i="14"/>
  <c r="G5" i="14"/>
  <c r="E5" i="14"/>
  <c r="C5" i="14"/>
  <c r="Q4" i="14"/>
  <c r="O4" i="14"/>
  <c r="M4" i="14"/>
  <c r="K4" i="14"/>
  <c r="I4" i="14"/>
  <c r="G4" i="14"/>
  <c r="E4" i="14"/>
  <c r="C4" i="14"/>
  <c r="Q3" i="14"/>
  <c r="O3" i="14"/>
  <c r="M3" i="14"/>
  <c r="K3" i="14"/>
  <c r="I3" i="14"/>
  <c r="G3" i="14"/>
  <c r="E3" i="14"/>
  <c r="C3" i="14"/>
  <c r="Q2" i="14"/>
  <c r="O2" i="14"/>
  <c r="M2" i="14"/>
  <c r="K2" i="14"/>
  <c r="I2" i="14"/>
  <c r="G2" i="14"/>
  <c r="E2" i="14"/>
  <c r="C2" i="14"/>
  <c r="L21" i="15"/>
  <c r="L19" i="15"/>
  <c r="L18" i="15"/>
  <c r="L17" i="15"/>
  <c r="L16" i="15"/>
  <c r="L15" i="15"/>
  <c r="L14" i="15"/>
  <c r="J21" i="15"/>
  <c r="J19" i="15"/>
  <c r="I19" i="15" s="1"/>
  <c r="J18" i="15"/>
  <c r="K18" i="15" s="1"/>
  <c r="J17" i="15"/>
  <c r="I17" i="15" s="1"/>
  <c r="J16" i="15"/>
  <c r="K16" i="15" s="1"/>
  <c r="J15" i="15"/>
  <c r="K15" i="15" s="1"/>
  <c r="J14" i="15"/>
  <c r="H21" i="15"/>
  <c r="H19" i="15"/>
  <c r="H18" i="15"/>
  <c r="H17" i="15"/>
  <c r="H16" i="15"/>
  <c r="I16" i="15" s="1"/>
  <c r="H15" i="15"/>
  <c r="G15" i="15" s="1"/>
  <c r="H14" i="15"/>
  <c r="G14" i="15" s="1"/>
  <c r="F21" i="15"/>
  <c r="F19" i="15"/>
  <c r="E19" i="15" s="1"/>
  <c r="F18" i="15"/>
  <c r="G18" i="15" s="1"/>
  <c r="F17" i="15"/>
  <c r="G17" i="15" s="1"/>
  <c r="F16" i="15"/>
  <c r="F15" i="15"/>
  <c r="F14" i="15"/>
  <c r="D21" i="15"/>
  <c r="D19" i="15"/>
  <c r="D18" i="15"/>
  <c r="D17" i="15"/>
  <c r="D16" i="15"/>
  <c r="D15" i="15"/>
  <c r="C15" i="15" s="1"/>
  <c r="D14" i="15"/>
  <c r="C14" i="15" s="1"/>
  <c r="B21" i="15"/>
  <c r="C21" i="15" s="1"/>
  <c r="B19" i="15"/>
  <c r="C19" i="15" s="1"/>
  <c r="B18" i="15"/>
  <c r="B17" i="15"/>
  <c r="B16" i="15"/>
  <c r="B15" i="15"/>
  <c r="B14" i="15"/>
  <c r="C17" i="15"/>
  <c r="K21" i="15"/>
  <c r="I21" i="15"/>
  <c r="G21" i="15"/>
  <c r="E21" i="15"/>
  <c r="K20" i="15"/>
  <c r="I20" i="15"/>
  <c r="G20" i="15"/>
  <c r="E20" i="15"/>
  <c r="C20" i="15"/>
  <c r="I18" i="15"/>
  <c r="K12" i="15"/>
  <c r="I12" i="15"/>
  <c r="G12" i="15"/>
  <c r="E12" i="15"/>
  <c r="C12" i="15"/>
  <c r="K11" i="15"/>
  <c r="I11" i="15"/>
  <c r="G11" i="15"/>
  <c r="E11" i="15"/>
  <c r="C11" i="15"/>
  <c r="K10" i="15"/>
  <c r="I10" i="15"/>
  <c r="G10" i="15"/>
  <c r="E10" i="15"/>
  <c r="C10" i="15"/>
  <c r="K9" i="15"/>
  <c r="I9" i="15"/>
  <c r="G9" i="15"/>
  <c r="E9" i="15"/>
  <c r="C9" i="15"/>
  <c r="K8" i="15"/>
  <c r="I8" i="15"/>
  <c r="G8" i="15"/>
  <c r="E8" i="15"/>
  <c r="C8" i="15"/>
  <c r="K7" i="15"/>
  <c r="I7" i="15"/>
  <c r="G7" i="15"/>
  <c r="E7" i="15"/>
  <c r="C7" i="15"/>
  <c r="K6" i="15"/>
  <c r="I6" i="15"/>
  <c r="G6" i="15"/>
  <c r="E6" i="15"/>
  <c r="C6" i="15"/>
  <c r="K5" i="15"/>
  <c r="I5" i="15"/>
  <c r="G5" i="15"/>
  <c r="E5" i="15"/>
  <c r="C5" i="15"/>
  <c r="K4" i="15"/>
  <c r="I4" i="15"/>
  <c r="G4" i="15"/>
  <c r="E4" i="15"/>
  <c r="C4" i="15"/>
  <c r="K3" i="15"/>
  <c r="I3" i="15"/>
  <c r="G3" i="15"/>
  <c r="E3" i="15"/>
  <c r="C3" i="15"/>
  <c r="K2" i="15"/>
  <c r="I2" i="15"/>
  <c r="G2" i="15"/>
  <c r="E2" i="15"/>
  <c r="C2" i="15"/>
  <c r="Q11" i="10"/>
  <c r="O2" i="10"/>
  <c r="M3" i="10"/>
  <c r="M4" i="10"/>
  <c r="M5" i="10"/>
  <c r="M6" i="10"/>
  <c r="M7" i="10"/>
  <c r="M8" i="10"/>
  <c r="M9" i="10"/>
  <c r="M10" i="10"/>
  <c r="M11" i="10"/>
  <c r="M12" i="10"/>
  <c r="M2" i="10"/>
  <c r="K20" i="10"/>
  <c r="K3" i="10"/>
  <c r="K4" i="10"/>
  <c r="K5" i="10"/>
  <c r="K6" i="10"/>
  <c r="K7" i="10"/>
  <c r="K8" i="10"/>
  <c r="K9" i="10"/>
  <c r="K10" i="10"/>
  <c r="K11" i="10"/>
  <c r="K12" i="10"/>
  <c r="K2" i="10"/>
  <c r="I20" i="10"/>
  <c r="I5" i="10"/>
  <c r="I3" i="10"/>
  <c r="I4" i="10"/>
  <c r="I6" i="10"/>
  <c r="I7" i="10"/>
  <c r="I8" i="10"/>
  <c r="I9" i="10"/>
  <c r="I10" i="10"/>
  <c r="I11" i="10"/>
  <c r="I12" i="10"/>
  <c r="I2" i="10"/>
  <c r="G3" i="10"/>
  <c r="G4" i="10"/>
  <c r="G5" i="10"/>
  <c r="G6" i="10"/>
  <c r="G7" i="10"/>
  <c r="G8" i="10"/>
  <c r="G9" i="10"/>
  <c r="G10" i="10"/>
  <c r="G11" i="10"/>
  <c r="G12" i="10"/>
  <c r="G2" i="10"/>
  <c r="E20" i="10"/>
  <c r="E12" i="10"/>
  <c r="E3" i="10"/>
  <c r="E4" i="10"/>
  <c r="E5" i="10"/>
  <c r="E6" i="10"/>
  <c r="E7" i="10"/>
  <c r="E8" i="10"/>
  <c r="E9" i="10"/>
  <c r="E10" i="10"/>
  <c r="E11" i="10"/>
  <c r="E2" i="10"/>
  <c r="C20" i="10"/>
  <c r="C3" i="10"/>
  <c r="C4" i="10"/>
  <c r="C5" i="10"/>
  <c r="C6" i="10"/>
  <c r="C7" i="10"/>
  <c r="C8" i="10"/>
  <c r="C9" i="10"/>
  <c r="C10" i="10"/>
  <c r="C11" i="10"/>
  <c r="C12" i="10"/>
  <c r="C2" i="10"/>
  <c r="Q2" i="10"/>
  <c r="O3" i="10"/>
  <c r="Q3" i="10"/>
  <c r="O4" i="10"/>
  <c r="Q4" i="10"/>
  <c r="O5" i="10"/>
  <c r="Q5" i="10"/>
  <c r="O6" i="10"/>
  <c r="Q6" i="10"/>
  <c r="O7" i="10"/>
  <c r="Q7" i="10"/>
  <c r="O8" i="10"/>
  <c r="Q8" i="10"/>
  <c r="O9" i="10"/>
  <c r="Q9" i="10"/>
  <c r="O10" i="10"/>
  <c r="Q10" i="10"/>
  <c r="O11" i="10"/>
  <c r="O12" i="10"/>
  <c r="Q12" i="10"/>
  <c r="D14" i="10"/>
  <c r="F14" i="10"/>
  <c r="H14" i="10"/>
  <c r="J14" i="10"/>
  <c r="L14" i="10"/>
  <c r="N14" i="10"/>
  <c r="P14" i="10"/>
  <c r="R14" i="10"/>
  <c r="D15" i="10"/>
  <c r="F15" i="10"/>
  <c r="H15" i="10"/>
  <c r="J15" i="10"/>
  <c r="L15" i="10"/>
  <c r="N15" i="10"/>
  <c r="P15" i="10"/>
  <c r="O15" i="10" s="1"/>
  <c r="R15" i="10"/>
  <c r="D16" i="10"/>
  <c r="F16" i="10"/>
  <c r="H16" i="10"/>
  <c r="J16" i="10"/>
  <c r="L16" i="10"/>
  <c r="N16" i="10"/>
  <c r="P16" i="10"/>
  <c r="R16" i="10"/>
  <c r="D17" i="10"/>
  <c r="F17" i="10"/>
  <c r="H17" i="10"/>
  <c r="J17" i="10"/>
  <c r="L17" i="10"/>
  <c r="N17" i="10"/>
  <c r="P17" i="10"/>
  <c r="R17" i="10"/>
  <c r="D18" i="10"/>
  <c r="F18" i="10"/>
  <c r="H18" i="10"/>
  <c r="J18" i="10"/>
  <c r="L18" i="10"/>
  <c r="N18" i="10"/>
  <c r="P18" i="10"/>
  <c r="R18" i="10"/>
  <c r="D19" i="10"/>
  <c r="F19" i="10"/>
  <c r="H19" i="10"/>
  <c r="J19" i="10"/>
  <c r="L19" i="10"/>
  <c r="N19" i="10"/>
  <c r="P19" i="10"/>
  <c r="R19" i="10"/>
  <c r="M20" i="10"/>
  <c r="O20" i="10"/>
  <c r="Q20" i="10"/>
  <c r="D21" i="10"/>
  <c r="F21" i="10"/>
  <c r="H21" i="10"/>
  <c r="J21" i="10"/>
  <c r="L21" i="10"/>
  <c r="N21" i="10"/>
  <c r="P21" i="10"/>
  <c r="R21" i="10"/>
  <c r="B21" i="10"/>
  <c r="B19" i="10"/>
  <c r="B18" i="10"/>
  <c r="B17" i="10"/>
  <c r="B16" i="10"/>
  <c r="B15" i="10"/>
  <c r="C15" i="10" s="1"/>
  <c r="B14" i="10"/>
  <c r="C14" i="10" s="1"/>
  <c r="H21" i="13"/>
  <c r="I21" i="13"/>
  <c r="J21" i="13"/>
  <c r="H19" i="13"/>
  <c r="I19" i="13"/>
  <c r="J19" i="13"/>
  <c r="H18" i="13"/>
  <c r="I18" i="13"/>
  <c r="J18" i="13"/>
  <c r="H17" i="13"/>
  <c r="I17" i="13"/>
  <c r="J17" i="13"/>
  <c r="H16" i="13"/>
  <c r="I16" i="13"/>
  <c r="J16" i="13"/>
  <c r="H15" i="13"/>
  <c r="I15" i="13"/>
  <c r="J15" i="13"/>
  <c r="H14" i="13"/>
  <c r="I14" i="13"/>
  <c r="J14" i="13"/>
  <c r="G21" i="13"/>
  <c r="F21" i="13"/>
  <c r="E21" i="13"/>
  <c r="D21" i="13"/>
  <c r="C21" i="13"/>
  <c r="B21" i="13"/>
  <c r="G19" i="13"/>
  <c r="F19" i="13"/>
  <c r="E19" i="13"/>
  <c r="D19" i="13"/>
  <c r="C19" i="13"/>
  <c r="B19" i="13"/>
  <c r="G18" i="13"/>
  <c r="F18" i="13"/>
  <c r="E18" i="13"/>
  <c r="D18" i="13"/>
  <c r="C18" i="13"/>
  <c r="B18" i="13"/>
  <c r="G17" i="13"/>
  <c r="F17" i="13"/>
  <c r="E17" i="13"/>
  <c r="D17" i="13"/>
  <c r="C17" i="13"/>
  <c r="B17" i="13"/>
  <c r="G16" i="13"/>
  <c r="F16" i="13"/>
  <c r="E16" i="13"/>
  <c r="D16" i="13"/>
  <c r="C16" i="13"/>
  <c r="B16" i="13"/>
  <c r="G15" i="13"/>
  <c r="F15" i="13"/>
  <c r="E15" i="13"/>
  <c r="D15" i="13"/>
  <c r="C15" i="13"/>
  <c r="B15" i="13"/>
  <c r="G14" i="13"/>
  <c r="F14" i="13"/>
  <c r="E14" i="13"/>
  <c r="D14" i="13"/>
  <c r="C14" i="13"/>
  <c r="B14" i="13"/>
  <c r="G21" i="11"/>
  <c r="F21" i="11"/>
  <c r="E21" i="11"/>
  <c r="D21" i="11"/>
  <c r="C21" i="11"/>
  <c r="B21" i="11"/>
  <c r="G19" i="11"/>
  <c r="F19" i="11"/>
  <c r="E19" i="11"/>
  <c r="D19" i="11"/>
  <c r="C19" i="11"/>
  <c r="B19" i="11"/>
  <c r="G18" i="11"/>
  <c r="F18" i="11"/>
  <c r="E18" i="11"/>
  <c r="D18" i="11"/>
  <c r="C18" i="11"/>
  <c r="B18" i="11"/>
  <c r="G17" i="11"/>
  <c r="F17" i="11"/>
  <c r="E17" i="11"/>
  <c r="D17" i="11"/>
  <c r="C17" i="11"/>
  <c r="B17" i="11"/>
  <c r="G16" i="11"/>
  <c r="F16" i="11"/>
  <c r="E16" i="11"/>
  <c r="D16" i="11"/>
  <c r="C16" i="11"/>
  <c r="B16" i="11"/>
  <c r="G15" i="11"/>
  <c r="F15" i="11"/>
  <c r="E15" i="11"/>
  <c r="D15" i="11"/>
  <c r="C15" i="11"/>
  <c r="B15" i="11"/>
  <c r="G14" i="11"/>
  <c r="F14" i="11"/>
  <c r="E14" i="11"/>
  <c r="D14" i="11"/>
  <c r="C14" i="11"/>
  <c r="B14" i="11"/>
  <c r="J18" i="9"/>
  <c r="J17" i="9"/>
  <c r="J16" i="9"/>
  <c r="J15" i="9"/>
  <c r="I14" i="9"/>
  <c r="J14" i="9"/>
  <c r="B14" i="9"/>
  <c r="C14" i="9"/>
  <c r="D14" i="9"/>
  <c r="E14" i="9"/>
  <c r="F14" i="9"/>
  <c r="G14" i="9"/>
  <c r="H14" i="9"/>
  <c r="B16" i="9"/>
  <c r="B17" i="9"/>
  <c r="B19" i="9"/>
  <c r="J19" i="9"/>
  <c r="C19" i="9"/>
  <c r="D19" i="9"/>
  <c r="E19" i="9"/>
  <c r="F19" i="9"/>
  <c r="G19" i="9"/>
  <c r="H19" i="9"/>
  <c r="I19" i="9"/>
  <c r="D21" i="9"/>
  <c r="E21" i="9"/>
  <c r="F21" i="9"/>
  <c r="G21" i="9"/>
  <c r="H21" i="9"/>
  <c r="I21" i="9"/>
  <c r="J21" i="9"/>
  <c r="B21" i="9"/>
  <c r="C18" i="9"/>
  <c r="D18" i="9"/>
  <c r="E18" i="9"/>
  <c r="F18" i="9"/>
  <c r="G18" i="9"/>
  <c r="H18" i="9"/>
  <c r="I18" i="9"/>
  <c r="B18" i="9"/>
  <c r="C17" i="9"/>
  <c r="D17" i="9"/>
  <c r="E17" i="9"/>
  <c r="F17" i="9"/>
  <c r="G17" i="9"/>
  <c r="H17" i="9"/>
  <c r="I17" i="9"/>
  <c r="C16" i="9"/>
  <c r="D16" i="9"/>
  <c r="E16" i="9"/>
  <c r="F16" i="9"/>
  <c r="G16" i="9"/>
  <c r="H16" i="9"/>
  <c r="I16" i="9"/>
  <c r="C15" i="9"/>
  <c r="D15" i="9"/>
  <c r="E15" i="9"/>
  <c r="F15" i="9"/>
  <c r="G15" i="9"/>
  <c r="H15" i="9"/>
  <c r="I15" i="9"/>
  <c r="B15" i="9"/>
  <c r="E16" i="15" l="1"/>
  <c r="K14" i="15"/>
  <c r="I15" i="10"/>
  <c r="I16" i="10"/>
  <c r="C16" i="10"/>
  <c r="K17" i="10"/>
  <c r="K14" i="10"/>
  <c r="O16" i="10"/>
  <c r="K21" i="10"/>
  <c r="Q14" i="10"/>
  <c r="I21" i="10"/>
  <c r="Q21" i="10"/>
  <c r="G15" i="10"/>
  <c r="E18" i="10"/>
  <c r="Q17" i="10"/>
  <c r="G19" i="10"/>
  <c r="O17" i="10"/>
  <c r="I17" i="10"/>
  <c r="I14" i="10"/>
  <c r="M17" i="10"/>
  <c r="C18" i="10"/>
  <c r="C21" i="10"/>
  <c r="O19" i="10"/>
  <c r="G14" i="10"/>
  <c r="G18" i="10"/>
  <c r="E15" i="10"/>
  <c r="O14" i="10"/>
  <c r="G21" i="10"/>
  <c r="E19" i="10"/>
  <c r="G16" i="10"/>
  <c r="E21" i="10"/>
  <c r="Q18" i="10"/>
  <c r="E16" i="10"/>
  <c r="M14" i="10"/>
  <c r="C19" i="10"/>
  <c r="G17" i="10"/>
  <c r="K18" i="10"/>
  <c r="C17" i="10"/>
  <c r="E14" i="10"/>
  <c r="I18" i="10"/>
  <c r="K15" i="10"/>
  <c r="K19" i="10"/>
  <c r="M16" i="10"/>
  <c r="I19" i="10"/>
  <c r="K16" i="10"/>
  <c r="M18" i="10"/>
  <c r="E17" i="10"/>
  <c r="O21" i="10"/>
  <c r="M15" i="10"/>
  <c r="M21" i="10"/>
  <c r="M19" i="10"/>
  <c r="Q16" i="10"/>
  <c r="Q18" i="14"/>
  <c r="Q15" i="14"/>
  <c r="O18" i="14"/>
  <c r="O15" i="14"/>
  <c r="M16" i="14"/>
  <c r="M19" i="14"/>
  <c r="K18" i="14"/>
  <c r="K14" i="14"/>
  <c r="K15" i="14"/>
  <c r="I18" i="14"/>
  <c r="I15" i="14"/>
  <c r="G18" i="14"/>
  <c r="E15" i="14"/>
  <c r="C18" i="14"/>
  <c r="I14" i="14"/>
  <c r="K16" i="14"/>
  <c r="M18" i="14"/>
  <c r="G21" i="14"/>
  <c r="E14" i="15"/>
  <c r="G19" i="15"/>
  <c r="E18" i="15"/>
  <c r="C16" i="15"/>
  <c r="G16" i="15"/>
  <c r="K19" i="15"/>
  <c r="I14" i="15"/>
  <c r="E17" i="15"/>
  <c r="C18" i="15"/>
  <c r="E15" i="15"/>
  <c r="I15" i="15"/>
  <c r="K17" i="15"/>
  <c r="Q19" i="10"/>
  <c r="Q15" i="10"/>
  <c r="O18"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Nugent</author>
  </authors>
  <commentList>
    <comment ref="A35" authorId="0" shapeId="0" xr:uid="{45C73C6C-1359-194C-8656-6D19D18022A4}">
      <text>
        <r>
          <rPr>
            <b/>
            <sz val="10"/>
            <color rgb="FF000000"/>
            <rFont val="Tahoma"/>
            <family val="2"/>
          </rPr>
          <t>Michael Nugent:</t>
        </r>
        <r>
          <rPr>
            <sz val="10"/>
            <color rgb="FF000000"/>
            <rFont val="Tahoma"/>
            <family val="2"/>
          </rPr>
          <t xml:space="preserve">
</t>
        </r>
        <r>
          <rPr>
            <sz val="10"/>
            <color rgb="FF000000"/>
            <rFont val="Tahoma"/>
            <family val="2"/>
          </rPr>
          <t xml:space="preserve">Use Yahoo Finance to look up the stock price for each year. 
</t>
        </r>
        <r>
          <rPr>
            <sz val="10"/>
            <color rgb="FF000000"/>
            <rFont val="Tahoma"/>
            <family val="2"/>
          </rPr>
          <t xml:space="preserve">Use the stock price in the month of December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Nugent</author>
  </authors>
  <commentList>
    <comment ref="A38" authorId="0" shapeId="0" xr:uid="{F663DBDC-8418-A944-BBC0-83BD8DB7FCFC}">
      <text>
        <r>
          <rPr>
            <b/>
            <sz val="10"/>
            <color rgb="FF000000"/>
            <rFont val="Tahoma"/>
            <family val="2"/>
          </rPr>
          <t>Michael Nugent:</t>
        </r>
        <r>
          <rPr>
            <sz val="10"/>
            <color rgb="FF000000"/>
            <rFont val="Tahoma"/>
            <family val="2"/>
          </rPr>
          <t xml:space="preserve">
</t>
        </r>
        <r>
          <rPr>
            <sz val="10"/>
            <color rgb="FF000000"/>
            <rFont val="Tahoma"/>
            <family val="2"/>
          </rPr>
          <t xml:space="preserve">Use Yahoo Finance to look up the stock price for each year. 
</t>
        </r>
        <r>
          <rPr>
            <sz val="10"/>
            <color rgb="FF000000"/>
            <rFont val="Tahoma"/>
            <family val="2"/>
          </rPr>
          <t xml:space="preserve">Use the stock price in the month of December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Nugent</author>
  </authors>
  <commentList>
    <comment ref="A37" authorId="0" shapeId="0" xr:uid="{ACBFADBE-1D97-0541-AABA-270B00039731}">
      <text>
        <r>
          <rPr>
            <b/>
            <sz val="10"/>
            <color rgb="FF000000"/>
            <rFont val="Tahoma"/>
            <family val="2"/>
          </rPr>
          <t>Michael Nugent:</t>
        </r>
        <r>
          <rPr>
            <sz val="10"/>
            <color rgb="FF000000"/>
            <rFont val="Tahoma"/>
            <family val="2"/>
          </rPr>
          <t xml:space="preserve">
</t>
        </r>
        <r>
          <rPr>
            <sz val="10"/>
            <color rgb="FF000000"/>
            <rFont val="Tahoma"/>
            <family val="2"/>
          </rPr>
          <t xml:space="preserve">Use Yahoo Finance to look up the stock price for each year. 
</t>
        </r>
        <r>
          <rPr>
            <sz val="10"/>
            <color rgb="FF000000"/>
            <rFont val="Tahoma"/>
            <family val="2"/>
          </rPr>
          <t xml:space="preserve">Use the stock price in the month of December </t>
        </r>
      </text>
    </comment>
  </commentList>
</comments>
</file>

<file path=xl/sharedStrings.xml><?xml version="1.0" encoding="utf-8"?>
<sst xmlns="http://schemas.openxmlformats.org/spreadsheetml/2006/main" count="916" uniqueCount="143">
  <si>
    <t/>
  </si>
  <si>
    <t>Revenue</t>
  </si>
  <si>
    <t>Revenue Growth</t>
  </si>
  <si>
    <t>Cost of Revenue</t>
  </si>
  <si>
    <t>Gross Profit</t>
  </si>
  <si>
    <t>SG&amp;A Expenses</t>
  </si>
  <si>
    <t>Operating Income</t>
  </si>
  <si>
    <t>Non-operating Income/Expense</t>
  </si>
  <si>
    <t>Non-operating Interest Expenses</t>
  </si>
  <si>
    <t>EBT</t>
  </si>
  <si>
    <t>Income Tax Provision</t>
  </si>
  <si>
    <t>Income after Tax</t>
  </si>
  <si>
    <t>Net Income Common</t>
  </si>
  <si>
    <t>EPS (Basic)</t>
  </si>
  <si>
    <t>EPS (Diluted)</t>
  </si>
  <si>
    <t>Shares (Basic, Weighted)</t>
  </si>
  <si>
    <t>Shares (Diluted, Weighted)</t>
  </si>
  <si>
    <t>Gross Margin</t>
  </si>
  <si>
    <t>EBIT Margin</t>
  </si>
  <si>
    <t>EBT margin</t>
  </si>
  <si>
    <t>Net Profit Margin</t>
  </si>
  <si>
    <t>Free Cash Flow Margin</t>
  </si>
  <si>
    <t>EBITDA</t>
  </si>
  <si>
    <t>EBIT</t>
  </si>
  <si>
    <t>Income from Continuous Operations</t>
  </si>
  <si>
    <t>Consolidated Net Income/Loss</t>
  </si>
  <si>
    <t>EPS (Basic, from Continuous Ops)</t>
  </si>
  <si>
    <t>EPS (Basic, Consolidated)</t>
  </si>
  <si>
    <t>EPS (Diluted, from Cont. Ops)</t>
  </si>
  <si>
    <t>Shares (Diluted, Average)</t>
  </si>
  <si>
    <t>EPS (Diluted, Consolidated)</t>
  </si>
  <si>
    <t>EBITDA Margin</t>
  </si>
  <si>
    <t>Operating Cash Flow Margin</t>
  </si>
  <si>
    <t>YEAR</t>
  </si>
  <si>
    <t>Non-Controlling Interest</t>
  </si>
  <si>
    <t>Dividends (Preferred)</t>
  </si>
  <si>
    <t>Interest Expense (Operating)</t>
  </si>
  <si>
    <t>Total Debt</t>
  </si>
  <si>
    <t>Net Debt</t>
  </si>
  <si>
    <t>Shareholders Equity (Tangible)</t>
  </si>
  <si>
    <t>Shares (Common)</t>
  </si>
  <si>
    <t>Shareholders Equity and Liabilities (Total)</t>
  </si>
  <si>
    <t>Shareholders Equity (Total)</t>
  </si>
  <si>
    <t>Common Equity (Total)</t>
  </si>
  <si>
    <t>Treasury Stock</t>
  </si>
  <si>
    <t>Retained Earnings</t>
  </si>
  <si>
    <t>Common Stock (Net)</t>
  </si>
  <si>
    <t>Additional Paid In Capital</t>
  </si>
  <si>
    <t>Total liabilities</t>
  </si>
  <si>
    <t>Total non-current liabilities</t>
  </si>
  <si>
    <t>Non-current Liabilities (Other)</t>
  </si>
  <si>
    <t>Long Term Tax Liability (Deferred)</t>
  </si>
  <si>
    <t>Non-current Revenue (Deferred)</t>
  </si>
  <si>
    <t>Long Term Debt (Total)</t>
  </si>
  <si>
    <t>Total current liabilities</t>
  </si>
  <si>
    <t>Other current liabilities</t>
  </si>
  <si>
    <t>Current Part of Taxes to Pay</t>
  </si>
  <si>
    <t>Current Part of Debt</t>
  </si>
  <si>
    <t>Accrued Expenses</t>
  </si>
  <si>
    <t>Accounts Payable</t>
  </si>
  <si>
    <t>Total Assets</t>
  </si>
  <si>
    <t>Total non-current assets</t>
  </si>
  <si>
    <t>Long-term assets (Other)</t>
  </si>
  <si>
    <t>Goodwill and Intangible Assets (Total)</t>
  </si>
  <si>
    <t>Long-Term Investments</t>
  </si>
  <si>
    <t>Property, Plant, Equpment (Net)</t>
  </si>
  <si>
    <t>Total current assets</t>
  </si>
  <si>
    <t>Other current assets</t>
  </si>
  <si>
    <t>Inventory</t>
  </si>
  <si>
    <t>Receivables</t>
  </si>
  <si>
    <t>Cash and Short Term Investments</t>
  </si>
  <si>
    <t>Current Revenue (Deferred)</t>
  </si>
  <si>
    <t>Shareholders Equity (Other)</t>
  </si>
  <si>
    <t>Preferred Stock (Total)</t>
  </si>
  <si>
    <t>Minority Interests</t>
  </si>
  <si>
    <t>Current Part of Capital Lease</t>
  </si>
  <si>
    <t>Notes Payable</t>
  </si>
  <si>
    <t>Long Term Assets (Tax, Deferred)</t>
  </si>
  <si>
    <t xml:space="preserve">Stock Price </t>
  </si>
  <si>
    <t>Market Price (Stock Price)</t>
  </si>
  <si>
    <t>Revenue (Sales)</t>
  </si>
  <si>
    <t>Cost of Goods Sold</t>
  </si>
  <si>
    <t>SG&amp;A Expense</t>
  </si>
  <si>
    <t>Depreciation + amortization</t>
  </si>
  <si>
    <t>Accounts Receivables</t>
  </si>
  <si>
    <t>Total Current Assets</t>
  </si>
  <si>
    <t>Total Current Liabilities</t>
  </si>
  <si>
    <t>Financial Ratio's</t>
  </si>
  <si>
    <t>Current Ratio</t>
  </si>
  <si>
    <t>Quick Ratio</t>
  </si>
  <si>
    <t>Inventory Turnover</t>
  </si>
  <si>
    <t>Gross Profit Margin</t>
  </si>
  <si>
    <t>EPS</t>
  </si>
  <si>
    <t>P/E</t>
  </si>
  <si>
    <t>Accounts Receivables to Sales Ratio</t>
  </si>
  <si>
    <t>Inventory to Revenue Ratio</t>
  </si>
  <si>
    <t>YOY</t>
  </si>
  <si>
    <t>Row Labels</t>
  </si>
  <si>
    <t>Grand Total</t>
  </si>
  <si>
    <t>Sum of 2020</t>
  </si>
  <si>
    <t>Sum of 2019</t>
  </si>
  <si>
    <t>Sum of 2018</t>
  </si>
  <si>
    <t>Sum of 2017</t>
  </si>
  <si>
    <t>Sum of 2016</t>
  </si>
  <si>
    <t>Sum of 2015</t>
  </si>
  <si>
    <t>Sum of 2014</t>
  </si>
  <si>
    <t>Sum of 2013</t>
  </si>
  <si>
    <t>Sum of 2012</t>
  </si>
  <si>
    <t>Average of 2020</t>
  </si>
  <si>
    <t>Average of 2019</t>
  </si>
  <si>
    <t>Average of 2018</t>
  </si>
  <si>
    <t>Average of 2017</t>
  </si>
  <si>
    <t>Average of 2016</t>
  </si>
  <si>
    <t>Average of 2015</t>
  </si>
  <si>
    <t>Average of 2014</t>
  </si>
  <si>
    <t>Average of 2013</t>
  </si>
  <si>
    <t>Average of 2012</t>
  </si>
  <si>
    <t>2019-2020</t>
  </si>
  <si>
    <t>2018-2019</t>
  </si>
  <si>
    <t>2017-2018</t>
  </si>
  <si>
    <t>2016-2017</t>
  </si>
  <si>
    <t>2015-2016</t>
  </si>
  <si>
    <t>2014-2015</t>
  </si>
  <si>
    <t>2013-2014</t>
  </si>
  <si>
    <t>2012-2013</t>
  </si>
  <si>
    <t>Sum of 2017-2018</t>
  </si>
  <si>
    <t>Sum of 2013-2014</t>
  </si>
  <si>
    <t>Sum of 2012-2013</t>
  </si>
  <si>
    <t>Sum of 2014-2015</t>
  </si>
  <si>
    <t>Sum of 2015-2016</t>
  </si>
  <si>
    <t>Sum of 2016-2017</t>
  </si>
  <si>
    <t>Sum of 2019-2020</t>
  </si>
  <si>
    <t>Average of 2015-2016</t>
  </si>
  <si>
    <t>Average of 2016-2017</t>
  </si>
  <si>
    <t>Average of 2017-2018</t>
  </si>
  <si>
    <t>Average of 2018-2019</t>
  </si>
  <si>
    <t>Average of 2019-2020</t>
  </si>
  <si>
    <t>Sum of 2018-2019</t>
  </si>
  <si>
    <t>Sum of EPS</t>
  </si>
  <si>
    <t>Sum of P/E</t>
  </si>
  <si>
    <t>Average of Gross Profit Margin</t>
  </si>
  <si>
    <t>Average of EPS</t>
  </si>
  <si>
    <t>Average of 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</si>
</sst>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quot;$&quot;#,##0"/>
  </numFmts>
  <fonts count="10" x14ac:knownFonts="1">
    <font>
      <sz val="11"/>
      <name val="Arial"/>
      <family val="1"/>
    </font>
    <font>
      <sz val="11"/>
      <color theme="2" tint="-9.9978637043366805E-2"/>
      <name val="Arial"/>
      <family val="1"/>
    </font>
    <font>
      <sz val="10"/>
      <color rgb="FF000000"/>
      <name val="Tahoma"/>
      <family val="2"/>
    </font>
    <font>
      <b/>
      <sz val="10"/>
      <color rgb="FF000000"/>
      <name val="Tahoma"/>
      <family val="2"/>
    </font>
    <font>
      <b/>
      <sz val="11"/>
      <name val="Arial"/>
      <family val="2"/>
    </font>
    <font>
      <i/>
      <sz val="11"/>
      <name val="Arial"/>
      <family val="2"/>
    </font>
    <font>
      <sz val="10"/>
      <name val="Arial"/>
      <family val="2"/>
    </font>
    <font>
      <b/>
      <i/>
      <sz val="11"/>
      <name val="Arial"/>
      <family val="2"/>
    </font>
    <font>
      <b/>
      <i/>
      <sz val="11"/>
      <color theme="1"/>
      <name val="Arial"/>
      <family val="2"/>
    </font>
    <font>
      <sz val="8"/>
      <name val="Arial"/>
      <family val="1"/>
    </font>
  </fonts>
  <fills count="9">
    <fill>
      <patternFill patternType="none"/>
    </fill>
    <fill>
      <patternFill patternType="gray125"/>
    </fill>
    <fill>
      <patternFill patternType="solid">
        <fgColor theme="2" tint="-9.9978637043366805E-2"/>
        <bgColor indexed="64"/>
      </patternFill>
    </fill>
    <fill>
      <patternFill patternType="solid">
        <fgColor theme="8" tint="-0.249977111117893"/>
        <bgColor indexed="64"/>
      </patternFill>
    </fill>
    <fill>
      <patternFill patternType="solid">
        <fgColor rgb="FFFFFF00"/>
        <bgColor indexed="64"/>
      </patternFill>
    </fill>
    <fill>
      <patternFill patternType="solid">
        <fgColor rgb="FFFFC000"/>
        <bgColor indexed="64"/>
      </patternFill>
    </fill>
    <fill>
      <patternFill patternType="solid">
        <fgColor theme="0"/>
        <bgColor indexed="64"/>
      </patternFill>
    </fill>
    <fill>
      <patternFill patternType="solid">
        <fgColor theme="7" tint="0.79998168889431442"/>
        <bgColor indexed="64"/>
      </patternFill>
    </fill>
    <fill>
      <patternFill patternType="solid">
        <fgColor theme="7"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6" fillId="0" borderId="0"/>
    <xf numFmtId="43" fontId="6" fillId="0" borderId="0" applyFont="0" applyFill="0" applyBorder="0" applyAlignment="0" applyProtection="0"/>
    <xf numFmtId="44" fontId="6" fillId="0" borderId="0" applyFont="0" applyFill="0" applyBorder="0" applyAlignment="0" applyProtection="0"/>
    <xf numFmtId="9" fontId="6" fillId="0" borderId="0" applyFont="0" applyFill="0" applyBorder="0" applyAlignment="0" applyProtection="0"/>
    <xf numFmtId="0" fontId="6" fillId="0" borderId="0"/>
  </cellStyleXfs>
  <cellXfs count="33">
    <xf numFmtId="0" fontId="0" fillId="0" borderId="0" xfId="0"/>
    <xf numFmtId="1" fontId="0" fillId="0" borderId="0" xfId="0" applyNumberFormat="1"/>
    <xf numFmtId="0" fontId="1" fillId="2" borderId="0" xfId="0" applyFont="1" applyFill="1"/>
    <xf numFmtId="0" fontId="0" fillId="3" borderId="0" xfId="0" applyFill="1"/>
    <xf numFmtId="14" fontId="0" fillId="0" borderId="0" xfId="0" applyNumberFormat="1"/>
    <xf numFmtId="0" fontId="4" fillId="0" borderId="0" xfId="0" applyFont="1" applyAlignment="1">
      <alignment horizontal="center"/>
    </xf>
    <xf numFmtId="1" fontId="4" fillId="0" borderId="0" xfId="0" applyNumberFormat="1" applyFont="1" applyAlignment="1">
      <alignment horizontal="center"/>
    </xf>
    <xf numFmtId="14" fontId="4" fillId="0" borderId="0" xfId="0" applyNumberFormat="1" applyFont="1" applyAlignment="1">
      <alignment horizontal="center"/>
    </xf>
    <xf numFmtId="0" fontId="5" fillId="0" borderId="0" xfId="0" applyFont="1" applyAlignment="1">
      <alignment horizontal="center"/>
    </xf>
    <xf numFmtId="0" fontId="4" fillId="4" borderId="1" xfId="0" applyFont="1" applyFill="1" applyBorder="1" applyAlignment="1">
      <alignment horizontal="center"/>
    </xf>
    <xf numFmtId="0" fontId="4" fillId="5" borderId="1" xfId="0" applyFont="1" applyFill="1" applyBorder="1" applyAlignment="1">
      <alignment horizontal="center"/>
    </xf>
    <xf numFmtId="0" fontId="5" fillId="0" borderId="1" xfId="0" applyFont="1" applyBorder="1" applyAlignment="1">
      <alignment horizontal="center"/>
    </xf>
    <xf numFmtId="164" fontId="5" fillId="0" borderId="1" xfId="0" applyNumberFormat="1" applyFont="1" applyBorder="1" applyAlignment="1">
      <alignment horizontal="center"/>
    </xf>
    <xf numFmtId="2" fontId="5" fillId="0" borderId="1" xfId="0" applyNumberFormat="1" applyFont="1" applyBorder="1" applyAlignment="1">
      <alignment horizontal="center"/>
    </xf>
    <xf numFmtId="0" fontId="7" fillId="5" borderId="1" xfId="0" applyFont="1" applyFill="1" applyBorder="1" applyAlignment="1">
      <alignment horizontal="center"/>
    </xf>
    <xf numFmtId="0" fontId="7" fillId="4" borderId="1" xfId="0" applyFont="1" applyFill="1" applyBorder="1" applyAlignment="1">
      <alignment horizontal="center"/>
    </xf>
    <xf numFmtId="0" fontId="5" fillId="0" borderId="1" xfId="0" applyNumberFormat="1" applyFont="1" applyBorder="1" applyAlignment="1">
      <alignment horizontal="center"/>
    </xf>
    <xf numFmtId="164" fontId="0" fillId="0" borderId="0" xfId="0" applyNumberFormat="1"/>
    <xf numFmtId="0" fontId="0" fillId="0" borderId="0" xfId="0" applyNumberFormat="1"/>
    <xf numFmtId="10" fontId="5" fillId="0" borderId="1" xfId="0" applyNumberFormat="1" applyFont="1" applyBorder="1" applyAlignment="1">
      <alignment horizontal="center"/>
    </xf>
    <xf numFmtId="0" fontId="7" fillId="7" borderId="1" xfId="0" applyFont="1" applyFill="1" applyBorder="1" applyAlignment="1">
      <alignment horizontal="center"/>
    </xf>
    <xf numFmtId="0" fontId="5" fillId="6" borderId="1" xfId="0" applyNumberFormat="1" applyFont="1" applyFill="1" applyBorder="1" applyAlignment="1">
      <alignment horizontal="center"/>
    </xf>
    <xf numFmtId="164" fontId="5" fillId="6" borderId="1" xfId="0" applyNumberFormat="1" applyFont="1" applyFill="1" applyBorder="1" applyAlignment="1">
      <alignment horizontal="center"/>
    </xf>
    <xf numFmtId="2" fontId="5" fillId="6" borderId="1" xfId="0" applyNumberFormat="1" applyFont="1" applyFill="1" applyBorder="1" applyAlignment="1">
      <alignment horizontal="center"/>
    </xf>
    <xf numFmtId="0" fontId="7" fillId="8" borderId="1" xfId="0" applyFont="1" applyFill="1" applyBorder="1" applyAlignment="1">
      <alignment horizontal="center"/>
    </xf>
    <xf numFmtId="0" fontId="0" fillId="0" borderId="0" xfId="0" pivotButton="1"/>
    <xf numFmtId="0" fontId="0" fillId="0" borderId="0" xfId="0" applyAlignment="1">
      <alignment horizontal="left"/>
    </xf>
    <xf numFmtId="10" fontId="0" fillId="0" borderId="0" xfId="0" applyNumberFormat="1"/>
    <xf numFmtId="9" fontId="0" fillId="0" borderId="0" xfId="0" applyNumberFormat="1"/>
    <xf numFmtId="0" fontId="8" fillId="6" borderId="1" xfId="0" applyFont="1" applyFill="1" applyBorder="1" applyAlignment="1">
      <alignment horizontal="center"/>
    </xf>
    <xf numFmtId="10" fontId="0" fillId="0" borderId="1" xfId="0" applyNumberFormat="1" applyBorder="1" applyAlignment="1">
      <alignment horizontal="center"/>
    </xf>
    <xf numFmtId="2" fontId="0" fillId="0" borderId="1" xfId="0" applyNumberFormat="1" applyBorder="1" applyAlignment="1">
      <alignment horizontal="center"/>
    </xf>
    <xf numFmtId="2" fontId="0" fillId="0" borderId="0" xfId="0" applyNumberFormat="1"/>
  </cellXfs>
  <cellStyles count="6">
    <cellStyle name="Comma 2" xfId="2" xr:uid="{9FF3D8AD-E7D2-4627-9161-CB33B9267930}"/>
    <cellStyle name="Currency 2" xfId="3" xr:uid="{86F51008-34C6-4A5C-A622-80509FFE1F3F}"/>
    <cellStyle name="Normal" xfId="0" builtinId="0"/>
    <cellStyle name="Normal 2" xfId="5" xr:uid="{4D2BB78E-7B59-4157-A2BD-8941448001B4}"/>
    <cellStyle name="Normal 3" xfId="1" xr:uid="{4358E6F0-17BB-4AC0-966D-9E6EB7E4E3D7}"/>
    <cellStyle name="Percent 2" xfId="4" xr:uid="{0EFEF230-149B-4561-B623-8893DC4AE8AD}"/>
  </cellStyles>
  <dxfs count="27">
    <dxf>
      <numFmt numFmtId="2" formatCode="0.00"/>
    </dxf>
    <dxf>
      <numFmt numFmtId="2" formatCode="0.00"/>
    </dxf>
    <dxf>
      <numFmt numFmtId="13" formatCode="0%"/>
    </dxf>
    <dxf>
      <numFmt numFmtId="13" formatCode="0%"/>
    </dxf>
    <dxf>
      <numFmt numFmtId="164" formatCode="&quot;$&quot;#,##0"/>
    </dxf>
    <dxf>
      <numFmt numFmtId="164" formatCode="&quot;$&quot;#,##0"/>
    </dxf>
    <dxf>
      <numFmt numFmtId="164" formatCode="&quot;$&quot;#,##0"/>
    </dxf>
    <dxf>
      <numFmt numFmtId="164" formatCode="&quot;$&quot;#,##0"/>
    </dxf>
    <dxf>
      <numFmt numFmtId="2" formatCode="0.00"/>
    </dxf>
    <dxf>
      <numFmt numFmtId="2" formatCode="0.00"/>
    </dxf>
    <dxf>
      <numFmt numFmtId="13" formatCode="0%"/>
    </dxf>
    <dxf>
      <numFmt numFmtId="13" formatCode="0%"/>
    </dxf>
    <dxf>
      <numFmt numFmtId="2" formatCode="0.0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4" formatCode="&quot;$&quot;#,##0"/>
    </dxf>
    <dxf>
      <numFmt numFmtId="164" formatCode="&quot;$&quot;#,##0"/>
    </dxf>
    <dxf>
      <numFmt numFmtId="2" formatCode="0.00"/>
    </dxf>
    <dxf>
      <numFmt numFmtId="2" formatCode="0.00"/>
    </dxf>
    <dxf>
      <numFmt numFmtId="13" formatCode="0%"/>
    </dxf>
  </dxfs>
  <tableStyles count="0" defaultTableStyle="TableStyleMedium9" defaultPivotStyle="PivotStyleLight16"/>
  <colors>
    <mruColors>
      <color rgb="FFCE1D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3.xml"/><Relationship Id="rId26"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pivotCacheDefinition" Target="pivotCache/pivotCacheDefinition6.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microsoft.com/office/2007/relationships/slicerCache" Target="slicerCaches/slicerCache1.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pivotCacheDefinition" Target="pivotCache/pivotCacheDefinition5.xml"/><Relationship Id="rId29" Type="http://schemas.microsoft.com/office/2007/relationships/slicerCache" Target="slicerCaches/slicerCache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9.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8.xml"/><Relationship Id="rId28"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pivotCacheDefinition" Target="pivotCache/pivotCacheDefinition4.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7.xml"/><Relationship Id="rId27" Type="http://schemas.microsoft.com/office/2007/relationships/slicerCache" Target="slicerCaches/slicerCache3.xml"/><Relationship Id="rId30" Type="http://schemas.microsoft.com/office/2007/relationships/slicerCache" Target="slicerCaches/slicerCache6.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[Stock Recommendation Buy Sell Hold Nicholas Chai Final.xlsx]CMG - Trend!PivotTable4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CMG - INDUSTRY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hade val="44000"/>
                    <a:satMod val="103000"/>
                    <a:lumMod val="102000"/>
                    <a:tint val="94000"/>
                  </a:schemeClr>
                </a:gs>
                <a:gs pos="50000">
                  <a:schemeClr val="accent2">
                    <a:shade val="44000"/>
                    <a:satMod val="110000"/>
                    <a:lumMod val="100000"/>
                    <a:shade val="100000"/>
                  </a:schemeClr>
                </a:gs>
                <a:gs pos="100000">
                  <a:schemeClr val="accent2">
                    <a:shade val="44000"/>
                    <a:lumMod val="99000"/>
                    <a:satMod val="120000"/>
                    <a:shade val="78000"/>
                  </a:schemeClr>
                </a:gs>
              </a:gsLst>
              <a:lin ang="5400000" scaled="0"/>
            </a:gradFill>
            <a:ln w="9525">
              <a:solidFill>
                <a:schemeClr val="accent2">
                  <a:shade val="44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hade val="58000"/>
                    <a:satMod val="103000"/>
                    <a:lumMod val="102000"/>
                    <a:tint val="94000"/>
                  </a:schemeClr>
                </a:gs>
                <a:gs pos="50000">
                  <a:schemeClr val="accent2">
                    <a:shade val="58000"/>
                    <a:satMod val="110000"/>
                    <a:lumMod val="100000"/>
                    <a:shade val="100000"/>
                  </a:schemeClr>
                </a:gs>
                <a:gs pos="100000">
                  <a:schemeClr val="accent2">
                    <a:shade val="58000"/>
                    <a:lumMod val="99000"/>
                    <a:satMod val="120000"/>
                    <a:shade val="78000"/>
                  </a:schemeClr>
                </a:gs>
              </a:gsLst>
              <a:lin ang="5400000" scaled="0"/>
            </a:gradFill>
            <a:ln w="9525">
              <a:solidFill>
                <a:schemeClr val="accent2">
                  <a:shade val="58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hade val="72000"/>
                    <a:satMod val="103000"/>
                    <a:lumMod val="102000"/>
                    <a:tint val="94000"/>
                  </a:schemeClr>
                </a:gs>
                <a:gs pos="50000">
                  <a:schemeClr val="accent2">
                    <a:shade val="72000"/>
                    <a:satMod val="110000"/>
                    <a:lumMod val="100000"/>
                    <a:shade val="100000"/>
                  </a:schemeClr>
                </a:gs>
                <a:gs pos="100000">
                  <a:schemeClr val="accent2">
                    <a:shade val="72000"/>
                    <a:lumMod val="99000"/>
                    <a:satMod val="120000"/>
                    <a:shade val="78000"/>
                  </a:schemeClr>
                </a:gs>
              </a:gsLst>
              <a:lin ang="5400000" scaled="0"/>
            </a:gradFill>
            <a:ln w="9525">
              <a:solidFill>
                <a:schemeClr val="accent2">
                  <a:shade val="72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hade val="86000"/>
                    <a:satMod val="103000"/>
                    <a:lumMod val="102000"/>
                    <a:tint val="94000"/>
                  </a:schemeClr>
                </a:gs>
                <a:gs pos="50000">
                  <a:schemeClr val="accent2">
                    <a:shade val="86000"/>
                    <a:satMod val="110000"/>
                    <a:lumMod val="100000"/>
                    <a:shade val="100000"/>
                  </a:schemeClr>
                </a:gs>
                <a:gs pos="100000">
                  <a:schemeClr val="accent2">
                    <a:shade val="86000"/>
                    <a:lumMod val="99000"/>
                    <a:satMod val="120000"/>
                    <a:shade val="78000"/>
                  </a:schemeClr>
                </a:gs>
              </a:gsLst>
              <a:lin ang="5400000" scaled="0"/>
            </a:gradFill>
            <a:ln w="9525">
              <a:solidFill>
                <a:schemeClr val="accent2">
                  <a:shade val="8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tint val="86000"/>
                    <a:satMod val="103000"/>
                    <a:lumMod val="102000"/>
                    <a:tint val="94000"/>
                  </a:schemeClr>
                </a:gs>
                <a:gs pos="50000">
                  <a:schemeClr val="accent2">
                    <a:tint val="86000"/>
                    <a:satMod val="110000"/>
                    <a:lumMod val="100000"/>
                    <a:shade val="100000"/>
                  </a:schemeClr>
                </a:gs>
                <a:gs pos="100000">
                  <a:schemeClr val="accent2">
                    <a:tint val="86000"/>
                    <a:lumMod val="99000"/>
                    <a:satMod val="120000"/>
                    <a:shade val="78000"/>
                  </a:schemeClr>
                </a:gs>
              </a:gsLst>
              <a:lin ang="5400000" scaled="0"/>
            </a:gradFill>
            <a:ln w="9525">
              <a:solidFill>
                <a:schemeClr val="accent2">
                  <a:tint val="8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tint val="72000"/>
                    <a:satMod val="103000"/>
                    <a:lumMod val="102000"/>
                    <a:tint val="94000"/>
                  </a:schemeClr>
                </a:gs>
                <a:gs pos="50000">
                  <a:schemeClr val="accent2">
                    <a:tint val="72000"/>
                    <a:satMod val="110000"/>
                    <a:lumMod val="100000"/>
                    <a:shade val="100000"/>
                  </a:schemeClr>
                </a:gs>
                <a:gs pos="100000">
                  <a:schemeClr val="accent2">
                    <a:tint val="72000"/>
                    <a:lumMod val="99000"/>
                    <a:satMod val="120000"/>
                    <a:shade val="78000"/>
                  </a:schemeClr>
                </a:gs>
              </a:gsLst>
              <a:lin ang="5400000" scaled="0"/>
            </a:gradFill>
            <a:ln w="9525">
              <a:solidFill>
                <a:schemeClr val="accent2">
                  <a:tint val="72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w="9525">
              <a:solidFill>
                <a:schemeClr val="accent2">
                  <a:tint val="58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tint val="44000"/>
                    <a:satMod val="103000"/>
                    <a:lumMod val="102000"/>
                    <a:tint val="94000"/>
                  </a:schemeClr>
                </a:gs>
                <a:gs pos="50000">
                  <a:schemeClr val="accent2">
                    <a:tint val="44000"/>
                    <a:satMod val="110000"/>
                    <a:lumMod val="100000"/>
                    <a:shade val="100000"/>
                  </a:schemeClr>
                </a:gs>
                <a:gs pos="100000">
                  <a:schemeClr val="accent2">
                    <a:tint val="44000"/>
                    <a:lumMod val="99000"/>
                    <a:satMod val="120000"/>
                    <a:shade val="78000"/>
                  </a:schemeClr>
                </a:gs>
              </a:gsLst>
              <a:lin ang="5400000" scaled="0"/>
            </a:gradFill>
            <a:ln w="9525">
              <a:solidFill>
                <a:schemeClr val="accent2">
                  <a:tint val="44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hade val="44000"/>
                  <a:satMod val="103000"/>
                  <a:lumMod val="102000"/>
                  <a:tint val="94000"/>
                </a:schemeClr>
              </a:gs>
              <a:gs pos="50000">
                <a:schemeClr val="accent2">
                  <a:shade val="44000"/>
                  <a:satMod val="110000"/>
                  <a:lumMod val="100000"/>
                  <a:shade val="100000"/>
                </a:schemeClr>
              </a:gs>
              <a:gs pos="100000">
                <a:schemeClr val="accent2">
                  <a:shade val="44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shade val="58000"/>
                  <a:satMod val="103000"/>
                  <a:lumMod val="102000"/>
                  <a:tint val="94000"/>
                </a:schemeClr>
              </a:gs>
              <a:gs pos="50000">
                <a:schemeClr val="accent2">
                  <a:shade val="58000"/>
                  <a:satMod val="110000"/>
                  <a:lumMod val="100000"/>
                  <a:shade val="100000"/>
                </a:schemeClr>
              </a:gs>
              <a:gs pos="100000">
                <a:schemeClr val="accent2">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shade val="72000"/>
                  <a:satMod val="103000"/>
                  <a:lumMod val="102000"/>
                  <a:tint val="94000"/>
                </a:schemeClr>
              </a:gs>
              <a:gs pos="50000">
                <a:schemeClr val="accent2">
                  <a:shade val="72000"/>
                  <a:satMod val="110000"/>
                  <a:lumMod val="100000"/>
                  <a:shade val="100000"/>
                </a:schemeClr>
              </a:gs>
              <a:gs pos="100000">
                <a:schemeClr val="accent2">
                  <a:shade val="72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2">
                  <a:shade val="86000"/>
                  <a:satMod val="103000"/>
                  <a:lumMod val="102000"/>
                  <a:tint val="94000"/>
                </a:schemeClr>
              </a:gs>
              <a:gs pos="50000">
                <a:schemeClr val="accent2">
                  <a:shade val="86000"/>
                  <a:satMod val="110000"/>
                  <a:lumMod val="100000"/>
                  <a:shade val="100000"/>
                </a:schemeClr>
              </a:gs>
              <a:gs pos="100000">
                <a:schemeClr val="accent2">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2">
                  <a:tint val="86000"/>
                  <a:satMod val="103000"/>
                  <a:lumMod val="102000"/>
                  <a:tint val="94000"/>
                </a:schemeClr>
              </a:gs>
              <a:gs pos="50000">
                <a:schemeClr val="accent2">
                  <a:tint val="86000"/>
                  <a:satMod val="110000"/>
                  <a:lumMod val="100000"/>
                  <a:shade val="100000"/>
                </a:schemeClr>
              </a:gs>
              <a:gs pos="100000">
                <a:schemeClr val="accent2">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2">
                  <a:tint val="72000"/>
                  <a:satMod val="103000"/>
                  <a:lumMod val="102000"/>
                  <a:tint val="94000"/>
                </a:schemeClr>
              </a:gs>
              <a:gs pos="50000">
                <a:schemeClr val="accent2">
                  <a:tint val="72000"/>
                  <a:satMod val="110000"/>
                  <a:lumMod val="100000"/>
                  <a:shade val="100000"/>
                </a:schemeClr>
              </a:gs>
              <a:gs pos="100000">
                <a:schemeClr val="accent2">
                  <a:tint val="72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2">
                  <a:tint val="44000"/>
                  <a:satMod val="103000"/>
                  <a:lumMod val="102000"/>
                  <a:tint val="94000"/>
                </a:schemeClr>
              </a:gs>
              <a:gs pos="50000">
                <a:schemeClr val="accent2">
                  <a:tint val="44000"/>
                  <a:satMod val="110000"/>
                  <a:lumMod val="100000"/>
                  <a:shade val="100000"/>
                </a:schemeClr>
              </a:gs>
              <a:gs pos="100000">
                <a:schemeClr val="accent2">
                  <a:tint val="44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2">
                  <a:shade val="44000"/>
                  <a:satMod val="103000"/>
                  <a:lumMod val="102000"/>
                  <a:tint val="94000"/>
                </a:schemeClr>
              </a:gs>
              <a:gs pos="50000">
                <a:schemeClr val="accent2">
                  <a:shade val="44000"/>
                  <a:satMod val="110000"/>
                  <a:lumMod val="100000"/>
                  <a:shade val="100000"/>
                </a:schemeClr>
              </a:gs>
              <a:gs pos="100000">
                <a:schemeClr val="accent2">
                  <a:shade val="44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2">
                  <a:shade val="58000"/>
                  <a:satMod val="103000"/>
                  <a:lumMod val="102000"/>
                  <a:tint val="94000"/>
                </a:schemeClr>
              </a:gs>
              <a:gs pos="50000">
                <a:schemeClr val="accent2">
                  <a:shade val="58000"/>
                  <a:satMod val="110000"/>
                  <a:lumMod val="100000"/>
                  <a:shade val="100000"/>
                </a:schemeClr>
              </a:gs>
              <a:gs pos="100000">
                <a:schemeClr val="accent2">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2">
                  <a:shade val="72000"/>
                  <a:satMod val="103000"/>
                  <a:lumMod val="102000"/>
                  <a:tint val="94000"/>
                </a:schemeClr>
              </a:gs>
              <a:gs pos="50000">
                <a:schemeClr val="accent2">
                  <a:shade val="72000"/>
                  <a:satMod val="110000"/>
                  <a:lumMod val="100000"/>
                  <a:shade val="100000"/>
                </a:schemeClr>
              </a:gs>
              <a:gs pos="100000">
                <a:schemeClr val="accent2">
                  <a:shade val="72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2">
                  <a:shade val="86000"/>
                  <a:satMod val="103000"/>
                  <a:lumMod val="102000"/>
                  <a:tint val="94000"/>
                </a:schemeClr>
              </a:gs>
              <a:gs pos="50000">
                <a:schemeClr val="accent2">
                  <a:shade val="86000"/>
                  <a:satMod val="110000"/>
                  <a:lumMod val="100000"/>
                  <a:shade val="100000"/>
                </a:schemeClr>
              </a:gs>
              <a:gs pos="100000">
                <a:schemeClr val="accent2">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2">
                  <a:tint val="86000"/>
                  <a:satMod val="103000"/>
                  <a:lumMod val="102000"/>
                  <a:tint val="94000"/>
                </a:schemeClr>
              </a:gs>
              <a:gs pos="50000">
                <a:schemeClr val="accent2">
                  <a:tint val="86000"/>
                  <a:satMod val="110000"/>
                  <a:lumMod val="100000"/>
                  <a:shade val="100000"/>
                </a:schemeClr>
              </a:gs>
              <a:gs pos="100000">
                <a:schemeClr val="accent2">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2">
                  <a:tint val="72000"/>
                  <a:satMod val="103000"/>
                  <a:lumMod val="102000"/>
                  <a:tint val="94000"/>
                </a:schemeClr>
              </a:gs>
              <a:gs pos="50000">
                <a:schemeClr val="accent2">
                  <a:tint val="72000"/>
                  <a:satMod val="110000"/>
                  <a:lumMod val="100000"/>
                  <a:shade val="100000"/>
                </a:schemeClr>
              </a:gs>
              <a:gs pos="100000">
                <a:schemeClr val="accent2">
                  <a:tint val="72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2">
                  <a:tint val="44000"/>
                  <a:satMod val="103000"/>
                  <a:lumMod val="102000"/>
                  <a:tint val="94000"/>
                </a:schemeClr>
              </a:gs>
              <a:gs pos="50000">
                <a:schemeClr val="accent2">
                  <a:tint val="44000"/>
                  <a:satMod val="110000"/>
                  <a:lumMod val="100000"/>
                  <a:shade val="100000"/>
                </a:schemeClr>
              </a:gs>
              <a:gs pos="100000">
                <a:schemeClr val="accent2">
                  <a:tint val="44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376904845849493"/>
          <c:y val="0.19348723882632948"/>
          <c:w val="0.88690259333254984"/>
          <c:h val="0.48613063152052233"/>
        </c:manualLayout>
      </c:layout>
      <c:bar3DChart>
        <c:barDir val="col"/>
        <c:grouping val="standard"/>
        <c:varyColors val="0"/>
        <c:ser>
          <c:idx val="0"/>
          <c:order val="0"/>
          <c:tx>
            <c:strRef>
              <c:f>'CMG - Trend'!$B$25</c:f>
              <c:strCache>
                <c:ptCount val="1"/>
                <c:pt idx="0">
                  <c:v>Average of 2012</c:v>
                </c:pt>
              </c:strCache>
            </c:strRef>
          </c:tx>
          <c:spPr>
            <a:gradFill rotWithShape="1">
              <a:gsLst>
                <a:gs pos="0">
                  <a:schemeClr val="accent2">
                    <a:tint val="44000"/>
                    <a:satMod val="103000"/>
                    <a:lumMod val="102000"/>
                    <a:tint val="94000"/>
                  </a:schemeClr>
                </a:gs>
                <a:gs pos="50000">
                  <a:schemeClr val="accent2">
                    <a:tint val="44000"/>
                    <a:satMod val="110000"/>
                    <a:lumMod val="100000"/>
                    <a:shade val="100000"/>
                  </a:schemeClr>
                </a:gs>
                <a:gs pos="100000">
                  <a:schemeClr val="accent2">
                    <a:tint val="44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'CMG - Trend'!$A$26:$A$37</c:f>
              <c:strCache>
                <c:ptCount val="11"/>
                <c:pt idx="0">
                  <c:v>Accounts Receivables</c:v>
                </c:pt>
                <c:pt idx="1">
                  <c:v>Cost of Goods Sold</c:v>
                </c:pt>
                <c:pt idx="2">
                  <c:v>Depreciation + amortization</c:v>
                </c:pt>
                <c:pt idx="3">
                  <c:v>Gross Profit</c:v>
                </c:pt>
                <c:pt idx="4">
                  <c:v>Inventory</c:v>
                </c:pt>
                <c:pt idx="5">
                  <c:v>Market Price (Stock Price)</c:v>
                </c:pt>
                <c:pt idx="6">
                  <c:v>Revenue (Sales)</c:v>
                </c:pt>
                <c:pt idx="7">
                  <c:v>SG&amp;A Expense</c:v>
                </c:pt>
                <c:pt idx="8">
                  <c:v>Total Assets</c:v>
                </c:pt>
                <c:pt idx="9">
                  <c:v>Total Current Assets</c:v>
                </c:pt>
                <c:pt idx="10">
                  <c:v>Total Current Liabilities</c:v>
                </c:pt>
              </c:strCache>
            </c:strRef>
          </c:cat>
          <c:val>
            <c:numRef>
              <c:f>'CMG - Trend'!$B$26:$B$37</c:f>
              <c:numCache>
                <c:formatCode>"$"#,##0</c:formatCode>
                <c:ptCount val="11"/>
                <c:pt idx="0">
                  <c:v>26412000</c:v>
                </c:pt>
                <c:pt idx="1">
                  <c:v>1990884000</c:v>
                </c:pt>
                <c:pt idx="2">
                  <c:v>866703000</c:v>
                </c:pt>
                <c:pt idx="3">
                  <c:v>740340100</c:v>
                </c:pt>
                <c:pt idx="4">
                  <c:v>42550000</c:v>
                </c:pt>
                <c:pt idx="5">
                  <c:v>265.05</c:v>
                </c:pt>
                <c:pt idx="6">
                  <c:v>2731224000</c:v>
                </c:pt>
                <c:pt idx="7">
                  <c:v>183409000</c:v>
                </c:pt>
                <c:pt idx="8">
                  <c:v>1668667000</c:v>
                </c:pt>
                <c:pt idx="9">
                  <c:v>546607000</c:v>
                </c:pt>
                <c:pt idx="10">
                  <c:v>186852000</c:v>
                </c:pt>
              </c:numCache>
            </c:numRef>
          </c:val>
          <c:extLst>
            <c:ext xmlns:c16="http://schemas.microsoft.com/office/drawing/2014/chart" uri="{C3380CC4-5D6E-409C-BE32-E72D297353CC}">
              <c16:uniqueId val="{00000000-3111-4AAF-907F-D44847AD5EE3}"/>
            </c:ext>
          </c:extLst>
        </c:ser>
        <c:ser>
          <c:idx val="1"/>
          <c:order val="1"/>
          <c:tx>
            <c:strRef>
              <c:f>'CMG - Trend'!$C$25</c:f>
              <c:strCache>
                <c:ptCount val="1"/>
                <c:pt idx="0">
                  <c:v>Average of 2013</c:v>
                </c:pt>
              </c:strCache>
            </c:strRef>
          </c:tx>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'CMG - Trend'!$A$26:$A$37</c:f>
              <c:strCache>
                <c:ptCount val="11"/>
                <c:pt idx="0">
                  <c:v>Accounts Receivables</c:v>
                </c:pt>
                <c:pt idx="1">
                  <c:v>Cost of Goods Sold</c:v>
                </c:pt>
                <c:pt idx="2">
                  <c:v>Depreciation + amortization</c:v>
                </c:pt>
                <c:pt idx="3">
                  <c:v>Gross Profit</c:v>
                </c:pt>
                <c:pt idx="4">
                  <c:v>Inventory</c:v>
                </c:pt>
                <c:pt idx="5">
                  <c:v>Market Price (Stock Price)</c:v>
                </c:pt>
                <c:pt idx="6">
                  <c:v>Revenue (Sales)</c:v>
                </c:pt>
                <c:pt idx="7">
                  <c:v>SG&amp;A Expense</c:v>
                </c:pt>
                <c:pt idx="8">
                  <c:v>Total Assets</c:v>
                </c:pt>
                <c:pt idx="9">
                  <c:v>Total Current Assets</c:v>
                </c:pt>
                <c:pt idx="10">
                  <c:v>Total Current Liabilities</c:v>
                </c:pt>
              </c:strCache>
            </c:strRef>
          </c:cat>
          <c:val>
            <c:numRef>
              <c:f>'CMG - Trend'!$C$26:$C$37</c:f>
              <c:numCache>
                <c:formatCode>"$"#,##0</c:formatCode>
                <c:ptCount val="11"/>
                <c:pt idx="0">
                  <c:v>27673000</c:v>
                </c:pt>
                <c:pt idx="1">
                  <c:v>2359822000</c:v>
                </c:pt>
                <c:pt idx="2">
                  <c:v>963238000</c:v>
                </c:pt>
                <c:pt idx="3">
                  <c:v>854769300</c:v>
                </c:pt>
                <c:pt idx="4">
                  <c:v>43933000</c:v>
                </c:pt>
                <c:pt idx="5">
                  <c:v>521.5</c:v>
                </c:pt>
                <c:pt idx="6">
                  <c:v>3214591000</c:v>
                </c:pt>
                <c:pt idx="7">
                  <c:v>203733000</c:v>
                </c:pt>
                <c:pt idx="8">
                  <c:v>2009280000</c:v>
                </c:pt>
                <c:pt idx="9">
                  <c:v>666307000</c:v>
                </c:pt>
                <c:pt idx="10">
                  <c:v>199228000</c:v>
                </c:pt>
              </c:numCache>
            </c:numRef>
          </c:val>
          <c:extLst>
            <c:ext xmlns:c16="http://schemas.microsoft.com/office/drawing/2014/chart" uri="{C3380CC4-5D6E-409C-BE32-E72D297353CC}">
              <c16:uniqueId val="{00000001-3111-4AAF-907F-D44847AD5EE3}"/>
            </c:ext>
          </c:extLst>
        </c:ser>
        <c:ser>
          <c:idx val="2"/>
          <c:order val="2"/>
          <c:tx>
            <c:strRef>
              <c:f>'CMG - Trend'!$D$25</c:f>
              <c:strCache>
                <c:ptCount val="1"/>
                <c:pt idx="0">
                  <c:v>Average of 2014</c:v>
                </c:pt>
              </c:strCache>
            </c:strRef>
          </c:tx>
          <c:spPr>
            <a:gradFill rotWithShape="1">
              <a:gsLst>
                <a:gs pos="0">
                  <a:schemeClr val="accent2">
                    <a:tint val="72000"/>
                    <a:satMod val="103000"/>
                    <a:lumMod val="102000"/>
                    <a:tint val="94000"/>
                  </a:schemeClr>
                </a:gs>
                <a:gs pos="50000">
                  <a:schemeClr val="accent2">
                    <a:tint val="72000"/>
                    <a:satMod val="110000"/>
                    <a:lumMod val="100000"/>
                    <a:shade val="100000"/>
                  </a:schemeClr>
                </a:gs>
                <a:gs pos="100000">
                  <a:schemeClr val="accent2">
                    <a:tint val="72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'CMG - Trend'!$A$26:$A$37</c:f>
              <c:strCache>
                <c:ptCount val="11"/>
                <c:pt idx="0">
                  <c:v>Accounts Receivables</c:v>
                </c:pt>
                <c:pt idx="1">
                  <c:v>Cost of Goods Sold</c:v>
                </c:pt>
                <c:pt idx="2">
                  <c:v>Depreciation + amortization</c:v>
                </c:pt>
                <c:pt idx="3">
                  <c:v>Gross Profit</c:v>
                </c:pt>
                <c:pt idx="4">
                  <c:v>Inventory</c:v>
                </c:pt>
                <c:pt idx="5">
                  <c:v>Market Price (Stock Price)</c:v>
                </c:pt>
                <c:pt idx="6">
                  <c:v>Revenue (Sales)</c:v>
                </c:pt>
                <c:pt idx="7">
                  <c:v>SG&amp;A Expense</c:v>
                </c:pt>
                <c:pt idx="8">
                  <c:v>Total Assets</c:v>
                </c:pt>
                <c:pt idx="9">
                  <c:v>Total Current Assets</c:v>
                </c:pt>
                <c:pt idx="10">
                  <c:v>Total Current Liabilities</c:v>
                </c:pt>
              </c:strCache>
            </c:strRef>
          </c:cat>
          <c:val>
            <c:numRef>
              <c:f>'CMG - Trend'!$D$26:$D$37</c:f>
              <c:numCache>
                <c:formatCode>"$"#,##0</c:formatCode>
                <c:ptCount val="11"/>
                <c:pt idx="0">
                  <c:v>51327000</c:v>
                </c:pt>
                <c:pt idx="1">
                  <c:v>2990513000</c:v>
                </c:pt>
                <c:pt idx="2">
                  <c:v>1106984000</c:v>
                </c:pt>
                <c:pt idx="3">
                  <c:v>1117756000</c:v>
                </c:pt>
                <c:pt idx="4">
                  <c:v>42777000</c:v>
                </c:pt>
                <c:pt idx="5">
                  <c:v>664.66</c:v>
                </c:pt>
                <c:pt idx="6">
                  <c:v>4108269000</c:v>
                </c:pt>
                <c:pt idx="7">
                  <c:v>273897000</c:v>
                </c:pt>
                <c:pt idx="8">
                  <c:v>2527317000</c:v>
                </c:pt>
                <c:pt idx="9">
                  <c:v>859511000</c:v>
                </c:pt>
                <c:pt idx="10">
                  <c:v>245710000</c:v>
                </c:pt>
              </c:numCache>
            </c:numRef>
          </c:val>
          <c:extLst>
            <c:ext xmlns:c16="http://schemas.microsoft.com/office/drawing/2014/chart" uri="{C3380CC4-5D6E-409C-BE32-E72D297353CC}">
              <c16:uniqueId val="{00000002-3111-4AAF-907F-D44847AD5EE3}"/>
            </c:ext>
          </c:extLst>
        </c:ser>
        <c:ser>
          <c:idx val="3"/>
          <c:order val="3"/>
          <c:tx>
            <c:strRef>
              <c:f>'CMG - Trend'!$E$25</c:f>
              <c:strCache>
                <c:ptCount val="1"/>
                <c:pt idx="0">
                  <c:v>Average of 2015</c:v>
                </c:pt>
              </c:strCache>
            </c:strRef>
          </c:tx>
          <c:spPr>
            <a:gradFill rotWithShape="1">
              <a:gsLst>
                <a:gs pos="0">
                  <a:schemeClr val="accent2">
                    <a:tint val="86000"/>
                    <a:satMod val="103000"/>
                    <a:lumMod val="102000"/>
                    <a:tint val="94000"/>
                  </a:schemeClr>
                </a:gs>
                <a:gs pos="50000">
                  <a:schemeClr val="accent2">
                    <a:tint val="86000"/>
                    <a:satMod val="110000"/>
                    <a:lumMod val="100000"/>
                    <a:shade val="100000"/>
                  </a:schemeClr>
                </a:gs>
                <a:gs pos="100000">
                  <a:schemeClr val="accent2">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'CMG - Trend'!$A$26:$A$37</c:f>
              <c:strCache>
                <c:ptCount val="11"/>
                <c:pt idx="0">
                  <c:v>Accounts Receivables</c:v>
                </c:pt>
                <c:pt idx="1">
                  <c:v>Cost of Goods Sold</c:v>
                </c:pt>
                <c:pt idx="2">
                  <c:v>Depreciation + amortization</c:v>
                </c:pt>
                <c:pt idx="3">
                  <c:v>Gross Profit</c:v>
                </c:pt>
                <c:pt idx="4">
                  <c:v>Inventory</c:v>
                </c:pt>
                <c:pt idx="5">
                  <c:v>Market Price (Stock Price)</c:v>
                </c:pt>
                <c:pt idx="6">
                  <c:v>Revenue (Sales)</c:v>
                </c:pt>
                <c:pt idx="7">
                  <c:v>SG&amp;A Expense</c:v>
                </c:pt>
                <c:pt idx="8">
                  <c:v>Total Assets</c:v>
                </c:pt>
                <c:pt idx="9">
                  <c:v>Total Current Assets</c:v>
                </c:pt>
                <c:pt idx="10">
                  <c:v>Total Current Liabilities</c:v>
                </c:pt>
              </c:strCache>
            </c:strRef>
          </c:cat>
          <c:val>
            <c:numRef>
              <c:f>'CMG - Trend'!$E$26:$E$37</c:f>
              <c:numCache>
                <c:formatCode>"$"#,##0</c:formatCode>
                <c:ptCount val="11"/>
                <c:pt idx="0">
                  <c:v>96435000</c:v>
                </c:pt>
                <c:pt idx="1">
                  <c:v>3326936000</c:v>
                </c:pt>
                <c:pt idx="2">
                  <c:v>1217220000</c:v>
                </c:pt>
                <c:pt idx="3">
                  <c:v>1174287000</c:v>
                </c:pt>
                <c:pt idx="4">
                  <c:v>48321000</c:v>
                </c:pt>
                <c:pt idx="5">
                  <c:v>583.28</c:v>
                </c:pt>
                <c:pt idx="6">
                  <c:v>4501223000</c:v>
                </c:pt>
                <c:pt idx="7">
                  <c:v>250214000</c:v>
                </c:pt>
                <c:pt idx="8">
                  <c:v>2725066000</c:v>
                </c:pt>
                <c:pt idx="9">
                  <c:v>814647000</c:v>
                </c:pt>
                <c:pt idx="10">
                  <c:v>279942000</c:v>
                </c:pt>
              </c:numCache>
            </c:numRef>
          </c:val>
          <c:extLst>
            <c:ext xmlns:c16="http://schemas.microsoft.com/office/drawing/2014/chart" uri="{C3380CC4-5D6E-409C-BE32-E72D297353CC}">
              <c16:uniqueId val="{00000003-3111-4AAF-907F-D44847AD5EE3}"/>
            </c:ext>
          </c:extLst>
        </c:ser>
        <c:ser>
          <c:idx val="4"/>
          <c:order val="4"/>
          <c:tx>
            <c:strRef>
              <c:f>'CMG - Trend'!$F$25</c:f>
              <c:strCache>
                <c:ptCount val="1"/>
                <c:pt idx="0">
                  <c:v>Average of 2016</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'CMG - Trend'!$A$26:$A$37</c:f>
              <c:strCache>
                <c:ptCount val="11"/>
                <c:pt idx="0">
                  <c:v>Accounts Receivables</c:v>
                </c:pt>
                <c:pt idx="1">
                  <c:v>Cost of Goods Sold</c:v>
                </c:pt>
                <c:pt idx="2">
                  <c:v>Depreciation + amortization</c:v>
                </c:pt>
                <c:pt idx="3">
                  <c:v>Gross Profit</c:v>
                </c:pt>
                <c:pt idx="4">
                  <c:v>Inventory</c:v>
                </c:pt>
                <c:pt idx="5">
                  <c:v>Market Price (Stock Price)</c:v>
                </c:pt>
                <c:pt idx="6">
                  <c:v>Revenue (Sales)</c:v>
                </c:pt>
                <c:pt idx="7">
                  <c:v>SG&amp;A Expense</c:v>
                </c:pt>
                <c:pt idx="8">
                  <c:v>Total Assets</c:v>
                </c:pt>
                <c:pt idx="9">
                  <c:v>Total Current Assets</c:v>
                </c:pt>
                <c:pt idx="10">
                  <c:v>Total Current Liabilities</c:v>
                </c:pt>
              </c:strCache>
            </c:strRef>
          </c:cat>
          <c:val>
            <c:numRef>
              <c:f>'CMG - Trend'!$F$26:$F$37</c:f>
              <c:numCache>
                <c:formatCode>"$"#,##0</c:formatCode>
                <c:ptCount val="11"/>
                <c:pt idx="0">
                  <c:v>46000000</c:v>
                </c:pt>
                <c:pt idx="1">
                  <c:v>3553000000</c:v>
                </c:pt>
                <c:pt idx="2">
                  <c:v>1304000000</c:v>
                </c:pt>
                <c:pt idx="3">
                  <c:v>352000000</c:v>
                </c:pt>
                <c:pt idx="4">
                  <c:v>7000000</c:v>
                </c:pt>
                <c:pt idx="5">
                  <c:v>396.99</c:v>
                </c:pt>
                <c:pt idx="6">
                  <c:v>3904000000</c:v>
                </c:pt>
                <c:pt idx="7">
                  <c:v>294000000</c:v>
                </c:pt>
                <c:pt idx="8">
                  <c:v>2220000000</c:v>
                </c:pt>
                <c:pt idx="9">
                  <c:v>522000000</c:v>
                </c:pt>
                <c:pt idx="10">
                  <c:v>282000000</c:v>
                </c:pt>
              </c:numCache>
            </c:numRef>
          </c:val>
          <c:extLst>
            <c:ext xmlns:c16="http://schemas.microsoft.com/office/drawing/2014/chart" uri="{C3380CC4-5D6E-409C-BE32-E72D297353CC}">
              <c16:uniqueId val="{00000004-3111-4AAF-907F-D44847AD5EE3}"/>
            </c:ext>
          </c:extLst>
        </c:ser>
        <c:ser>
          <c:idx val="5"/>
          <c:order val="5"/>
          <c:tx>
            <c:strRef>
              <c:f>'CMG - Trend'!$G$25</c:f>
              <c:strCache>
                <c:ptCount val="1"/>
                <c:pt idx="0">
                  <c:v>Average of 2017</c:v>
                </c:pt>
              </c:strCache>
            </c:strRef>
          </c:tx>
          <c:spPr>
            <a:gradFill rotWithShape="1">
              <a:gsLst>
                <a:gs pos="0">
                  <a:schemeClr val="accent2">
                    <a:shade val="86000"/>
                    <a:satMod val="103000"/>
                    <a:lumMod val="102000"/>
                    <a:tint val="94000"/>
                  </a:schemeClr>
                </a:gs>
                <a:gs pos="50000">
                  <a:schemeClr val="accent2">
                    <a:shade val="86000"/>
                    <a:satMod val="110000"/>
                    <a:lumMod val="100000"/>
                    <a:shade val="100000"/>
                  </a:schemeClr>
                </a:gs>
                <a:gs pos="100000">
                  <a:schemeClr val="accent2">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'CMG - Trend'!$A$26:$A$37</c:f>
              <c:strCache>
                <c:ptCount val="11"/>
                <c:pt idx="0">
                  <c:v>Accounts Receivables</c:v>
                </c:pt>
                <c:pt idx="1">
                  <c:v>Cost of Goods Sold</c:v>
                </c:pt>
                <c:pt idx="2">
                  <c:v>Depreciation + amortization</c:v>
                </c:pt>
                <c:pt idx="3">
                  <c:v>Gross Profit</c:v>
                </c:pt>
                <c:pt idx="4">
                  <c:v>Inventory</c:v>
                </c:pt>
                <c:pt idx="5">
                  <c:v>Market Price (Stock Price)</c:v>
                </c:pt>
                <c:pt idx="6">
                  <c:v>Revenue (Sales)</c:v>
                </c:pt>
                <c:pt idx="7">
                  <c:v>SG&amp;A Expense</c:v>
                </c:pt>
                <c:pt idx="8">
                  <c:v>Total Assets</c:v>
                </c:pt>
                <c:pt idx="9">
                  <c:v>Total Current Assets</c:v>
                </c:pt>
                <c:pt idx="10">
                  <c:v>Total Current Liabilities</c:v>
                </c:pt>
              </c:strCache>
            </c:strRef>
          </c:cat>
          <c:val>
            <c:numRef>
              <c:f>'CMG - Trend'!$G$26:$G$37</c:f>
              <c:numCache>
                <c:formatCode>"$"#,##0</c:formatCode>
                <c:ptCount val="11"/>
                <c:pt idx="0">
                  <c:v>50000000</c:v>
                </c:pt>
                <c:pt idx="1">
                  <c:v>3884000000</c:v>
                </c:pt>
                <c:pt idx="2">
                  <c:v>1338000000</c:v>
                </c:pt>
                <c:pt idx="3">
                  <c:v>593000000</c:v>
                </c:pt>
                <c:pt idx="4">
                  <c:v>26000000</c:v>
                </c:pt>
                <c:pt idx="5">
                  <c:v>302.39999999999998</c:v>
                </c:pt>
                <c:pt idx="6">
                  <c:v>4476000000</c:v>
                </c:pt>
                <c:pt idx="7">
                  <c:v>296000000</c:v>
                </c:pt>
                <c:pt idx="8">
                  <c:v>2192000000</c:v>
                </c:pt>
                <c:pt idx="9">
                  <c:v>630000000</c:v>
                </c:pt>
                <c:pt idx="10">
                  <c:v>324000000</c:v>
                </c:pt>
              </c:numCache>
            </c:numRef>
          </c:val>
          <c:extLst>
            <c:ext xmlns:c16="http://schemas.microsoft.com/office/drawing/2014/chart" uri="{C3380CC4-5D6E-409C-BE32-E72D297353CC}">
              <c16:uniqueId val="{00000005-3111-4AAF-907F-D44847AD5EE3}"/>
            </c:ext>
          </c:extLst>
        </c:ser>
        <c:ser>
          <c:idx val="6"/>
          <c:order val="6"/>
          <c:tx>
            <c:strRef>
              <c:f>'CMG - Trend'!$H$25</c:f>
              <c:strCache>
                <c:ptCount val="1"/>
                <c:pt idx="0">
                  <c:v>Average of 2018</c:v>
                </c:pt>
              </c:strCache>
            </c:strRef>
          </c:tx>
          <c:spPr>
            <a:gradFill rotWithShape="1">
              <a:gsLst>
                <a:gs pos="0">
                  <a:schemeClr val="accent2">
                    <a:shade val="72000"/>
                    <a:satMod val="103000"/>
                    <a:lumMod val="102000"/>
                    <a:tint val="94000"/>
                  </a:schemeClr>
                </a:gs>
                <a:gs pos="50000">
                  <a:schemeClr val="accent2">
                    <a:shade val="72000"/>
                    <a:satMod val="110000"/>
                    <a:lumMod val="100000"/>
                    <a:shade val="100000"/>
                  </a:schemeClr>
                </a:gs>
                <a:gs pos="100000">
                  <a:schemeClr val="accent2">
                    <a:shade val="72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'CMG - Trend'!$A$26:$A$37</c:f>
              <c:strCache>
                <c:ptCount val="11"/>
                <c:pt idx="0">
                  <c:v>Accounts Receivables</c:v>
                </c:pt>
                <c:pt idx="1">
                  <c:v>Cost of Goods Sold</c:v>
                </c:pt>
                <c:pt idx="2">
                  <c:v>Depreciation + amortization</c:v>
                </c:pt>
                <c:pt idx="3">
                  <c:v>Gross Profit</c:v>
                </c:pt>
                <c:pt idx="4">
                  <c:v>Inventory</c:v>
                </c:pt>
                <c:pt idx="5">
                  <c:v>Market Price (Stock Price)</c:v>
                </c:pt>
                <c:pt idx="6">
                  <c:v>Revenue (Sales)</c:v>
                </c:pt>
                <c:pt idx="7">
                  <c:v>SG&amp;A Expense</c:v>
                </c:pt>
                <c:pt idx="8">
                  <c:v>Total Assets</c:v>
                </c:pt>
                <c:pt idx="9">
                  <c:v>Total Current Assets</c:v>
                </c:pt>
                <c:pt idx="10">
                  <c:v>Total Current Liabilities</c:v>
                </c:pt>
              </c:strCache>
            </c:strRef>
          </c:cat>
          <c:val>
            <c:numRef>
              <c:f>'CMG - Trend'!$H$26:$H$37</c:f>
              <c:numCache>
                <c:formatCode>"$"#,##0</c:formatCode>
                <c:ptCount val="11"/>
                <c:pt idx="0">
                  <c:v>62000000</c:v>
                </c:pt>
                <c:pt idx="1">
                  <c:v>4156000000</c:v>
                </c:pt>
                <c:pt idx="2">
                  <c:v>1379000000</c:v>
                </c:pt>
                <c:pt idx="3">
                  <c:v>709000000</c:v>
                </c:pt>
                <c:pt idx="4">
                  <c:v>19000000</c:v>
                </c:pt>
                <c:pt idx="5">
                  <c:v>477.52</c:v>
                </c:pt>
                <c:pt idx="6">
                  <c:v>4865000000</c:v>
                </c:pt>
                <c:pt idx="7">
                  <c:v>319000000</c:v>
                </c:pt>
                <c:pt idx="8">
                  <c:v>2404000000</c:v>
                </c:pt>
                <c:pt idx="9">
                  <c:v>815000000</c:v>
                </c:pt>
                <c:pt idx="10">
                  <c:v>450000000</c:v>
                </c:pt>
              </c:numCache>
            </c:numRef>
          </c:val>
          <c:extLst>
            <c:ext xmlns:c16="http://schemas.microsoft.com/office/drawing/2014/chart" uri="{C3380CC4-5D6E-409C-BE32-E72D297353CC}">
              <c16:uniqueId val="{00000006-3111-4AAF-907F-D44847AD5EE3}"/>
            </c:ext>
          </c:extLst>
        </c:ser>
        <c:ser>
          <c:idx val="7"/>
          <c:order val="7"/>
          <c:tx>
            <c:strRef>
              <c:f>'CMG - Trend'!$I$25</c:f>
              <c:strCache>
                <c:ptCount val="1"/>
                <c:pt idx="0">
                  <c:v>Average of 2019</c:v>
                </c:pt>
              </c:strCache>
            </c:strRef>
          </c:tx>
          <c:spPr>
            <a:gradFill rotWithShape="1">
              <a:gsLst>
                <a:gs pos="0">
                  <a:schemeClr val="accent2">
                    <a:shade val="58000"/>
                    <a:satMod val="103000"/>
                    <a:lumMod val="102000"/>
                    <a:tint val="94000"/>
                  </a:schemeClr>
                </a:gs>
                <a:gs pos="50000">
                  <a:schemeClr val="accent2">
                    <a:shade val="58000"/>
                    <a:satMod val="110000"/>
                    <a:lumMod val="100000"/>
                    <a:shade val="100000"/>
                  </a:schemeClr>
                </a:gs>
                <a:gs pos="100000">
                  <a:schemeClr val="accent2">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'CMG - Trend'!$A$26:$A$37</c:f>
              <c:strCache>
                <c:ptCount val="11"/>
                <c:pt idx="0">
                  <c:v>Accounts Receivables</c:v>
                </c:pt>
                <c:pt idx="1">
                  <c:v>Cost of Goods Sold</c:v>
                </c:pt>
                <c:pt idx="2">
                  <c:v>Depreciation + amortization</c:v>
                </c:pt>
                <c:pt idx="3">
                  <c:v>Gross Profit</c:v>
                </c:pt>
                <c:pt idx="4">
                  <c:v>Inventory</c:v>
                </c:pt>
                <c:pt idx="5">
                  <c:v>Market Price (Stock Price)</c:v>
                </c:pt>
                <c:pt idx="6">
                  <c:v>Revenue (Sales)</c:v>
                </c:pt>
                <c:pt idx="7">
                  <c:v>SG&amp;A Expense</c:v>
                </c:pt>
                <c:pt idx="8">
                  <c:v>Total Assets</c:v>
                </c:pt>
                <c:pt idx="9">
                  <c:v>Total Current Assets</c:v>
                </c:pt>
                <c:pt idx="10">
                  <c:v>Total Current Liabilities</c:v>
                </c:pt>
              </c:strCache>
            </c:strRef>
          </c:cat>
          <c:val>
            <c:numRef>
              <c:f>'CMG - Trend'!$I$26:$I$37</c:f>
              <c:numCache>
                <c:formatCode>"$"#,##0</c:formatCode>
                <c:ptCount val="11"/>
                <c:pt idx="0">
                  <c:v>108000000</c:v>
                </c:pt>
                <c:pt idx="1">
                  <c:v>4657000000</c:v>
                </c:pt>
                <c:pt idx="2">
                  <c:v>3964000000</c:v>
                </c:pt>
                <c:pt idx="3">
                  <c:v>930000000</c:v>
                </c:pt>
                <c:pt idx="4">
                  <c:v>6000000</c:v>
                </c:pt>
                <c:pt idx="5">
                  <c:v>813.11</c:v>
                </c:pt>
                <c:pt idx="6">
                  <c:v>5586000000</c:v>
                </c:pt>
                <c:pt idx="7">
                  <c:v>442000000</c:v>
                </c:pt>
                <c:pt idx="8">
                  <c:v>5918000000</c:v>
                </c:pt>
                <c:pt idx="9">
                  <c:v>1072000000</c:v>
                </c:pt>
                <c:pt idx="10">
                  <c:v>667000000</c:v>
                </c:pt>
              </c:numCache>
            </c:numRef>
          </c:val>
          <c:extLst>
            <c:ext xmlns:c16="http://schemas.microsoft.com/office/drawing/2014/chart" uri="{C3380CC4-5D6E-409C-BE32-E72D297353CC}">
              <c16:uniqueId val="{00000007-3111-4AAF-907F-D44847AD5EE3}"/>
            </c:ext>
          </c:extLst>
        </c:ser>
        <c:ser>
          <c:idx val="8"/>
          <c:order val="8"/>
          <c:tx>
            <c:strRef>
              <c:f>'CMG - Trend'!$J$25</c:f>
              <c:strCache>
                <c:ptCount val="1"/>
                <c:pt idx="0">
                  <c:v>Average of 2020</c:v>
                </c:pt>
              </c:strCache>
            </c:strRef>
          </c:tx>
          <c:spPr>
            <a:gradFill rotWithShape="1">
              <a:gsLst>
                <a:gs pos="0">
                  <a:schemeClr val="accent2">
                    <a:shade val="44000"/>
                    <a:satMod val="103000"/>
                    <a:lumMod val="102000"/>
                    <a:tint val="94000"/>
                  </a:schemeClr>
                </a:gs>
                <a:gs pos="50000">
                  <a:schemeClr val="accent2">
                    <a:shade val="44000"/>
                    <a:satMod val="110000"/>
                    <a:lumMod val="100000"/>
                    <a:shade val="100000"/>
                  </a:schemeClr>
                </a:gs>
                <a:gs pos="100000">
                  <a:schemeClr val="accent2">
                    <a:shade val="44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'CMG - Trend'!$A$26:$A$37</c:f>
              <c:strCache>
                <c:ptCount val="11"/>
                <c:pt idx="0">
                  <c:v>Accounts Receivables</c:v>
                </c:pt>
                <c:pt idx="1">
                  <c:v>Cost of Goods Sold</c:v>
                </c:pt>
                <c:pt idx="2">
                  <c:v>Depreciation + amortization</c:v>
                </c:pt>
                <c:pt idx="3">
                  <c:v>Gross Profit</c:v>
                </c:pt>
                <c:pt idx="4">
                  <c:v>Inventory</c:v>
                </c:pt>
                <c:pt idx="5">
                  <c:v>Market Price (Stock Price)</c:v>
                </c:pt>
                <c:pt idx="6">
                  <c:v>Revenue (Sales)</c:v>
                </c:pt>
                <c:pt idx="7">
                  <c:v>SG&amp;A Expense</c:v>
                </c:pt>
                <c:pt idx="8">
                  <c:v>Total Assets</c:v>
                </c:pt>
                <c:pt idx="9">
                  <c:v>Total Current Assets</c:v>
                </c:pt>
                <c:pt idx="10">
                  <c:v>Total Current Liabilities</c:v>
                </c:pt>
              </c:strCache>
            </c:strRef>
          </c:cat>
          <c:val>
            <c:numRef>
              <c:f>'CMG - Trend'!$J$26:$J$37</c:f>
              <c:numCache>
                <c:formatCode>"$"#,##0</c:formatCode>
                <c:ptCount val="11"/>
                <c:pt idx="0">
                  <c:v>387000000</c:v>
                </c:pt>
                <c:pt idx="1">
                  <c:v>5182000000</c:v>
                </c:pt>
                <c:pt idx="2">
                  <c:v>4351000000</c:v>
                </c:pt>
                <c:pt idx="3">
                  <c:v>803000000</c:v>
                </c:pt>
                <c:pt idx="4">
                  <c:v>50000000</c:v>
                </c:pt>
                <c:pt idx="5">
                  <c:v>1290</c:v>
                </c:pt>
                <c:pt idx="6">
                  <c:v>5985000000</c:v>
                </c:pt>
                <c:pt idx="7">
                  <c:v>428000000</c:v>
                </c:pt>
                <c:pt idx="8">
                  <c:v>6886000000</c:v>
                </c:pt>
                <c:pt idx="9">
                  <c:v>1420000000</c:v>
                </c:pt>
                <c:pt idx="10">
                  <c:v>822000000</c:v>
                </c:pt>
              </c:numCache>
            </c:numRef>
          </c:val>
          <c:extLst>
            <c:ext xmlns:c16="http://schemas.microsoft.com/office/drawing/2014/chart" uri="{C3380CC4-5D6E-409C-BE32-E72D297353CC}">
              <c16:uniqueId val="{00000008-3111-4AAF-907F-D44847AD5EE3}"/>
            </c:ext>
          </c:extLst>
        </c:ser>
        <c:dLbls>
          <c:showLegendKey val="0"/>
          <c:showVal val="0"/>
          <c:showCatName val="0"/>
          <c:showSerName val="0"/>
          <c:showPercent val="0"/>
          <c:showBubbleSize val="0"/>
        </c:dLbls>
        <c:gapWidth val="150"/>
        <c:shape val="box"/>
        <c:axId val="1911733968"/>
        <c:axId val="1911735216"/>
        <c:axId val="2006295232"/>
      </c:bar3DChart>
      <c:catAx>
        <c:axId val="1911733968"/>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1735216"/>
        <c:crosses val="autoZero"/>
        <c:auto val="1"/>
        <c:lblAlgn val="ctr"/>
        <c:lblOffset val="100"/>
        <c:noMultiLvlLbl val="0"/>
      </c:catAx>
      <c:valAx>
        <c:axId val="1911735216"/>
        <c:scaling>
          <c:orientation val="minMax"/>
        </c:scaling>
        <c:delete val="0"/>
        <c:axPos val="l"/>
        <c:majorGridlines>
          <c:spPr>
            <a:ln w="9525" cap="flat" cmpd="sng" algn="ctr">
              <a:solidFill>
                <a:schemeClr val="dk1">
                  <a:lumMod val="50000"/>
                  <a:lumOff val="5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1733968"/>
        <c:crosses val="autoZero"/>
        <c:crossBetween val="between"/>
      </c:valAx>
      <c:serAx>
        <c:axId val="2006295232"/>
        <c:scaling>
          <c:orientation val="minMax"/>
        </c:scaling>
        <c:delete val="1"/>
        <c:axPos val="b"/>
        <c:majorTickMark val="none"/>
        <c:minorTickMark val="none"/>
        <c:tickLblPos val="nextTo"/>
        <c:crossAx val="1911735216"/>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[Stock Recommendation Buy Sell Hold Nicholas Chai Final.xlsx]MCD - Trend!PivotTable30</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MCD X YOY X GROSS PROFIT MARGIN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'MCD - Trend'!$B$62</c:f>
              <c:strCache>
                <c:ptCount val="1"/>
                <c:pt idx="0">
                  <c:v>Total</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'MCD - Trend'!$A$63:$A$71</c:f>
              <c:strCache>
                <c:ptCount val="8"/>
                <c:pt idx="0">
                  <c:v>2012-2013</c:v>
                </c:pt>
                <c:pt idx="1">
                  <c:v>2013-2014</c:v>
                </c:pt>
                <c:pt idx="2">
                  <c:v>2014-2015</c:v>
                </c:pt>
                <c:pt idx="3">
                  <c:v>2015-2016</c:v>
                </c:pt>
                <c:pt idx="4">
                  <c:v>2016-2017</c:v>
                </c:pt>
                <c:pt idx="5">
                  <c:v>2017-2018</c:v>
                </c:pt>
                <c:pt idx="6">
                  <c:v>2018-2019</c:v>
                </c:pt>
                <c:pt idx="7">
                  <c:v>2019-2020</c:v>
                </c:pt>
              </c:strCache>
            </c:strRef>
          </c:cat>
          <c:val>
            <c:numRef>
              <c:f>'MCD - Trend'!$B$63:$B$71</c:f>
              <c:numCache>
                <c:formatCode>0%</c:formatCode>
                <c:ptCount val="8"/>
                <c:pt idx="0">
                  <c:v>-1.1332090800304801E-2</c:v>
                </c:pt>
                <c:pt idx="1">
                  <c:v>-1.7779992814970329E-2</c:v>
                </c:pt>
                <c:pt idx="2">
                  <c:v>1.0980625977724735E-2</c:v>
                </c:pt>
                <c:pt idx="3">
                  <c:v>7.5965675337918523E-2</c:v>
                </c:pt>
                <c:pt idx="4">
                  <c:v>0.12294913948542173</c:v>
                </c:pt>
                <c:pt idx="5">
                  <c:v>0.10223613035937935</c:v>
                </c:pt>
                <c:pt idx="6">
                  <c:v>1.6522962442768008E-2</c:v>
                </c:pt>
                <c:pt idx="7">
                  <c:v>-2.9718323017206252E-2</c:v>
                </c:pt>
              </c:numCache>
            </c:numRef>
          </c:val>
          <c:smooth val="0"/>
          <c:extLst>
            <c:ext xmlns:c16="http://schemas.microsoft.com/office/drawing/2014/chart" uri="{C3380CC4-5D6E-409C-BE32-E72D297353CC}">
              <c16:uniqueId val="{00000000-51D4-497D-B5AE-ACEB19908EE4}"/>
            </c:ext>
          </c:extLst>
        </c:ser>
        <c:dLbls>
          <c:dLblPos val="t"/>
          <c:showLegendKey val="0"/>
          <c:showVal val="1"/>
          <c:showCatName val="0"/>
          <c:showSerName val="0"/>
          <c:showPercent val="0"/>
          <c:showBubbleSize val="0"/>
        </c:dLbls>
        <c:marker val="1"/>
        <c:smooth val="0"/>
        <c:axId val="2028579552"/>
        <c:axId val="2028578720"/>
      </c:lineChart>
      <c:catAx>
        <c:axId val="2028579552"/>
        <c:scaling>
          <c:orientation val="minMax"/>
        </c:scaling>
        <c:delete val="0"/>
        <c:axPos val="b"/>
        <c:numFmt formatCode="General" sourceLinked="1"/>
        <c:majorTickMark val="none"/>
        <c:minorTickMark val="none"/>
        <c:tickLblPos val="low"/>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8578720"/>
        <c:crosses val="autoZero"/>
        <c:auto val="1"/>
        <c:lblAlgn val="ctr"/>
        <c:lblOffset val="100"/>
        <c:noMultiLvlLbl val="0"/>
      </c:catAx>
      <c:valAx>
        <c:axId val="2028578720"/>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8579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[Stock Recommendation Buy Sell Hold Nicholas Chai Final.xlsx]MCD - Trend!PivotTable31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MCD X YOY X</a:t>
            </a:r>
            <a:r>
              <a:rPr lang="en-US" baseline="0"/>
              <a:t> EPS</a:t>
            </a:r>
            <a:endParaRPr lang="en-US"/>
          </a:p>
        </c:rich>
      </c:tx>
      <c:layout>
        <c:manualLayout>
          <c:xMode val="edge"/>
          <c:yMode val="edge"/>
          <c:x val="0.33353455818022748"/>
          <c:y val="9.157188684747739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'MCD - Trend'!$E$62</c:f>
              <c:strCache>
                <c:ptCount val="1"/>
                <c:pt idx="0">
                  <c:v>Total</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'MCD - Trend'!$D$63:$D$71</c:f>
              <c:strCache>
                <c:ptCount val="8"/>
                <c:pt idx="0">
                  <c:v>2012-2013</c:v>
                </c:pt>
                <c:pt idx="1">
                  <c:v>2013-2014</c:v>
                </c:pt>
                <c:pt idx="2">
                  <c:v>2014-2015</c:v>
                </c:pt>
                <c:pt idx="3">
                  <c:v>2015-2016</c:v>
                </c:pt>
                <c:pt idx="4">
                  <c:v>2016-2017</c:v>
                </c:pt>
                <c:pt idx="5">
                  <c:v>2017-2018</c:v>
                </c:pt>
                <c:pt idx="6">
                  <c:v>2018-2019</c:v>
                </c:pt>
                <c:pt idx="7">
                  <c:v>2019-2020</c:v>
                </c:pt>
              </c:strCache>
            </c:strRef>
          </c:cat>
          <c:val>
            <c:numRef>
              <c:f>'MCD - Trend'!$E$63:$E$71</c:f>
              <c:numCache>
                <c:formatCode>0.00</c:formatCode>
                <c:ptCount val="8"/>
                <c:pt idx="0">
                  <c:v>0</c:v>
                </c:pt>
                <c:pt idx="1">
                  <c:v>0</c:v>
                </c:pt>
                <c:pt idx="2">
                  <c:v>0</c:v>
                </c:pt>
                <c:pt idx="3">
                  <c:v>-0.94900662251655632</c:v>
                </c:pt>
                <c:pt idx="4">
                  <c:v>7.0129870129870131</c:v>
                </c:pt>
                <c:pt idx="5">
                  <c:v>2.2690437601296545E-2</c:v>
                </c:pt>
                <c:pt idx="6">
                  <c:v>0.96196513470681477</c:v>
                </c:pt>
                <c:pt idx="7">
                  <c:v>1.1308562197091986E-2</c:v>
                </c:pt>
              </c:numCache>
            </c:numRef>
          </c:val>
          <c:smooth val="0"/>
          <c:extLst>
            <c:ext xmlns:c16="http://schemas.microsoft.com/office/drawing/2014/chart" uri="{C3380CC4-5D6E-409C-BE32-E72D297353CC}">
              <c16:uniqueId val="{00000000-13F1-42BA-BC2D-6A8A0711D0B5}"/>
            </c:ext>
          </c:extLst>
        </c:ser>
        <c:dLbls>
          <c:dLblPos val="t"/>
          <c:showLegendKey val="0"/>
          <c:showVal val="1"/>
          <c:showCatName val="0"/>
          <c:showSerName val="0"/>
          <c:showPercent val="0"/>
          <c:showBubbleSize val="0"/>
        </c:dLbls>
        <c:marker val="1"/>
        <c:smooth val="0"/>
        <c:axId val="945865999"/>
        <c:axId val="945863087"/>
      </c:lineChart>
      <c:catAx>
        <c:axId val="945865999"/>
        <c:scaling>
          <c:orientation val="minMax"/>
        </c:scaling>
        <c:delete val="0"/>
        <c:axPos val="b"/>
        <c:numFmt formatCode="General" sourceLinked="1"/>
        <c:majorTickMark val="none"/>
        <c:minorTickMark val="none"/>
        <c:tickLblPos val="low"/>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45863087"/>
        <c:crosses val="autoZero"/>
        <c:auto val="1"/>
        <c:lblAlgn val="ctr"/>
        <c:lblOffset val="100"/>
        <c:noMultiLvlLbl val="0"/>
      </c:catAx>
      <c:valAx>
        <c:axId val="945863087"/>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45865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[Stock Recommendation Buy Sell Hold Nicholas Chai Final.xlsx]MCD - Trend!PivotTable32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MCD X YOY X P/E</a:t>
            </a:r>
          </a:p>
        </c:rich>
      </c:tx>
      <c:layout>
        <c:manualLayout>
          <c:xMode val="edge"/>
          <c:yMode val="edge"/>
          <c:x val="0.31319444444444444"/>
          <c:y val="9.157188684747739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'MCD - Trend'!$H$62</c:f>
              <c:strCache>
                <c:ptCount val="1"/>
                <c:pt idx="0">
                  <c:v>Total</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'MCD - Trend'!$G$63:$G$71</c:f>
              <c:strCache>
                <c:ptCount val="8"/>
                <c:pt idx="0">
                  <c:v>2012-2013</c:v>
                </c:pt>
                <c:pt idx="1">
                  <c:v>2013-2014</c:v>
                </c:pt>
                <c:pt idx="2">
                  <c:v>2014-2015</c:v>
                </c:pt>
                <c:pt idx="3">
                  <c:v>2015-2016</c:v>
                </c:pt>
                <c:pt idx="4">
                  <c:v>2016-2017</c:v>
                </c:pt>
                <c:pt idx="5">
                  <c:v>2017-2018</c:v>
                </c:pt>
                <c:pt idx="6">
                  <c:v>2018-2019</c:v>
                </c:pt>
                <c:pt idx="7">
                  <c:v>2019-2020</c:v>
                </c:pt>
              </c:strCache>
            </c:strRef>
          </c:cat>
          <c:val>
            <c:numRef>
              <c:f>'MCD - Trend'!$H$63:$H$71</c:f>
              <c:numCache>
                <c:formatCode>0.00</c:formatCode>
                <c:ptCount val="8"/>
                <c:pt idx="0">
                  <c:v>-0.10144927536231887</c:v>
                </c:pt>
                <c:pt idx="1">
                  <c:v>1.1856474258970264E-2</c:v>
                </c:pt>
                <c:pt idx="2">
                  <c:v>-0.33469415997785773</c:v>
                </c:pt>
                <c:pt idx="3">
                  <c:v>-0.93805007637939397</c:v>
                </c:pt>
                <c:pt idx="4">
                  <c:v>4.5173058694503379</c:v>
                </c:pt>
                <c:pt idx="5">
                  <c:v>-6.0658017520595346E-2</c:v>
                </c:pt>
                <c:pt idx="6">
                  <c:v>0.88886089588674333</c:v>
                </c:pt>
                <c:pt idx="7">
                  <c:v>-9.7270345019792454E-2</c:v>
                </c:pt>
              </c:numCache>
            </c:numRef>
          </c:val>
          <c:smooth val="0"/>
          <c:extLst>
            <c:ext xmlns:c16="http://schemas.microsoft.com/office/drawing/2014/chart" uri="{C3380CC4-5D6E-409C-BE32-E72D297353CC}">
              <c16:uniqueId val="{00000000-F8F4-4537-9CC7-D64FCAE1B68D}"/>
            </c:ext>
          </c:extLst>
        </c:ser>
        <c:dLbls>
          <c:dLblPos val="t"/>
          <c:showLegendKey val="0"/>
          <c:showVal val="1"/>
          <c:showCatName val="0"/>
          <c:showSerName val="0"/>
          <c:showPercent val="0"/>
          <c:showBubbleSize val="0"/>
        </c:dLbls>
        <c:marker val="1"/>
        <c:smooth val="0"/>
        <c:axId val="554958800"/>
        <c:axId val="554964208"/>
      </c:lineChart>
      <c:catAx>
        <c:axId val="554958800"/>
        <c:scaling>
          <c:orientation val="minMax"/>
        </c:scaling>
        <c:delete val="0"/>
        <c:axPos val="b"/>
        <c:numFmt formatCode="General" sourceLinked="1"/>
        <c:majorTickMark val="none"/>
        <c:minorTickMark val="none"/>
        <c:tickLblPos val="low"/>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4964208"/>
        <c:crosses val="autoZero"/>
        <c:auto val="1"/>
        <c:lblAlgn val="ctr"/>
        <c:lblOffset val="100"/>
        <c:noMultiLvlLbl val="0"/>
      </c:catAx>
      <c:valAx>
        <c:axId val="554964208"/>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4958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[Stock Recommendation Buy Sell Hold Nicholas Chai Final.xlsx]CMG - Trend!PivotTable4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CMG - Industry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hade val="44000"/>
                  <a:satMod val="103000"/>
                  <a:lumMod val="102000"/>
                  <a:tint val="94000"/>
                </a:schemeClr>
              </a:gs>
              <a:gs pos="50000">
                <a:schemeClr val="accent2">
                  <a:shade val="44000"/>
                  <a:satMod val="110000"/>
                  <a:lumMod val="100000"/>
                  <a:shade val="100000"/>
                </a:schemeClr>
              </a:gs>
              <a:gs pos="100000">
                <a:schemeClr val="accent2">
                  <a:shade val="44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hade val="58000"/>
                  <a:satMod val="103000"/>
                  <a:lumMod val="102000"/>
                  <a:tint val="94000"/>
                </a:schemeClr>
              </a:gs>
              <a:gs pos="50000">
                <a:schemeClr val="accent2">
                  <a:shade val="58000"/>
                  <a:satMod val="110000"/>
                  <a:lumMod val="100000"/>
                  <a:shade val="100000"/>
                </a:schemeClr>
              </a:gs>
              <a:gs pos="100000">
                <a:schemeClr val="accent2">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hade val="72000"/>
                  <a:satMod val="103000"/>
                  <a:lumMod val="102000"/>
                  <a:tint val="94000"/>
                </a:schemeClr>
              </a:gs>
              <a:gs pos="50000">
                <a:schemeClr val="accent2">
                  <a:shade val="72000"/>
                  <a:satMod val="110000"/>
                  <a:lumMod val="100000"/>
                  <a:shade val="100000"/>
                </a:schemeClr>
              </a:gs>
              <a:gs pos="100000">
                <a:schemeClr val="accent2">
                  <a:shade val="72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hade val="86000"/>
                  <a:satMod val="103000"/>
                  <a:lumMod val="102000"/>
                  <a:tint val="94000"/>
                </a:schemeClr>
              </a:gs>
              <a:gs pos="50000">
                <a:schemeClr val="accent2">
                  <a:shade val="86000"/>
                  <a:satMod val="110000"/>
                  <a:lumMod val="100000"/>
                  <a:shade val="100000"/>
                </a:schemeClr>
              </a:gs>
              <a:gs pos="100000">
                <a:schemeClr val="accent2">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tint val="86000"/>
                  <a:satMod val="103000"/>
                  <a:lumMod val="102000"/>
                  <a:tint val="94000"/>
                </a:schemeClr>
              </a:gs>
              <a:gs pos="50000">
                <a:schemeClr val="accent2">
                  <a:tint val="86000"/>
                  <a:satMod val="110000"/>
                  <a:lumMod val="100000"/>
                  <a:shade val="100000"/>
                </a:schemeClr>
              </a:gs>
              <a:gs pos="100000">
                <a:schemeClr val="accent2">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tint val="72000"/>
                  <a:satMod val="103000"/>
                  <a:lumMod val="102000"/>
                  <a:tint val="94000"/>
                </a:schemeClr>
              </a:gs>
              <a:gs pos="50000">
                <a:schemeClr val="accent2">
                  <a:tint val="72000"/>
                  <a:satMod val="110000"/>
                  <a:lumMod val="100000"/>
                  <a:shade val="100000"/>
                </a:schemeClr>
              </a:gs>
              <a:gs pos="100000">
                <a:schemeClr val="accent2">
                  <a:tint val="72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tint val="44000"/>
                  <a:satMod val="103000"/>
                  <a:lumMod val="102000"/>
                  <a:tint val="94000"/>
                </a:schemeClr>
              </a:gs>
              <a:gs pos="50000">
                <a:schemeClr val="accent2">
                  <a:tint val="44000"/>
                  <a:satMod val="110000"/>
                  <a:lumMod val="100000"/>
                  <a:shade val="100000"/>
                </a:schemeClr>
              </a:gs>
              <a:gs pos="100000">
                <a:schemeClr val="accent2">
                  <a:tint val="44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376904845849493"/>
          <c:y val="0.19348723882632948"/>
          <c:w val="0.88690259333254984"/>
          <c:h val="0.48613063152052233"/>
        </c:manualLayout>
      </c:layout>
      <c:bar3DChart>
        <c:barDir val="col"/>
        <c:grouping val="standard"/>
        <c:varyColors val="0"/>
        <c:ser>
          <c:idx val="0"/>
          <c:order val="0"/>
          <c:tx>
            <c:strRef>
              <c:f>'CMG - Trend'!$B$25</c:f>
              <c:strCache>
                <c:ptCount val="1"/>
                <c:pt idx="0">
                  <c:v>Average of 2012</c:v>
                </c:pt>
              </c:strCache>
            </c:strRef>
          </c:tx>
          <c:spPr>
            <a:gradFill rotWithShape="1">
              <a:gsLst>
                <a:gs pos="0">
                  <a:schemeClr val="accent2">
                    <a:tint val="44000"/>
                    <a:satMod val="103000"/>
                    <a:lumMod val="102000"/>
                    <a:tint val="94000"/>
                  </a:schemeClr>
                </a:gs>
                <a:gs pos="50000">
                  <a:schemeClr val="accent2">
                    <a:tint val="44000"/>
                    <a:satMod val="110000"/>
                    <a:lumMod val="100000"/>
                    <a:shade val="100000"/>
                  </a:schemeClr>
                </a:gs>
                <a:gs pos="100000">
                  <a:schemeClr val="accent2">
                    <a:tint val="44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'CMG - Trend'!$A$26:$A$37</c:f>
              <c:strCache>
                <c:ptCount val="11"/>
                <c:pt idx="0">
                  <c:v>Accounts Receivables</c:v>
                </c:pt>
                <c:pt idx="1">
                  <c:v>Cost of Goods Sold</c:v>
                </c:pt>
                <c:pt idx="2">
                  <c:v>Depreciation + amortization</c:v>
                </c:pt>
                <c:pt idx="3">
                  <c:v>Gross Profit</c:v>
                </c:pt>
                <c:pt idx="4">
                  <c:v>Inventory</c:v>
                </c:pt>
                <c:pt idx="5">
                  <c:v>Market Price (Stock Price)</c:v>
                </c:pt>
                <c:pt idx="6">
                  <c:v>Revenue (Sales)</c:v>
                </c:pt>
                <c:pt idx="7">
                  <c:v>SG&amp;A Expense</c:v>
                </c:pt>
                <c:pt idx="8">
                  <c:v>Total Assets</c:v>
                </c:pt>
                <c:pt idx="9">
                  <c:v>Total Current Assets</c:v>
                </c:pt>
                <c:pt idx="10">
                  <c:v>Total Current Liabilities</c:v>
                </c:pt>
              </c:strCache>
            </c:strRef>
          </c:cat>
          <c:val>
            <c:numRef>
              <c:f>'CMG - Trend'!$B$26:$B$37</c:f>
              <c:numCache>
                <c:formatCode>"$"#,##0</c:formatCode>
                <c:ptCount val="11"/>
                <c:pt idx="0">
                  <c:v>26412000</c:v>
                </c:pt>
                <c:pt idx="1">
                  <c:v>1990884000</c:v>
                </c:pt>
                <c:pt idx="2">
                  <c:v>866703000</c:v>
                </c:pt>
                <c:pt idx="3">
                  <c:v>740340100</c:v>
                </c:pt>
                <c:pt idx="4">
                  <c:v>42550000</c:v>
                </c:pt>
                <c:pt idx="5">
                  <c:v>265.05</c:v>
                </c:pt>
                <c:pt idx="6">
                  <c:v>2731224000</c:v>
                </c:pt>
                <c:pt idx="7">
                  <c:v>183409000</c:v>
                </c:pt>
                <c:pt idx="8">
                  <c:v>1668667000</c:v>
                </c:pt>
                <c:pt idx="9">
                  <c:v>546607000</c:v>
                </c:pt>
                <c:pt idx="10">
                  <c:v>186852000</c:v>
                </c:pt>
              </c:numCache>
            </c:numRef>
          </c:val>
          <c:extLst>
            <c:ext xmlns:c16="http://schemas.microsoft.com/office/drawing/2014/chart" uri="{C3380CC4-5D6E-409C-BE32-E72D297353CC}">
              <c16:uniqueId val="{00000000-0936-4EC5-A7C1-3DE6BC001E8E}"/>
            </c:ext>
          </c:extLst>
        </c:ser>
        <c:ser>
          <c:idx val="1"/>
          <c:order val="1"/>
          <c:tx>
            <c:strRef>
              <c:f>'CMG - Trend'!$C$25</c:f>
              <c:strCache>
                <c:ptCount val="1"/>
                <c:pt idx="0">
                  <c:v>Average of 2013</c:v>
                </c:pt>
              </c:strCache>
            </c:strRef>
          </c:tx>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'CMG - Trend'!$A$26:$A$37</c:f>
              <c:strCache>
                <c:ptCount val="11"/>
                <c:pt idx="0">
                  <c:v>Accounts Receivables</c:v>
                </c:pt>
                <c:pt idx="1">
                  <c:v>Cost of Goods Sold</c:v>
                </c:pt>
                <c:pt idx="2">
                  <c:v>Depreciation + amortization</c:v>
                </c:pt>
                <c:pt idx="3">
                  <c:v>Gross Profit</c:v>
                </c:pt>
                <c:pt idx="4">
                  <c:v>Inventory</c:v>
                </c:pt>
                <c:pt idx="5">
                  <c:v>Market Price (Stock Price)</c:v>
                </c:pt>
                <c:pt idx="6">
                  <c:v>Revenue (Sales)</c:v>
                </c:pt>
                <c:pt idx="7">
                  <c:v>SG&amp;A Expense</c:v>
                </c:pt>
                <c:pt idx="8">
                  <c:v>Total Assets</c:v>
                </c:pt>
                <c:pt idx="9">
                  <c:v>Total Current Assets</c:v>
                </c:pt>
                <c:pt idx="10">
                  <c:v>Total Current Liabilities</c:v>
                </c:pt>
              </c:strCache>
            </c:strRef>
          </c:cat>
          <c:val>
            <c:numRef>
              <c:f>'CMG - Trend'!$C$26:$C$37</c:f>
              <c:numCache>
                <c:formatCode>"$"#,##0</c:formatCode>
                <c:ptCount val="11"/>
                <c:pt idx="0">
                  <c:v>27673000</c:v>
                </c:pt>
                <c:pt idx="1">
                  <c:v>2359822000</c:v>
                </c:pt>
                <c:pt idx="2">
                  <c:v>963238000</c:v>
                </c:pt>
                <c:pt idx="3">
                  <c:v>854769300</c:v>
                </c:pt>
                <c:pt idx="4">
                  <c:v>43933000</c:v>
                </c:pt>
                <c:pt idx="5">
                  <c:v>521.5</c:v>
                </c:pt>
                <c:pt idx="6">
                  <c:v>3214591000</c:v>
                </c:pt>
                <c:pt idx="7">
                  <c:v>203733000</c:v>
                </c:pt>
                <c:pt idx="8">
                  <c:v>2009280000</c:v>
                </c:pt>
                <c:pt idx="9">
                  <c:v>666307000</c:v>
                </c:pt>
                <c:pt idx="10">
                  <c:v>199228000</c:v>
                </c:pt>
              </c:numCache>
            </c:numRef>
          </c:val>
          <c:extLst>
            <c:ext xmlns:c16="http://schemas.microsoft.com/office/drawing/2014/chart" uri="{C3380CC4-5D6E-409C-BE32-E72D297353CC}">
              <c16:uniqueId val="{00000001-0936-4EC5-A7C1-3DE6BC001E8E}"/>
            </c:ext>
          </c:extLst>
        </c:ser>
        <c:ser>
          <c:idx val="2"/>
          <c:order val="2"/>
          <c:tx>
            <c:strRef>
              <c:f>'CMG - Trend'!$D$25</c:f>
              <c:strCache>
                <c:ptCount val="1"/>
                <c:pt idx="0">
                  <c:v>Average of 2014</c:v>
                </c:pt>
              </c:strCache>
            </c:strRef>
          </c:tx>
          <c:spPr>
            <a:gradFill rotWithShape="1">
              <a:gsLst>
                <a:gs pos="0">
                  <a:schemeClr val="accent2">
                    <a:tint val="72000"/>
                    <a:satMod val="103000"/>
                    <a:lumMod val="102000"/>
                    <a:tint val="94000"/>
                  </a:schemeClr>
                </a:gs>
                <a:gs pos="50000">
                  <a:schemeClr val="accent2">
                    <a:tint val="72000"/>
                    <a:satMod val="110000"/>
                    <a:lumMod val="100000"/>
                    <a:shade val="100000"/>
                  </a:schemeClr>
                </a:gs>
                <a:gs pos="100000">
                  <a:schemeClr val="accent2">
                    <a:tint val="72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'CMG - Trend'!$A$26:$A$37</c:f>
              <c:strCache>
                <c:ptCount val="11"/>
                <c:pt idx="0">
                  <c:v>Accounts Receivables</c:v>
                </c:pt>
                <c:pt idx="1">
                  <c:v>Cost of Goods Sold</c:v>
                </c:pt>
                <c:pt idx="2">
                  <c:v>Depreciation + amortization</c:v>
                </c:pt>
                <c:pt idx="3">
                  <c:v>Gross Profit</c:v>
                </c:pt>
                <c:pt idx="4">
                  <c:v>Inventory</c:v>
                </c:pt>
                <c:pt idx="5">
                  <c:v>Market Price (Stock Price)</c:v>
                </c:pt>
                <c:pt idx="6">
                  <c:v>Revenue (Sales)</c:v>
                </c:pt>
                <c:pt idx="7">
                  <c:v>SG&amp;A Expense</c:v>
                </c:pt>
                <c:pt idx="8">
                  <c:v>Total Assets</c:v>
                </c:pt>
                <c:pt idx="9">
                  <c:v>Total Current Assets</c:v>
                </c:pt>
                <c:pt idx="10">
                  <c:v>Total Current Liabilities</c:v>
                </c:pt>
              </c:strCache>
            </c:strRef>
          </c:cat>
          <c:val>
            <c:numRef>
              <c:f>'CMG - Trend'!$D$26:$D$37</c:f>
              <c:numCache>
                <c:formatCode>"$"#,##0</c:formatCode>
                <c:ptCount val="11"/>
                <c:pt idx="0">
                  <c:v>51327000</c:v>
                </c:pt>
                <c:pt idx="1">
                  <c:v>2990513000</c:v>
                </c:pt>
                <c:pt idx="2">
                  <c:v>1106984000</c:v>
                </c:pt>
                <c:pt idx="3">
                  <c:v>1117756000</c:v>
                </c:pt>
                <c:pt idx="4">
                  <c:v>42777000</c:v>
                </c:pt>
                <c:pt idx="5">
                  <c:v>664.66</c:v>
                </c:pt>
                <c:pt idx="6">
                  <c:v>4108269000</c:v>
                </c:pt>
                <c:pt idx="7">
                  <c:v>273897000</c:v>
                </c:pt>
                <c:pt idx="8">
                  <c:v>2527317000</c:v>
                </c:pt>
                <c:pt idx="9">
                  <c:v>859511000</c:v>
                </c:pt>
                <c:pt idx="10">
                  <c:v>245710000</c:v>
                </c:pt>
              </c:numCache>
            </c:numRef>
          </c:val>
          <c:extLst>
            <c:ext xmlns:c16="http://schemas.microsoft.com/office/drawing/2014/chart" uri="{C3380CC4-5D6E-409C-BE32-E72D297353CC}">
              <c16:uniqueId val="{00000002-0936-4EC5-A7C1-3DE6BC001E8E}"/>
            </c:ext>
          </c:extLst>
        </c:ser>
        <c:ser>
          <c:idx val="3"/>
          <c:order val="3"/>
          <c:tx>
            <c:strRef>
              <c:f>'CMG - Trend'!$E$25</c:f>
              <c:strCache>
                <c:ptCount val="1"/>
                <c:pt idx="0">
                  <c:v>Average of 2015</c:v>
                </c:pt>
              </c:strCache>
            </c:strRef>
          </c:tx>
          <c:spPr>
            <a:gradFill rotWithShape="1">
              <a:gsLst>
                <a:gs pos="0">
                  <a:schemeClr val="accent2">
                    <a:tint val="86000"/>
                    <a:satMod val="103000"/>
                    <a:lumMod val="102000"/>
                    <a:tint val="94000"/>
                  </a:schemeClr>
                </a:gs>
                <a:gs pos="50000">
                  <a:schemeClr val="accent2">
                    <a:tint val="86000"/>
                    <a:satMod val="110000"/>
                    <a:lumMod val="100000"/>
                    <a:shade val="100000"/>
                  </a:schemeClr>
                </a:gs>
                <a:gs pos="100000">
                  <a:schemeClr val="accent2">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'CMG - Trend'!$A$26:$A$37</c:f>
              <c:strCache>
                <c:ptCount val="11"/>
                <c:pt idx="0">
                  <c:v>Accounts Receivables</c:v>
                </c:pt>
                <c:pt idx="1">
                  <c:v>Cost of Goods Sold</c:v>
                </c:pt>
                <c:pt idx="2">
                  <c:v>Depreciation + amortization</c:v>
                </c:pt>
                <c:pt idx="3">
                  <c:v>Gross Profit</c:v>
                </c:pt>
                <c:pt idx="4">
                  <c:v>Inventory</c:v>
                </c:pt>
                <c:pt idx="5">
                  <c:v>Market Price (Stock Price)</c:v>
                </c:pt>
                <c:pt idx="6">
                  <c:v>Revenue (Sales)</c:v>
                </c:pt>
                <c:pt idx="7">
                  <c:v>SG&amp;A Expense</c:v>
                </c:pt>
                <c:pt idx="8">
                  <c:v>Total Assets</c:v>
                </c:pt>
                <c:pt idx="9">
                  <c:v>Total Current Assets</c:v>
                </c:pt>
                <c:pt idx="10">
                  <c:v>Total Current Liabilities</c:v>
                </c:pt>
              </c:strCache>
            </c:strRef>
          </c:cat>
          <c:val>
            <c:numRef>
              <c:f>'CMG - Trend'!$E$26:$E$37</c:f>
              <c:numCache>
                <c:formatCode>"$"#,##0</c:formatCode>
                <c:ptCount val="11"/>
                <c:pt idx="0">
                  <c:v>96435000</c:v>
                </c:pt>
                <c:pt idx="1">
                  <c:v>3326936000</c:v>
                </c:pt>
                <c:pt idx="2">
                  <c:v>1217220000</c:v>
                </c:pt>
                <c:pt idx="3">
                  <c:v>1174287000</c:v>
                </c:pt>
                <c:pt idx="4">
                  <c:v>48321000</c:v>
                </c:pt>
                <c:pt idx="5">
                  <c:v>583.28</c:v>
                </c:pt>
                <c:pt idx="6">
                  <c:v>4501223000</c:v>
                </c:pt>
                <c:pt idx="7">
                  <c:v>250214000</c:v>
                </c:pt>
                <c:pt idx="8">
                  <c:v>2725066000</c:v>
                </c:pt>
                <c:pt idx="9">
                  <c:v>814647000</c:v>
                </c:pt>
                <c:pt idx="10">
                  <c:v>279942000</c:v>
                </c:pt>
              </c:numCache>
            </c:numRef>
          </c:val>
          <c:extLst>
            <c:ext xmlns:c16="http://schemas.microsoft.com/office/drawing/2014/chart" uri="{C3380CC4-5D6E-409C-BE32-E72D297353CC}">
              <c16:uniqueId val="{00000003-0936-4EC5-A7C1-3DE6BC001E8E}"/>
            </c:ext>
          </c:extLst>
        </c:ser>
        <c:ser>
          <c:idx val="4"/>
          <c:order val="4"/>
          <c:tx>
            <c:strRef>
              <c:f>'CMG - Trend'!$F$25</c:f>
              <c:strCache>
                <c:ptCount val="1"/>
                <c:pt idx="0">
                  <c:v>Average of 2016</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'CMG - Trend'!$A$26:$A$37</c:f>
              <c:strCache>
                <c:ptCount val="11"/>
                <c:pt idx="0">
                  <c:v>Accounts Receivables</c:v>
                </c:pt>
                <c:pt idx="1">
                  <c:v>Cost of Goods Sold</c:v>
                </c:pt>
                <c:pt idx="2">
                  <c:v>Depreciation + amortization</c:v>
                </c:pt>
                <c:pt idx="3">
                  <c:v>Gross Profit</c:v>
                </c:pt>
                <c:pt idx="4">
                  <c:v>Inventory</c:v>
                </c:pt>
                <c:pt idx="5">
                  <c:v>Market Price (Stock Price)</c:v>
                </c:pt>
                <c:pt idx="6">
                  <c:v>Revenue (Sales)</c:v>
                </c:pt>
                <c:pt idx="7">
                  <c:v>SG&amp;A Expense</c:v>
                </c:pt>
                <c:pt idx="8">
                  <c:v>Total Assets</c:v>
                </c:pt>
                <c:pt idx="9">
                  <c:v>Total Current Assets</c:v>
                </c:pt>
                <c:pt idx="10">
                  <c:v>Total Current Liabilities</c:v>
                </c:pt>
              </c:strCache>
            </c:strRef>
          </c:cat>
          <c:val>
            <c:numRef>
              <c:f>'CMG - Trend'!$F$26:$F$37</c:f>
              <c:numCache>
                <c:formatCode>"$"#,##0</c:formatCode>
                <c:ptCount val="11"/>
                <c:pt idx="0">
                  <c:v>46000000</c:v>
                </c:pt>
                <c:pt idx="1">
                  <c:v>3553000000</c:v>
                </c:pt>
                <c:pt idx="2">
                  <c:v>1304000000</c:v>
                </c:pt>
                <c:pt idx="3">
                  <c:v>352000000</c:v>
                </c:pt>
                <c:pt idx="4">
                  <c:v>7000000</c:v>
                </c:pt>
                <c:pt idx="5">
                  <c:v>396.99</c:v>
                </c:pt>
                <c:pt idx="6">
                  <c:v>3904000000</c:v>
                </c:pt>
                <c:pt idx="7">
                  <c:v>294000000</c:v>
                </c:pt>
                <c:pt idx="8">
                  <c:v>2220000000</c:v>
                </c:pt>
                <c:pt idx="9">
                  <c:v>522000000</c:v>
                </c:pt>
                <c:pt idx="10">
                  <c:v>282000000</c:v>
                </c:pt>
              </c:numCache>
            </c:numRef>
          </c:val>
          <c:extLst>
            <c:ext xmlns:c16="http://schemas.microsoft.com/office/drawing/2014/chart" uri="{C3380CC4-5D6E-409C-BE32-E72D297353CC}">
              <c16:uniqueId val="{00000004-0936-4EC5-A7C1-3DE6BC001E8E}"/>
            </c:ext>
          </c:extLst>
        </c:ser>
        <c:ser>
          <c:idx val="5"/>
          <c:order val="5"/>
          <c:tx>
            <c:strRef>
              <c:f>'CMG - Trend'!$G$25</c:f>
              <c:strCache>
                <c:ptCount val="1"/>
                <c:pt idx="0">
                  <c:v>Average of 2017</c:v>
                </c:pt>
              </c:strCache>
            </c:strRef>
          </c:tx>
          <c:spPr>
            <a:gradFill rotWithShape="1">
              <a:gsLst>
                <a:gs pos="0">
                  <a:schemeClr val="accent2">
                    <a:shade val="86000"/>
                    <a:satMod val="103000"/>
                    <a:lumMod val="102000"/>
                    <a:tint val="94000"/>
                  </a:schemeClr>
                </a:gs>
                <a:gs pos="50000">
                  <a:schemeClr val="accent2">
                    <a:shade val="86000"/>
                    <a:satMod val="110000"/>
                    <a:lumMod val="100000"/>
                    <a:shade val="100000"/>
                  </a:schemeClr>
                </a:gs>
                <a:gs pos="100000">
                  <a:schemeClr val="accent2">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'CMG - Trend'!$A$26:$A$37</c:f>
              <c:strCache>
                <c:ptCount val="11"/>
                <c:pt idx="0">
                  <c:v>Accounts Receivables</c:v>
                </c:pt>
                <c:pt idx="1">
                  <c:v>Cost of Goods Sold</c:v>
                </c:pt>
                <c:pt idx="2">
                  <c:v>Depreciation + amortization</c:v>
                </c:pt>
                <c:pt idx="3">
                  <c:v>Gross Profit</c:v>
                </c:pt>
                <c:pt idx="4">
                  <c:v>Inventory</c:v>
                </c:pt>
                <c:pt idx="5">
                  <c:v>Market Price (Stock Price)</c:v>
                </c:pt>
                <c:pt idx="6">
                  <c:v>Revenue (Sales)</c:v>
                </c:pt>
                <c:pt idx="7">
                  <c:v>SG&amp;A Expense</c:v>
                </c:pt>
                <c:pt idx="8">
                  <c:v>Total Assets</c:v>
                </c:pt>
                <c:pt idx="9">
                  <c:v>Total Current Assets</c:v>
                </c:pt>
                <c:pt idx="10">
                  <c:v>Total Current Liabilities</c:v>
                </c:pt>
              </c:strCache>
            </c:strRef>
          </c:cat>
          <c:val>
            <c:numRef>
              <c:f>'CMG - Trend'!$G$26:$G$37</c:f>
              <c:numCache>
                <c:formatCode>"$"#,##0</c:formatCode>
                <c:ptCount val="11"/>
                <c:pt idx="0">
                  <c:v>50000000</c:v>
                </c:pt>
                <c:pt idx="1">
                  <c:v>3884000000</c:v>
                </c:pt>
                <c:pt idx="2">
                  <c:v>1338000000</c:v>
                </c:pt>
                <c:pt idx="3">
                  <c:v>593000000</c:v>
                </c:pt>
                <c:pt idx="4">
                  <c:v>26000000</c:v>
                </c:pt>
                <c:pt idx="5">
                  <c:v>302.39999999999998</c:v>
                </c:pt>
                <c:pt idx="6">
                  <c:v>4476000000</c:v>
                </c:pt>
                <c:pt idx="7">
                  <c:v>296000000</c:v>
                </c:pt>
                <c:pt idx="8">
                  <c:v>2192000000</c:v>
                </c:pt>
                <c:pt idx="9">
                  <c:v>630000000</c:v>
                </c:pt>
                <c:pt idx="10">
                  <c:v>324000000</c:v>
                </c:pt>
              </c:numCache>
            </c:numRef>
          </c:val>
          <c:extLst>
            <c:ext xmlns:c16="http://schemas.microsoft.com/office/drawing/2014/chart" uri="{C3380CC4-5D6E-409C-BE32-E72D297353CC}">
              <c16:uniqueId val="{00000005-0936-4EC5-A7C1-3DE6BC001E8E}"/>
            </c:ext>
          </c:extLst>
        </c:ser>
        <c:ser>
          <c:idx val="6"/>
          <c:order val="6"/>
          <c:tx>
            <c:strRef>
              <c:f>'CMG - Trend'!$H$25</c:f>
              <c:strCache>
                <c:ptCount val="1"/>
                <c:pt idx="0">
                  <c:v>Average of 2018</c:v>
                </c:pt>
              </c:strCache>
            </c:strRef>
          </c:tx>
          <c:spPr>
            <a:gradFill rotWithShape="1">
              <a:gsLst>
                <a:gs pos="0">
                  <a:schemeClr val="accent2">
                    <a:shade val="72000"/>
                    <a:satMod val="103000"/>
                    <a:lumMod val="102000"/>
                    <a:tint val="94000"/>
                  </a:schemeClr>
                </a:gs>
                <a:gs pos="50000">
                  <a:schemeClr val="accent2">
                    <a:shade val="72000"/>
                    <a:satMod val="110000"/>
                    <a:lumMod val="100000"/>
                    <a:shade val="100000"/>
                  </a:schemeClr>
                </a:gs>
                <a:gs pos="100000">
                  <a:schemeClr val="accent2">
                    <a:shade val="72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'CMG - Trend'!$A$26:$A$37</c:f>
              <c:strCache>
                <c:ptCount val="11"/>
                <c:pt idx="0">
                  <c:v>Accounts Receivables</c:v>
                </c:pt>
                <c:pt idx="1">
                  <c:v>Cost of Goods Sold</c:v>
                </c:pt>
                <c:pt idx="2">
                  <c:v>Depreciation + amortization</c:v>
                </c:pt>
                <c:pt idx="3">
                  <c:v>Gross Profit</c:v>
                </c:pt>
                <c:pt idx="4">
                  <c:v>Inventory</c:v>
                </c:pt>
                <c:pt idx="5">
                  <c:v>Market Price (Stock Price)</c:v>
                </c:pt>
                <c:pt idx="6">
                  <c:v>Revenue (Sales)</c:v>
                </c:pt>
                <c:pt idx="7">
                  <c:v>SG&amp;A Expense</c:v>
                </c:pt>
                <c:pt idx="8">
                  <c:v>Total Assets</c:v>
                </c:pt>
                <c:pt idx="9">
                  <c:v>Total Current Assets</c:v>
                </c:pt>
                <c:pt idx="10">
                  <c:v>Total Current Liabilities</c:v>
                </c:pt>
              </c:strCache>
            </c:strRef>
          </c:cat>
          <c:val>
            <c:numRef>
              <c:f>'CMG - Trend'!$H$26:$H$37</c:f>
              <c:numCache>
                <c:formatCode>"$"#,##0</c:formatCode>
                <c:ptCount val="11"/>
                <c:pt idx="0">
                  <c:v>62000000</c:v>
                </c:pt>
                <c:pt idx="1">
                  <c:v>4156000000</c:v>
                </c:pt>
                <c:pt idx="2">
                  <c:v>1379000000</c:v>
                </c:pt>
                <c:pt idx="3">
                  <c:v>709000000</c:v>
                </c:pt>
                <c:pt idx="4">
                  <c:v>19000000</c:v>
                </c:pt>
                <c:pt idx="5">
                  <c:v>477.52</c:v>
                </c:pt>
                <c:pt idx="6">
                  <c:v>4865000000</c:v>
                </c:pt>
                <c:pt idx="7">
                  <c:v>319000000</c:v>
                </c:pt>
                <c:pt idx="8">
                  <c:v>2404000000</c:v>
                </c:pt>
                <c:pt idx="9">
                  <c:v>815000000</c:v>
                </c:pt>
                <c:pt idx="10">
                  <c:v>450000000</c:v>
                </c:pt>
              </c:numCache>
            </c:numRef>
          </c:val>
          <c:extLst>
            <c:ext xmlns:c16="http://schemas.microsoft.com/office/drawing/2014/chart" uri="{C3380CC4-5D6E-409C-BE32-E72D297353CC}">
              <c16:uniqueId val="{00000006-0936-4EC5-A7C1-3DE6BC001E8E}"/>
            </c:ext>
          </c:extLst>
        </c:ser>
        <c:ser>
          <c:idx val="7"/>
          <c:order val="7"/>
          <c:tx>
            <c:strRef>
              <c:f>'CMG - Trend'!$I$25</c:f>
              <c:strCache>
                <c:ptCount val="1"/>
                <c:pt idx="0">
                  <c:v>Average of 2019</c:v>
                </c:pt>
              </c:strCache>
            </c:strRef>
          </c:tx>
          <c:spPr>
            <a:gradFill rotWithShape="1">
              <a:gsLst>
                <a:gs pos="0">
                  <a:schemeClr val="accent2">
                    <a:shade val="58000"/>
                    <a:satMod val="103000"/>
                    <a:lumMod val="102000"/>
                    <a:tint val="94000"/>
                  </a:schemeClr>
                </a:gs>
                <a:gs pos="50000">
                  <a:schemeClr val="accent2">
                    <a:shade val="58000"/>
                    <a:satMod val="110000"/>
                    <a:lumMod val="100000"/>
                    <a:shade val="100000"/>
                  </a:schemeClr>
                </a:gs>
                <a:gs pos="100000">
                  <a:schemeClr val="accent2">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'CMG - Trend'!$A$26:$A$37</c:f>
              <c:strCache>
                <c:ptCount val="11"/>
                <c:pt idx="0">
                  <c:v>Accounts Receivables</c:v>
                </c:pt>
                <c:pt idx="1">
                  <c:v>Cost of Goods Sold</c:v>
                </c:pt>
                <c:pt idx="2">
                  <c:v>Depreciation + amortization</c:v>
                </c:pt>
                <c:pt idx="3">
                  <c:v>Gross Profit</c:v>
                </c:pt>
                <c:pt idx="4">
                  <c:v>Inventory</c:v>
                </c:pt>
                <c:pt idx="5">
                  <c:v>Market Price (Stock Price)</c:v>
                </c:pt>
                <c:pt idx="6">
                  <c:v>Revenue (Sales)</c:v>
                </c:pt>
                <c:pt idx="7">
                  <c:v>SG&amp;A Expense</c:v>
                </c:pt>
                <c:pt idx="8">
                  <c:v>Total Assets</c:v>
                </c:pt>
                <c:pt idx="9">
                  <c:v>Total Current Assets</c:v>
                </c:pt>
                <c:pt idx="10">
                  <c:v>Total Current Liabilities</c:v>
                </c:pt>
              </c:strCache>
            </c:strRef>
          </c:cat>
          <c:val>
            <c:numRef>
              <c:f>'CMG - Trend'!$I$26:$I$37</c:f>
              <c:numCache>
                <c:formatCode>"$"#,##0</c:formatCode>
                <c:ptCount val="11"/>
                <c:pt idx="0">
                  <c:v>108000000</c:v>
                </c:pt>
                <c:pt idx="1">
                  <c:v>4657000000</c:v>
                </c:pt>
                <c:pt idx="2">
                  <c:v>3964000000</c:v>
                </c:pt>
                <c:pt idx="3">
                  <c:v>930000000</c:v>
                </c:pt>
                <c:pt idx="4">
                  <c:v>6000000</c:v>
                </c:pt>
                <c:pt idx="5">
                  <c:v>813.11</c:v>
                </c:pt>
                <c:pt idx="6">
                  <c:v>5586000000</c:v>
                </c:pt>
                <c:pt idx="7">
                  <c:v>442000000</c:v>
                </c:pt>
                <c:pt idx="8">
                  <c:v>5918000000</c:v>
                </c:pt>
                <c:pt idx="9">
                  <c:v>1072000000</c:v>
                </c:pt>
                <c:pt idx="10">
                  <c:v>667000000</c:v>
                </c:pt>
              </c:numCache>
            </c:numRef>
          </c:val>
          <c:extLst>
            <c:ext xmlns:c16="http://schemas.microsoft.com/office/drawing/2014/chart" uri="{C3380CC4-5D6E-409C-BE32-E72D297353CC}">
              <c16:uniqueId val="{00000007-0936-4EC5-A7C1-3DE6BC001E8E}"/>
            </c:ext>
          </c:extLst>
        </c:ser>
        <c:ser>
          <c:idx val="8"/>
          <c:order val="8"/>
          <c:tx>
            <c:strRef>
              <c:f>'CMG - Trend'!$J$25</c:f>
              <c:strCache>
                <c:ptCount val="1"/>
                <c:pt idx="0">
                  <c:v>Average of 2020</c:v>
                </c:pt>
              </c:strCache>
            </c:strRef>
          </c:tx>
          <c:spPr>
            <a:gradFill rotWithShape="1">
              <a:gsLst>
                <a:gs pos="0">
                  <a:schemeClr val="accent2">
                    <a:shade val="44000"/>
                    <a:satMod val="103000"/>
                    <a:lumMod val="102000"/>
                    <a:tint val="94000"/>
                  </a:schemeClr>
                </a:gs>
                <a:gs pos="50000">
                  <a:schemeClr val="accent2">
                    <a:shade val="44000"/>
                    <a:satMod val="110000"/>
                    <a:lumMod val="100000"/>
                    <a:shade val="100000"/>
                  </a:schemeClr>
                </a:gs>
                <a:gs pos="100000">
                  <a:schemeClr val="accent2">
                    <a:shade val="44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'CMG - Trend'!$A$26:$A$37</c:f>
              <c:strCache>
                <c:ptCount val="11"/>
                <c:pt idx="0">
                  <c:v>Accounts Receivables</c:v>
                </c:pt>
                <c:pt idx="1">
                  <c:v>Cost of Goods Sold</c:v>
                </c:pt>
                <c:pt idx="2">
                  <c:v>Depreciation + amortization</c:v>
                </c:pt>
                <c:pt idx="3">
                  <c:v>Gross Profit</c:v>
                </c:pt>
                <c:pt idx="4">
                  <c:v>Inventory</c:v>
                </c:pt>
                <c:pt idx="5">
                  <c:v>Market Price (Stock Price)</c:v>
                </c:pt>
                <c:pt idx="6">
                  <c:v>Revenue (Sales)</c:v>
                </c:pt>
                <c:pt idx="7">
                  <c:v>SG&amp;A Expense</c:v>
                </c:pt>
                <c:pt idx="8">
                  <c:v>Total Assets</c:v>
                </c:pt>
                <c:pt idx="9">
                  <c:v>Total Current Assets</c:v>
                </c:pt>
                <c:pt idx="10">
                  <c:v>Total Current Liabilities</c:v>
                </c:pt>
              </c:strCache>
            </c:strRef>
          </c:cat>
          <c:val>
            <c:numRef>
              <c:f>'CMG - Trend'!$J$26:$J$37</c:f>
              <c:numCache>
                <c:formatCode>"$"#,##0</c:formatCode>
                <c:ptCount val="11"/>
                <c:pt idx="0">
                  <c:v>387000000</c:v>
                </c:pt>
                <c:pt idx="1">
                  <c:v>5182000000</c:v>
                </c:pt>
                <c:pt idx="2">
                  <c:v>4351000000</c:v>
                </c:pt>
                <c:pt idx="3">
                  <c:v>803000000</c:v>
                </c:pt>
                <c:pt idx="4">
                  <c:v>50000000</c:v>
                </c:pt>
                <c:pt idx="5">
                  <c:v>1290</c:v>
                </c:pt>
                <c:pt idx="6">
                  <c:v>5985000000</c:v>
                </c:pt>
                <c:pt idx="7">
                  <c:v>428000000</c:v>
                </c:pt>
                <c:pt idx="8">
                  <c:v>6886000000</c:v>
                </c:pt>
                <c:pt idx="9">
                  <c:v>1420000000</c:v>
                </c:pt>
                <c:pt idx="10">
                  <c:v>822000000</c:v>
                </c:pt>
              </c:numCache>
            </c:numRef>
          </c:val>
          <c:extLst>
            <c:ext xmlns:c16="http://schemas.microsoft.com/office/drawing/2014/chart" uri="{C3380CC4-5D6E-409C-BE32-E72D297353CC}">
              <c16:uniqueId val="{00000008-0936-4EC5-A7C1-3DE6BC001E8E}"/>
            </c:ext>
          </c:extLst>
        </c:ser>
        <c:dLbls>
          <c:showLegendKey val="0"/>
          <c:showVal val="0"/>
          <c:showCatName val="0"/>
          <c:showSerName val="0"/>
          <c:showPercent val="0"/>
          <c:showBubbleSize val="0"/>
        </c:dLbls>
        <c:gapWidth val="150"/>
        <c:shape val="box"/>
        <c:axId val="1911733968"/>
        <c:axId val="1911735216"/>
        <c:axId val="2006295232"/>
      </c:bar3DChart>
      <c:catAx>
        <c:axId val="19117339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1735216"/>
        <c:crosses val="autoZero"/>
        <c:auto val="1"/>
        <c:lblAlgn val="ctr"/>
        <c:lblOffset val="100"/>
        <c:noMultiLvlLbl val="0"/>
      </c:catAx>
      <c:valAx>
        <c:axId val="1911735216"/>
        <c:scaling>
          <c:orientation val="minMax"/>
        </c:scaling>
        <c:delete val="0"/>
        <c:axPos val="l"/>
        <c:majorGridlines>
          <c:spPr>
            <a:ln w="9525" cap="flat" cmpd="sng" algn="ctr">
              <a:solidFill>
                <a:schemeClr val="dk1">
                  <a:lumMod val="50000"/>
                  <a:lumOff val="5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1733968"/>
        <c:crosses val="autoZero"/>
        <c:crossBetween val="between"/>
      </c:valAx>
      <c:serAx>
        <c:axId val="2006295232"/>
        <c:scaling>
          <c:orientation val="minMax"/>
        </c:scaling>
        <c:delete val="1"/>
        <c:axPos val="b"/>
        <c:majorTickMark val="none"/>
        <c:minorTickMark val="none"/>
        <c:tickLblPos val="nextTo"/>
        <c:crossAx val="1911735216"/>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[Stock Recommendation Buy Sell Hold Nicholas Chai Final.xlsx]CMG - Trend!PivotTable5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CMG - Stock</a:t>
            </a:r>
            <a:r>
              <a:rPr lang="en-US" baseline="0"/>
              <a:t> Price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hade val="44000"/>
                  <a:satMod val="103000"/>
                  <a:lumMod val="102000"/>
                  <a:tint val="94000"/>
                </a:schemeClr>
              </a:gs>
              <a:gs pos="50000">
                <a:schemeClr val="accent2">
                  <a:shade val="44000"/>
                  <a:satMod val="110000"/>
                  <a:lumMod val="100000"/>
                  <a:shade val="100000"/>
                </a:schemeClr>
              </a:gs>
              <a:gs pos="100000">
                <a:schemeClr val="accent2">
                  <a:shade val="44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2">
                  <a:shade val="58000"/>
                  <a:satMod val="103000"/>
                  <a:lumMod val="102000"/>
                  <a:tint val="94000"/>
                </a:schemeClr>
              </a:gs>
              <a:gs pos="50000">
                <a:schemeClr val="accent2">
                  <a:shade val="58000"/>
                  <a:satMod val="110000"/>
                  <a:lumMod val="100000"/>
                  <a:shade val="100000"/>
                </a:schemeClr>
              </a:gs>
              <a:gs pos="100000">
                <a:schemeClr val="accent2">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2">
                  <a:shade val="72000"/>
                  <a:satMod val="103000"/>
                  <a:lumMod val="102000"/>
                  <a:tint val="94000"/>
                </a:schemeClr>
              </a:gs>
              <a:gs pos="50000">
                <a:schemeClr val="accent2">
                  <a:shade val="72000"/>
                  <a:satMod val="110000"/>
                  <a:lumMod val="100000"/>
                  <a:shade val="100000"/>
                </a:schemeClr>
              </a:gs>
              <a:gs pos="100000">
                <a:schemeClr val="accent2">
                  <a:shade val="72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2">
                  <a:shade val="86000"/>
                  <a:satMod val="103000"/>
                  <a:lumMod val="102000"/>
                  <a:tint val="94000"/>
                </a:schemeClr>
              </a:gs>
              <a:gs pos="50000">
                <a:schemeClr val="accent2">
                  <a:shade val="86000"/>
                  <a:satMod val="110000"/>
                  <a:lumMod val="100000"/>
                  <a:shade val="100000"/>
                </a:schemeClr>
              </a:gs>
              <a:gs pos="100000">
                <a:schemeClr val="accent2">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2">
                  <a:tint val="86000"/>
                  <a:satMod val="103000"/>
                  <a:lumMod val="102000"/>
                  <a:tint val="94000"/>
                </a:schemeClr>
              </a:gs>
              <a:gs pos="50000">
                <a:schemeClr val="accent2">
                  <a:tint val="86000"/>
                  <a:satMod val="110000"/>
                  <a:lumMod val="100000"/>
                  <a:shade val="100000"/>
                </a:schemeClr>
              </a:gs>
              <a:gs pos="100000">
                <a:schemeClr val="accent2">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2">
                  <a:tint val="72000"/>
                  <a:satMod val="103000"/>
                  <a:lumMod val="102000"/>
                  <a:tint val="94000"/>
                </a:schemeClr>
              </a:gs>
              <a:gs pos="50000">
                <a:schemeClr val="accent2">
                  <a:tint val="72000"/>
                  <a:satMod val="110000"/>
                  <a:lumMod val="100000"/>
                  <a:shade val="100000"/>
                </a:schemeClr>
              </a:gs>
              <a:gs pos="100000">
                <a:schemeClr val="accent2">
                  <a:tint val="72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2">
                  <a:tint val="44000"/>
                  <a:satMod val="103000"/>
                  <a:lumMod val="102000"/>
                  <a:tint val="94000"/>
                </a:schemeClr>
              </a:gs>
              <a:gs pos="50000">
                <a:schemeClr val="accent2">
                  <a:tint val="44000"/>
                  <a:satMod val="110000"/>
                  <a:lumMod val="100000"/>
                  <a:shade val="100000"/>
                </a:schemeClr>
              </a:gs>
              <a:gs pos="100000">
                <a:schemeClr val="accent2">
                  <a:tint val="44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2">
                  <a:shade val="44000"/>
                  <a:satMod val="103000"/>
                  <a:lumMod val="102000"/>
                  <a:tint val="94000"/>
                </a:schemeClr>
              </a:gs>
              <a:gs pos="50000">
                <a:schemeClr val="accent2">
                  <a:shade val="44000"/>
                  <a:satMod val="110000"/>
                  <a:lumMod val="100000"/>
                  <a:shade val="100000"/>
                </a:schemeClr>
              </a:gs>
              <a:gs pos="100000">
                <a:schemeClr val="accent2">
                  <a:shade val="44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2">
                  <a:tint val="44000"/>
                  <a:satMod val="103000"/>
                  <a:lumMod val="102000"/>
                  <a:tint val="94000"/>
                </a:schemeClr>
              </a:gs>
              <a:gs pos="50000">
                <a:schemeClr val="accent2">
                  <a:tint val="44000"/>
                  <a:satMod val="110000"/>
                  <a:lumMod val="100000"/>
                  <a:shade val="100000"/>
                </a:schemeClr>
              </a:gs>
              <a:gs pos="100000">
                <a:schemeClr val="accent2">
                  <a:tint val="44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4376668720476446E-2"/>
              <c:y val="-3.2362459546925605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3.9022386527007596E-2"/>
              <c:y val="-4.0453074433656956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gradFill rotWithShape="1">
            <a:gsLst>
              <a:gs pos="0">
                <a:schemeClr val="accent2">
                  <a:tint val="72000"/>
                  <a:satMod val="103000"/>
                  <a:lumMod val="102000"/>
                  <a:tint val="94000"/>
                </a:schemeClr>
              </a:gs>
              <a:gs pos="50000">
                <a:schemeClr val="accent2">
                  <a:tint val="72000"/>
                  <a:satMod val="110000"/>
                  <a:lumMod val="100000"/>
                  <a:shade val="100000"/>
                </a:schemeClr>
              </a:gs>
              <a:gs pos="100000">
                <a:schemeClr val="accent2">
                  <a:tint val="72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4.7237625795851376E-2"/>
              <c:y val="-2.0226537216828478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7662764428013966"/>
              <c:y val="2.4271844660194174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gradFill rotWithShape="1">
            <a:gsLst>
              <a:gs pos="0">
                <a:schemeClr val="accent2">
                  <a:tint val="86000"/>
                  <a:satMod val="103000"/>
                  <a:lumMod val="102000"/>
                  <a:tint val="94000"/>
                </a:schemeClr>
              </a:gs>
              <a:gs pos="50000">
                <a:schemeClr val="accent2">
                  <a:tint val="86000"/>
                  <a:satMod val="110000"/>
                  <a:lumMod val="100000"/>
                  <a:shade val="100000"/>
                </a:schemeClr>
              </a:gs>
              <a:gs pos="100000">
                <a:schemeClr val="accent2">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6699527623742041E-2"/>
              <c:y val="8.0906148867313909E-3"/>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gradFill rotWithShape="1">
            <a:gsLst>
              <a:gs pos="0">
                <a:schemeClr val="accent2">
                  <a:shade val="86000"/>
                  <a:satMod val="103000"/>
                  <a:lumMod val="102000"/>
                  <a:tint val="94000"/>
                </a:schemeClr>
              </a:gs>
              <a:gs pos="50000">
                <a:schemeClr val="accent2">
                  <a:shade val="86000"/>
                  <a:satMod val="110000"/>
                  <a:lumMod val="100000"/>
                  <a:shade val="100000"/>
                </a:schemeClr>
              </a:gs>
              <a:gs pos="100000">
                <a:schemeClr val="accent2">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8484288354898338E-2"/>
              <c:y val="0"/>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gradFill rotWithShape="1">
            <a:gsLst>
              <a:gs pos="0">
                <a:schemeClr val="accent2">
                  <a:shade val="72000"/>
                  <a:satMod val="103000"/>
                  <a:lumMod val="102000"/>
                  <a:tint val="94000"/>
                </a:schemeClr>
              </a:gs>
              <a:gs pos="50000">
                <a:schemeClr val="accent2">
                  <a:shade val="72000"/>
                  <a:satMod val="110000"/>
                  <a:lumMod val="100000"/>
                  <a:shade val="100000"/>
                </a:schemeClr>
              </a:gs>
              <a:gs pos="100000">
                <a:schemeClr val="accent2">
                  <a:shade val="72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9511193263503793"/>
              <c:y val="-1.6181229773462782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gradFill rotWithShape="1">
            <a:gsLst>
              <a:gs pos="0">
                <a:schemeClr val="accent2">
                  <a:shade val="58000"/>
                  <a:satMod val="103000"/>
                  <a:lumMod val="102000"/>
                  <a:tint val="94000"/>
                </a:schemeClr>
              </a:gs>
              <a:gs pos="50000">
                <a:schemeClr val="accent2">
                  <a:shade val="58000"/>
                  <a:satMod val="110000"/>
                  <a:lumMod val="100000"/>
                  <a:shade val="100000"/>
                </a:schemeClr>
              </a:gs>
              <a:gs pos="100000">
                <a:schemeClr val="accent2">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0269049086054631"/>
              <c:y val="-8.0906148867313909E-3"/>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'CMG - Trend'!$B$39</c:f>
              <c:strCache>
                <c:ptCount val="1"/>
                <c:pt idx="0">
                  <c:v>Sum of 2020</c:v>
                </c:pt>
              </c:strCache>
            </c:strRef>
          </c:tx>
          <c:spPr>
            <a:gradFill rotWithShape="1">
              <a:gsLst>
                <a:gs pos="0">
                  <a:schemeClr val="accent2">
                    <a:shade val="44000"/>
                    <a:satMod val="103000"/>
                    <a:lumMod val="102000"/>
                    <a:tint val="94000"/>
                  </a:schemeClr>
                </a:gs>
                <a:gs pos="50000">
                  <a:schemeClr val="accent2">
                    <a:shade val="44000"/>
                    <a:satMod val="110000"/>
                    <a:lumMod val="100000"/>
                    <a:shade val="100000"/>
                  </a:schemeClr>
                </a:gs>
                <a:gs pos="100000">
                  <a:schemeClr val="accent2">
                    <a:shade val="44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'CMG - Trend'!$A$40:$A$41</c:f>
              <c:strCache>
                <c:ptCount val="1"/>
                <c:pt idx="0">
                  <c:v>Market Price (Stock Price)</c:v>
                </c:pt>
              </c:strCache>
            </c:strRef>
          </c:cat>
          <c:val>
            <c:numRef>
              <c:f>'CMG - Trend'!$B$40:$B$41</c:f>
              <c:numCache>
                <c:formatCode>"$"#,##0</c:formatCode>
                <c:ptCount val="1"/>
                <c:pt idx="0">
                  <c:v>1290</c:v>
                </c:pt>
              </c:numCache>
            </c:numRef>
          </c:val>
          <c:extLst>
            <c:ext xmlns:c16="http://schemas.microsoft.com/office/drawing/2014/chart" uri="{C3380CC4-5D6E-409C-BE32-E72D297353CC}">
              <c16:uniqueId val="{00000000-282A-4A74-8617-3CCF79D5DEDD}"/>
            </c:ext>
          </c:extLst>
        </c:ser>
        <c:ser>
          <c:idx val="1"/>
          <c:order val="1"/>
          <c:tx>
            <c:strRef>
              <c:f>'CMG - Trend'!$C$39</c:f>
              <c:strCache>
                <c:ptCount val="1"/>
                <c:pt idx="0">
                  <c:v>Sum of 2019</c:v>
                </c:pt>
              </c:strCache>
            </c:strRef>
          </c:tx>
          <c:spPr>
            <a:gradFill rotWithShape="1">
              <a:gsLst>
                <a:gs pos="0">
                  <a:schemeClr val="accent2">
                    <a:shade val="58000"/>
                    <a:satMod val="103000"/>
                    <a:lumMod val="102000"/>
                    <a:tint val="94000"/>
                  </a:schemeClr>
                </a:gs>
                <a:gs pos="50000">
                  <a:schemeClr val="accent2">
                    <a:shade val="58000"/>
                    <a:satMod val="110000"/>
                    <a:lumMod val="100000"/>
                    <a:shade val="100000"/>
                  </a:schemeClr>
                </a:gs>
                <a:gs pos="100000">
                  <a:schemeClr val="accent2">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0"/>
            <c:invertIfNegative val="0"/>
            <c:bubble3D val="0"/>
            <c:extLst>
              <c:ext xmlns:c16="http://schemas.microsoft.com/office/drawing/2014/chart" uri="{C3380CC4-5D6E-409C-BE32-E72D297353CC}">
                <c16:uniqueId val="{00000014-282A-4A74-8617-3CCF79D5DEDD}"/>
              </c:ext>
            </c:extLst>
          </c:dPt>
          <c:dLbls>
            <c:dLbl>
              <c:idx val="0"/>
              <c:layout>
                <c:manualLayout>
                  <c:x val="0.10269049086054631"/>
                  <c:y val="-8.0906148867313909E-3"/>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4-282A-4A74-8617-3CCF79D5DEDD}"/>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'CMG - Trend'!$A$40:$A$41</c:f>
              <c:strCache>
                <c:ptCount val="1"/>
                <c:pt idx="0">
                  <c:v>Market Price (Stock Price)</c:v>
                </c:pt>
              </c:strCache>
            </c:strRef>
          </c:cat>
          <c:val>
            <c:numRef>
              <c:f>'CMG - Trend'!$C$40:$C$41</c:f>
              <c:numCache>
                <c:formatCode>"$"#,##0</c:formatCode>
                <c:ptCount val="1"/>
                <c:pt idx="0">
                  <c:v>813.11</c:v>
                </c:pt>
              </c:numCache>
            </c:numRef>
          </c:val>
          <c:extLst>
            <c:ext xmlns:c16="http://schemas.microsoft.com/office/drawing/2014/chart" uri="{C3380CC4-5D6E-409C-BE32-E72D297353CC}">
              <c16:uniqueId val="{00000001-282A-4A74-8617-3CCF79D5DEDD}"/>
            </c:ext>
          </c:extLst>
        </c:ser>
        <c:ser>
          <c:idx val="2"/>
          <c:order val="2"/>
          <c:tx>
            <c:strRef>
              <c:f>'CMG - Trend'!$D$39</c:f>
              <c:strCache>
                <c:ptCount val="1"/>
                <c:pt idx="0">
                  <c:v>Sum of 2018</c:v>
                </c:pt>
              </c:strCache>
            </c:strRef>
          </c:tx>
          <c:spPr>
            <a:gradFill rotWithShape="1">
              <a:gsLst>
                <a:gs pos="0">
                  <a:schemeClr val="accent2">
                    <a:shade val="72000"/>
                    <a:satMod val="103000"/>
                    <a:lumMod val="102000"/>
                    <a:tint val="94000"/>
                  </a:schemeClr>
                </a:gs>
                <a:gs pos="50000">
                  <a:schemeClr val="accent2">
                    <a:shade val="72000"/>
                    <a:satMod val="110000"/>
                    <a:lumMod val="100000"/>
                    <a:shade val="100000"/>
                  </a:schemeClr>
                </a:gs>
                <a:gs pos="100000">
                  <a:schemeClr val="accent2">
                    <a:shade val="72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0"/>
            <c:invertIfNegative val="0"/>
            <c:bubble3D val="0"/>
            <c:extLst>
              <c:ext xmlns:c16="http://schemas.microsoft.com/office/drawing/2014/chart" uri="{C3380CC4-5D6E-409C-BE32-E72D297353CC}">
                <c16:uniqueId val="{00000013-282A-4A74-8617-3CCF79D5DEDD}"/>
              </c:ext>
            </c:extLst>
          </c:dPt>
          <c:dLbls>
            <c:dLbl>
              <c:idx val="0"/>
              <c:layout>
                <c:manualLayout>
                  <c:x val="0.19511193263503793"/>
                  <c:y val="-1.6181229773462782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3-282A-4A74-8617-3CCF79D5DEDD}"/>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'CMG - Trend'!$A$40:$A$41</c:f>
              <c:strCache>
                <c:ptCount val="1"/>
                <c:pt idx="0">
                  <c:v>Market Price (Stock Price)</c:v>
                </c:pt>
              </c:strCache>
            </c:strRef>
          </c:cat>
          <c:val>
            <c:numRef>
              <c:f>'CMG - Trend'!$D$40:$D$41</c:f>
              <c:numCache>
                <c:formatCode>"$"#,##0</c:formatCode>
                <c:ptCount val="1"/>
                <c:pt idx="0">
                  <c:v>477.52</c:v>
                </c:pt>
              </c:numCache>
            </c:numRef>
          </c:val>
          <c:extLst>
            <c:ext xmlns:c16="http://schemas.microsoft.com/office/drawing/2014/chart" uri="{C3380CC4-5D6E-409C-BE32-E72D297353CC}">
              <c16:uniqueId val="{00000002-282A-4A74-8617-3CCF79D5DEDD}"/>
            </c:ext>
          </c:extLst>
        </c:ser>
        <c:ser>
          <c:idx val="3"/>
          <c:order val="3"/>
          <c:tx>
            <c:strRef>
              <c:f>'CMG - Trend'!$E$39</c:f>
              <c:strCache>
                <c:ptCount val="1"/>
                <c:pt idx="0">
                  <c:v>Sum of 2017</c:v>
                </c:pt>
              </c:strCache>
            </c:strRef>
          </c:tx>
          <c:spPr>
            <a:gradFill rotWithShape="1">
              <a:gsLst>
                <a:gs pos="0">
                  <a:schemeClr val="accent2">
                    <a:shade val="86000"/>
                    <a:satMod val="103000"/>
                    <a:lumMod val="102000"/>
                    <a:tint val="94000"/>
                  </a:schemeClr>
                </a:gs>
                <a:gs pos="50000">
                  <a:schemeClr val="accent2">
                    <a:shade val="86000"/>
                    <a:satMod val="110000"/>
                    <a:lumMod val="100000"/>
                    <a:shade val="100000"/>
                  </a:schemeClr>
                </a:gs>
                <a:gs pos="100000">
                  <a:schemeClr val="accent2">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0"/>
            <c:invertIfNegative val="0"/>
            <c:bubble3D val="0"/>
            <c:extLst>
              <c:ext xmlns:c16="http://schemas.microsoft.com/office/drawing/2014/chart" uri="{C3380CC4-5D6E-409C-BE32-E72D297353CC}">
                <c16:uniqueId val="{00000012-282A-4A74-8617-3CCF79D5DEDD}"/>
              </c:ext>
            </c:extLst>
          </c:dPt>
          <c:dLbls>
            <c:dLbl>
              <c:idx val="0"/>
              <c:layout>
                <c:manualLayout>
                  <c:x val="1.8484288354898338E-2"/>
                  <c:y val="0"/>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2-282A-4A74-8617-3CCF79D5DEDD}"/>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'CMG - Trend'!$A$40:$A$41</c:f>
              <c:strCache>
                <c:ptCount val="1"/>
                <c:pt idx="0">
                  <c:v>Market Price (Stock Price)</c:v>
                </c:pt>
              </c:strCache>
            </c:strRef>
          </c:cat>
          <c:val>
            <c:numRef>
              <c:f>'CMG - Trend'!$E$40:$E$41</c:f>
              <c:numCache>
                <c:formatCode>"$"#,##0</c:formatCode>
                <c:ptCount val="1"/>
                <c:pt idx="0">
                  <c:v>302.39999999999998</c:v>
                </c:pt>
              </c:numCache>
            </c:numRef>
          </c:val>
          <c:extLst>
            <c:ext xmlns:c16="http://schemas.microsoft.com/office/drawing/2014/chart" uri="{C3380CC4-5D6E-409C-BE32-E72D297353CC}">
              <c16:uniqueId val="{00000003-282A-4A74-8617-3CCF79D5DEDD}"/>
            </c:ext>
          </c:extLst>
        </c:ser>
        <c:ser>
          <c:idx val="4"/>
          <c:order val="4"/>
          <c:tx>
            <c:strRef>
              <c:f>'CMG - Trend'!$F$39</c:f>
              <c:strCache>
                <c:ptCount val="1"/>
                <c:pt idx="0">
                  <c:v>Sum of 2016</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0"/>
            <c:invertIfNegative val="0"/>
            <c:bubble3D val="0"/>
            <c:extLst>
              <c:ext xmlns:c16="http://schemas.microsoft.com/office/drawing/2014/chart" uri="{C3380CC4-5D6E-409C-BE32-E72D297353CC}">
                <c16:uniqueId val="{00000010-282A-4A74-8617-3CCF79D5DEDD}"/>
              </c:ext>
            </c:extLst>
          </c:dPt>
          <c:dLbls>
            <c:dLbl>
              <c:idx val="0"/>
              <c:layout>
                <c:manualLayout>
                  <c:x val="0.17662764428013966"/>
                  <c:y val="2.4271844660194174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0-282A-4A74-8617-3CCF79D5DEDD}"/>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'CMG - Trend'!$A$40:$A$41</c:f>
              <c:strCache>
                <c:ptCount val="1"/>
                <c:pt idx="0">
                  <c:v>Market Price (Stock Price)</c:v>
                </c:pt>
              </c:strCache>
            </c:strRef>
          </c:cat>
          <c:val>
            <c:numRef>
              <c:f>'CMG - Trend'!$F$40:$F$41</c:f>
              <c:numCache>
                <c:formatCode>"$"#,##0</c:formatCode>
                <c:ptCount val="1"/>
                <c:pt idx="0">
                  <c:v>396.99</c:v>
                </c:pt>
              </c:numCache>
            </c:numRef>
          </c:val>
          <c:extLst>
            <c:ext xmlns:c16="http://schemas.microsoft.com/office/drawing/2014/chart" uri="{C3380CC4-5D6E-409C-BE32-E72D297353CC}">
              <c16:uniqueId val="{00000004-282A-4A74-8617-3CCF79D5DEDD}"/>
            </c:ext>
          </c:extLst>
        </c:ser>
        <c:ser>
          <c:idx val="5"/>
          <c:order val="5"/>
          <c:tx>
            <c:strRef>
              <c:f>'CMG - Trend'!$G$39</c:f>
              <c:strCache>
                <c:ptCount val="1"/>
                <c:pt idx="0">
                  <c:v>Sum of 2015</c:v>
                </c:pt>
              </c:strCache>
            </c:strRef>
          </c:tx>
          <c:spPr>
            <a:gradFill rotWithShape="1">
              <a:gsLst>
                <a:gs pos="0">
                  <a:schemeClr val="accent2">
                    <a:tint val="86000"/>
                    <a:satMod val="103000"/>
                    <a:lumMod val="102000"/>
                    <a:tint val="94000"/>
                  </a:schemeClr>
                </a:gs>
                <a:gs pos="50000">
                  <a:schemeClr val="accent2">
                    <a:tint val="86000"/>
                    <a:satMod val="110000"/>
                    <a:lumMod val="100000"/>
                    <a:shade val="100000"/>
                  </a:schemeClr>
                </a:gs>
                <a:gs pos="100000">
                  <a:schemeClr val="accent2">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0"/>
            <c:invertIfNegative val="0"/>
            <c:bubble3D val="0"/>
            <c:extLst>
              <c:ext xmlns:c16="http://schemas.microsoft.com/office/drawing/2014/chart" uri="{C3380CC4-5D6E-409C-BE32-E72D297353CC}">
                <c16:uniqueId val="{00000011-282A-4A74-8617-3CCF79D5DEDD}"/>
              </c:ext>
            </c:extLst>
          </c:dPt>
          <c:dLbls>
            <c:dLbl>
              <c:idx val="0"/>
              <c:layout>
                <c:manualLayout>
                  <c:x val="2.6699527623742041E-2"/>
                  <c:y val="8.0906148867313909E-3"/>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1-282A-4A74-8617-3CCF79D5DEDD}"/>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'CMG - Trend'!$A$40:$A$41</c:f>
              <c:strCache>
                <c:ptCount val="1"/>
                <c:pt idx="0">
                  <c:v>Market Price (Stock Price)</c:v>
                </c:pt>
              </c:strCache>
            </c:strRef>
          </c:cat>
          <c:val>
            <c:numRef>
              <c:f>'CMG - Trend'!$G$40:$G$41</c:f>
              <c:numCache>
                <c:formatCode>"$"#,##0</c:formatCode>
                <c:ptCount val="1"/>
                <c:pt idx="0">
                  <c:v>583.28</c:v>
                </c:pt>
              </c:numCache>
            </c:numRef>
          </c:val>
          <c:extLst>
            <c:ext xmlns:c16="http://schemas.microsoft.com/office/drawing/2014/chart" uri="{C3380CC4-5D6E-409C-BE32-E72D297353CC}">
              <c16:uniqueId val="{00000005-282A-4A74-8617-3CCF79D5DEDD}"/>
            </c:ext>
          </c:extLst>
        </c:ser>
        <c:ser>
          <c:idx val="6"/>
          <c:order val="6"/>
          <c:tx>
            <c:strRef>
              <c:f>'CMG - Trend'!$H$39</c:f>
              <c:strCache>
                <c:ptCount val="1"/>
                <c:pt idx="0">
                  <c:v>Sum of 2014</c:v>
                </c:pt>
              </c:strCache>
            </c:strRef>
          </c:tx>
          <c:spPr>
            <a:gradFill rotWithShape="1">
              <a:gsLst>
                <a:gs pos="0">
                  <a:schemeClr val="accent2">
                    <a:tint val="72000"/>
                    <a:satMod val="103000"/>
                    <a:lumMod val="102000"/>
                    <a:tint val="94000"/>
                  </a:schemeClr>
                </a:gs>
                <a:gs pos="50000">
                  <a:schemeClr val="accent2">
                    <a:tint val="72000"/>
                    <a:satMod val="110000"/>
                    <a:lumMod val="100000"/>
                    <a:shade val="100000"/>
                  </a:schemeClr>
                </a:gs>
                <a:gs pos="100000">
                  <a:schemeClr val="accent2">
                    <a:tint val="72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0"/>
            <c:invertIfNegative val="0"/>
            <c:bubble3D val="0"/>
            <c:extLst>
              <c:ext xmlns:c16="http://schemas.microsoft.com/office/drawing/2014/chart" uri="{C3380CC4-5D6E-409C-BE32-E72D297353CC}">
                <c16:uniqueId val="{0000000F-282A-4A74-8617-3CCF79D5DEDD}"/>
              </c:ext>
            </c:extLst>
          </c:dPt>
          <c:dLbls>
            <c:dLbl>
              <c:idx val="0"/>
              <c:layout>
                <c:manualLayout>
                  <c:x val="4.7237625795851376E-2"/>
                  <c:y val="-2.0226537216828478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F-282A-4A74-8617-3CCF79D5DEDD}"/>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'CMG - Trend'!$A$40:$A$41</c:f>
              <c:strCache>
                <c:ptCount val="1"/>
                <c:pt idx="0">
                  <c:v>Market Price (Stock Price)</c:v>
                </c:pt>
              </c:strCache>
            </c:strRef>
          </c:cat>
          <c:val>
            <c:numRef>
              <c:f>'CMG - Trend'!$H$40:$H$41</c:f>
              <c:numCache>
                <c:formatCode>"$"#,##0</c:formatCode>
                <c:ptCount val="1"/>
                <c:pt idx="0">
                  <c:v>664.66</c:v>
                </c:pt>
              </c:numCache>
            </c:numRef>
          </c:val>
          <c:extLst>
            <c:ext xmlns:c16="http://schemas.microsoft.com/office/drawing/2014/chart" uri="{C3380CC4-5D6E-409C-BE32-E72D297353CC}">
              <c16:uniqueId val="{00000006-282A-4A74-8617-3CCF79D5DEDD}"/>
            </c:ext>
          </c:extLst>
        </c:ser>
        <c:ser>
          <c:idx val="7"/>
          <c:order val="7"/>
          <c:tx>
            <c:strRef>
              <c:f>'CMG - Trend'!$I$39</c:f>
              <c:strCache>
                <c:ptCount val="1"/>
                <c:pt idx="0">
                  <c:v>Sum of 2013</c:v>
                </c:pt>
              </c:strCache>
            </c:strRef>
          </c:tx>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0"/>
            <c:invertIfNegative val="0"/>
            <c:bubble3D val="0"/>
            <c:extLst>
              <c:ext xmlns:c16="http://schemas.microsoft.com/office/drawing/2014/chart" uri="{C3380CC4-5D6E-409C-BE32-E72D297353CC}">
                <c16:uniqueId val="{0000000E-282A-4A74-8617-3CCF79D5DEDD}"/>
              </c:ext>
            </c:extLst>
          </c:dPt>
          <c:dLbls>
            <c:dLbl>
              <c:idx val="0"/>
              <c:layout>
                <c:manualLayout>
                  <c:x val="3.9022386527007596E-2"/>
                  <c:y val="-4.0453074433656956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E-282A-4A74-8617-3CCF79D5DEDD}"/>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'CMG - Trend'!$A$40:$A$41</c:f>
              <c:strCache>
                <c:ptCount val="1"/>
                <c:pt idx="0">
                  <c:v>Market Price (Stock Price)</c:v>
                </c:pt>
              </c:strCache>
            </c:strRef>
          </c:cat>
          <c:val>
            <c:numRef>
              <c:f>'CMG - Trend'!$I$40:$I$41</c:f>
              <c:numCache>
                <c:formatCode>"$"#,##0</c:formatCode>
                <c:ptCount val="1"/>
                <c:pt idx="0">
                  <c:v>521.5</c:v>
                </c:pt>
              </c:numCache>
            </c:numRef>
          </c:val>
          <c:extLst>
            <c:ext xmlns:c16="http://schemas.microsoft.com/office/drawing/2014/chart" uri="{C3380CC4-5D6E-409C-BE32-E72D297353CC}">
              <c16:uniqueId val="{00000007-282A-4A74-8617-3CCF79D5DEDD}"/>
            </c:ext>
          </c:extLst>
        </c:ser>
        <c:ser>
          <c:idx val="8"/>
          <c:order val="8"/>
          <c:tx>
            <c:strRef>
              <c:f>'CMG - Trend'!$J$39</c:f>
              <c:strCache>
                <c:ptCount val="1"/>
                <c:pt idx="0">
                  <c:v>Sum of 2012</c:v>
                </c:pt>
              </c:strCache>
            </c:strRef>
          </c:tx>
          <c:spPr>
            <a:gradFill rotWithShape="1">
              <a:gsLst>
                <a:gs pos="0">
                  <a:schemeClr val="accent2">
                    <a:tint val="44000"/>
                    <a:satMod val="103000"/>
                    <a:lumMod val="102000"/>
                    <a:tint val="94000"/>
                  </a:schemeClr>
                </a:gs>
                <a:gs pos="50000">
                  <a:schemeClr val="accent2">
                    <a:tint val="44000"/>
                    <a:satMod val="110000"/>
                    <a:lumMod val="100000"/>
                    <a:shade val="100000"/>
                  </a:schemeClr>
                </a:gs>
                <a:gs pos="100000">
                  <a:schemeClr val="accent2">
                    <a:tint val="44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0"/>
            <c:invertIfNegative val="0"/>
            <c:bubble3D val="0"/>
            <c:extLst>
              <c:ext xmlns:c16="http://schemas.microsoft.com/office/drawing/2014/chart" uri="{C3380CC4-5D6E-409C-BE32-E72D297353CC}">
                <c16:uniqueId val="{0000000D-282A-4A74-8617-3CCF79D5DEDD}"/>
              </c:ext>
            </c:extLst>
          </c:dPt>
          <c:dLbls>
            <c:dLbl>
              <c:idx val="0"/>
              <c:layout>
                <c:manualLayout>
                  <c:x val="1.4376668720476446E-2"/>
                  <c:y val="-3.2362459546925605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D-282A-4A74-8617-3CCF79D5DEDD}"/>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'CMG - Trend'!$A$40:$A$41</c:f>
              <c:strCache>
                <c:ptCount val="1"/>
                <c:pt idx="0">
                  <c:v>Market Price (Stock Price)</c:v>
                </c:pt>
              </c:strCache>
            </c:strRef>
          </c:cat>
          <c:val>
            <c:numRef>
              <c:f>'CMG - Trend'!$J$40:$J$41</c:f>
              <c:numCache>
                <c:formatCode>"$"#,##0</c:formatCode>
                <c:ptCount val="1"/>
                <c:pt idx="0">
                  <c:v>265.05</c:v>
                </c:pt>
              </c:numCache>
            </c:numRef>
          </c:val>
          <c:extLst>
            <c:ext xmlns:c16="http://schemas.microsoft.com/office/drawing/2014/chart" uri="{C3380CC4-5D6E-409C-BE32-E72D297353CC}">
              <c16:uniqueId val="{00000008-282A-4A74-8617-3CCF79D5DEDD}"/>
            </c:ext>
          </c:extLst>
        </c:ser>
        <c:dLbls>
          <c:showLegendKey val="0"/>
          <c:showVal val="0"/>
          <c:showCatName val="0"/>
          <c:showSerName val="0"/>
          <c:showPercent val="0"/>
          <c:showBubbleSize val="0"/>
        </c:dLbls>
        <c:gapWidth val="150"/>
        <c:shape val="box"/>
        <c:axId val="1085191408"/>
        <c:axId val="1085188496"/>
        <c:axId val="0"/>
      </c:bar3DChart>
      <c:catAx>
        <c:axId val="1085191408"/>
        <c:scaling>
          <c:orientation val="minMax"/>
        </c:scaling>
        <c:delete val="1"/>
        <c:axPos val="l"/>
        <c:numFmt formatCode="General" sourceLinked="1"/>
        <c:majorTickMark val="none"/>
        <c:minorTickMark val="none"/>
        <c:tickLblPos val="nextTo"/>
        <c:crossAx val="1085188496"/>
        <c:crosses val="autoZero"/>
        <c:auto val="1"/>
        <c:lblAlgn val="ctr"/>
        <c:lblOffset val="100"/>
        <c:noMultiLvlLbl val="0"/>
      </c:catAx>
      <c:valAx>
        <c:axId val="1085188496"/>
        <c:scaling>
          <c:orientation val="minMax"/>
        </c:scaling>
        <c:delete val="0"/>
        <c:axPos val="b"/>
        <c:majorGridlines>
          <c:spPr>
            <a:ln w="9525" cap="flat" cmpd="sng" algn="ctr">
              <a:solidFill>
                <a:schemeClr val="dk1">
                  <a:lumMod val="50000"/>
                  <a:lumOff val="5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5191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CMG - TREND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34925" cap="rnd">
            <a:solidFill>
              <a:schemeClr val="accent5"/>
            </a:solidFill>
            <a:round/>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34925" cap="rnd">
            <a:solidFill>
              <a:schemeClr val="accent5"/>
            </a:solidFill>
            <a:round/>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34925" cap="rnd">
            <a:solidFill>
              <a:schemeClr val="accent5"/>
            </a:solidFill>
            <a:round/>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34925" cap="rnd">
            <a:solidFill>
              <a:schemeClr val="accent5"/>
            </a:solidFill>
            <a:round/>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34925" cap="rnd">
            <a:solidFill>
              <a:schemeClr val="accent5"/>
            </a:solidFill>
            <a:round/>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34925" cap="rnd">
            <a:solidFill>
              <a:schemeClr val="accent5"/>
            </a:solidFill>
            <a:round/>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34925" cap="rnd">
            <a:solidFill>
              <a:schemeClr val="accent5"/>
            </a:solidFill>
            <a:round/>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34925" cap="rnd">
            <a:solidFill>
              <a:schemeClr val="accent5"/>
            </a:solidFill>
            <a:round/>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Average of YOY</c:v>
          </c:tx>
          <c:spPr>
            <a:ln w="34925" cap="rnd">
              <a:solidFill>
                <a:schemeClr val="accent5">
                  <a:shade val="45000"/>
                </a:schemeClr>
              </a:solidFill>
              <a:round/>
            </a:ln>
            <a:effectLst>
              <a:outerShdw blurRad="57150" dist="19050" dir="5400000" algn="ctr" rotWithShape="0">
                <a:srgbClr val="000000">
                  <a:alpha val="63000"/>
                </a:srgbClr>
              </a:outerShdw>
            </a:effectLst>
          </c:spPr>
          <c:marker>
            <c:symbol val="none"/>
          </c:marker>
          <c:cat>
            <c:strLit>
              <c:ptCount val="20"/>
              <c:pt idx="0">
                <c:v>Inventory to Revenue Ratio</c:v>
              </c:pt>
              <c:pt idx="1">
                <c:v>Accounts Receivables to Sales Ratio</c:v>
              </c:pt>
              <c:pt idx="2">
                <c:v>P/E</c:v>
              </c:pt>
              <c:pt idx="3">
                <c:v>Gross Profit Margin</c:v>
              </c:pt>
              <c:pt idx="4">
                <c:v>Gross Profit</c:v>
              </c:pt>
              <c:pt idx="5">
                <c:v>Inventory Turnover</c:v>
              </c:pt>
              <c:pt idx="6">
                <c:v>SG&amp;A Expense</c:v>
              </c:pt>
              <c:pt idx="7">
                <c:v>EPS</c:v>
              </c:pt>
              <c:pt idx="8">
                <c:v>Quick Ratio</c:v>
              </c:pt>
              <c:pt idx="9">
                <c:v>Revenue (Sales)</c:v>
              </c:pt>
              <c:pt idx="10">
                <c:v>Current Ratio</c:v>
              </c:pt>
              <c:pt idx="11">
                <c:v>Depreciation + amortization</c:v>
              </c:pt>
              <c:pt idx="12">
                <c:v>Cost of Goods Sold</c:v>
              </c:pt>
              <c:pt idx="13">
                <c:v>Total Assets</c:v>
              </c:pt>
              <c:pt idx="14">
                <c:v>Total Current Liabilities</c:v>
              </c:pt>
              <c:pt idx="15">
                <c:v>Total Current Assets</c:v>
              </c:pt>
              <c:pt idx="16">
                <c:v>Market Price (Stock Price)</c:v>
              </c:pt>
              <c:pt idx="17">
                <c:v>Accounts Receivables</c:v>
              </c:pt>
              <c:pt idx="18">
                <c:v>Inventory</c:v>
              </c:pt>
              <c:pt idx="19">
                <c:v>Financial Ratio's</c:v>
              </c:pt>
            </c:strLit>
          </c:cat>
          <c:val>
            <c:numLit>
              <c:formatCode>General</c:formatCode>
              <c:ptCount val="20"/>
              <c:pt idx="0">
                <c:v>-0.87142857142857133</c:v>
              </c:pt>
              <c:pt idx="1">
                <c:v>-0.70099667774086372</c:v>
              </c:pt>
              <c:pt idx="2">
                <c:v>-0.36255418216428104</c:v>
              </c:pt>
              <c:pt idx="3">
                <c:v>-0.1941218637992832</c:v>
              </c:pt>
              <c:pt idx="4">
                <c:v>-0.13655913978494624</c:v>
              </c:pt>
              <c:pt idx="5">
                <c:v>-7.9187585577361955E-2</c:v>
              </c:pt>
              <c:pt idx="6">
                <c:v>-3.1674208144796379E-2</c:v>
              </c:pt>
              <c:pt idx="7">
                <c:v>1.1308562197091986E-2</c:v>
              </c:pt>
              <c:pt idx="8">
                <c:v>4.2839274546591713E-2</c:v>
              </c:pt>
              <c:pt idx="9">
                <c:v>7.1428571428571425E-2</c:v>
              </c:pt>
              <c:pt idx="10">
                <c:v>7.4849293677597448E-2</c:v>
              </c:pt>
              <c:pt idx="11">
                <c:v>9.762865792129162E-2</c:v>
              </c:pt>
              <c:pt idx="12">
                <c:v>0.11273351943311144</c:v>
              </c:pt>
              <c:pt idx="13">
                <c:v>0.16356877323420074</c:v>
              </c:pt>
              <c:pt idx="14">
                <c:v>0.23238380809595202</c:v>
              </c:pt>
              <c:pt idx="15">
                <c:v>0.32462686567164178</c:v>
              </c:pt>
              <c:pt idx="16">
                <c:v>0.58650121139821176</c:v>
              </c:pt>
              <c:pt idx="17">
                <c:v>2.5833333333333335</c:v>
              </c:pt>
              <c:pt idx="18">
                <c:v>7.333333333333333</c:v>
              </c:pt>
              <c:pt idx="19">
                <c:v>0</c:v>
              </c:pt>
            </c:numLit>
          </c:val>
          <c:smooth val="0"/>
          <c:extLst>
            <c:ext xmlns:c16="http://schemas.microsoft.com/office/drawing/2014/chart" uri="{C3380CC4-5D6E-409C-BE32-E72D297353CC}">
              <c16:uniqueId val="{00000000-9972-4E42-851D-B6184CF151BF}"/>
            </c:ext>
          </c:extLst>
        </c:ser>
        <c:ser>
          <c:idx val="1"/>
          <c:order val="1"/>
          <c:tx>
            <c:v>Average of YOY2</c:v>
          </c:tx>
          <c:spPr>
            <a:ln w="34925" cap="rnd">
              <a:solidFill>
                <a:schemeClr val="accent5">
                  <a:shade val="61000"/>
                </a:schemeClr>
              </a:solidFill>
              <a:round/>
            </a:ln>
            <a:effectLst>
              <a:outerShdw blurRad="57150" dist="19050" dir="5400000" algn="ctr" rotWithShape="0">
                <a:srgbClr val="000000">
                  <a:alpha val="63000"/>
                </a:srgbClr>
              </a:outerShdw>
            </a:effectLst>
          </c:spPr>
          <c:marker>
            <c:symbol val="none"/>
          </c:marker>
          <c:cat>
            <c:strLit>
              <c:ptCount val="20"/>
              <c:pt idx="0">
                <c:v>Inventory to Revenue Ratio</c:v>
              </c:pt>
              <c:pt idx="1">
                <c:v>Accounts Receivables to Sales Ratio</c:v>
              </c:pt>
              <c:pt idx="2">
                <c:v>P/E</c:v>
              </c:pt>
              <c:pt idx="3">
                <c:v>Gross Profit Margin</c:v>
              </c:pt>
              <c:pt idx="4">
                <c:v>Gross Profit</c:v>
              </c:pt>
              <c:pt idx="5">
                <c:v>Inventory Turnover</c:v>
              </c:pt>
              <c:pt idx="6">
                <c:v>SG&amp;A Expense</c:v>
              </c:pt>
              <c:pt idx="7">
                <c:v>EPS</c:v>
              </c:pt>
              <c:pt idx="8">
                <c:v>Quick Ratio</c:v>
              </c:pt>
              <c:pt idx="9">
                <c:v>Revenue (Sales)</c:v>
              </c:pt>
              <c:pt idx="10">
                <c:v>Current Ratio</c:v>
              </c:pt>
              <c:pt idx="11">
                <c:v>Depreciation + amortization</c:v>
              </c:pt>
              <c:pt idx="12">
                <c:v>Cost of Goods Sold</c:v>
              </c:pt>
              <c:pt idx="13">
                <c:v>Total Assets</c:v>
              </c:pt>
              <c:pt idx="14">
                <c:v>Total Current Liabilities</c:v>
              </c:pt>
              <c:pt idx="15">
                <c:v>Total Current Assets</c:v>
              </c:pt>
              <c:pt idx="16">
                <c:v>Market Price (Stock Price)</c:v>
              </c:pt>
              <c:pt idx="17">
                <c:v>Accounts Receivables</c:v>
              </c:pt>
              <c:pt idx="18">
                <c:v>Inventory</c:v>
              </c:pt>
              <c:pt idx="19">
                <c:v>Financial Ratio's</c:v>
              </c:pt>
            </c:strLit>
          </c:cat>
          <c:val>
            <c:numLit>
              <c:formatCode>General</c:formatCode>
              <c:ptCount val="20"/>
              <c:pt idx="0">
                <c:v>2.6359712230215835</c:v>
              </c:pt>
              <c:pt idx="1">
                <c:v>-0.34084732214228619</c:v>
              </c:pt>
              <c:pt idx="2">
                <c:v>0.15221506453640735</c:v>
              </c:pt>
              <c:pt idx="3">
                <c:v>0.14240113683362154</c:v>
              </c:pt>
              <c:pt idx="4">
                <c:v>0.31170662905500707</c:v>
              </c:pt>
              <c:pt idx="5">
                <c:v>-0.53357954393497709</c:v>
              </c:pt>
              <c:pt idx="6">
                <c:v>0.38557993730407525</c:v>
              </c:pt>
              <c:pt idx="7">
                <c:v>0.96196513470681477</c:v>
              </c:pt>
              <c:pt idx="8">
                <c:v>-9.649446633467193E-2</c:v>
              </c:pt>
              <c:pt idx="9">
                <c:v>0.14820143884892087</c:v>
              </c:pt>
              <c:pt idx="10">
                <c:v>-0.1125909437919077</c:v>
              </c:pt>
              <c:pt idx="11">
                <c:v>1.8745467730239305</c:v>
              </c:pt>
              <c:pt idx="12">
                <c:v>0.12054860442733398</c:v>
              </c:pt>
              <c:pt idx="13">
                <c:v>1.461730449251248</c:v>
              </c:pt>
              <c:pt idx="14">
                <c:v>0.48222222222222222</c:v>
              </c:pt>
              <c:pt idx="15">
                <c:v>0.31533742331288345</c:v>
              </c:pt>
              <c:pt idx="16">
                <c:v>0.70277684704305587</c:v>
              </c:pt>
              <c:pt idx="17">
                <c:v>0.74193548387096775</c:v>
              </c:pt>
              <c:pt idx="18">
                <c:v>-0.68421052631578949</c:v>
              </c:pt>
              <c:pt idx="19">
                <c:v>0</c:v>
              </c:pt>
            </c:numLit>
          </c:val>
          <c:smooth val="0"/>
          <c:extLst>
            <c:ext xmlns:c16="http://schemas.microsoft.com/office/drawing/2014/chart" uri="{C3380CC4-5D6E-409C-BE32-E72D297353CC}">
              <c16:uniqueId val="{00000001-9972-4E42-851D-B6184CF151BF}"/>
            </c:ext>
          </c:extLst>
        </c:ser>
        <c:ser>
          <c:idx val="2"/>
          <c:order val="2"/>
          <c:tx>
            <c:v>Average of YOY3</c:v>
          </c:tx>
          <c:spPr>
            <a:ln w="34925" cap="rnd">
              <a:solidFill>
                <a:schemeClr val="accent5">
                  <a:shade val="76000"/>
                </a:schemeClr>
              </a:solidFill>
              <a:round/>
            </a:ln>
            <a:effectLst>
              <a:outerShdw blurRad="57150" dist="19050" dir="5400000" algn="ctr" rotWithShape="0">
                <a:srgbClr val="000000">
                  <a:alpha val="63000"/>
                </a:srgbClr>
              </a:outerShdw>
            </a:effectLst>
          </c:spPr>
          <c:marker>
            <c:symbol val="none"/>
          </c:marker>
          <c:cat>
            <c:strLit>
              <c:ptCount val="20"/>
              <c:pt idx="0">
                <c:v>Inventory to Revenue Ratio</c:v>
              </c:pt>
              <c:pt idx="1">
                <c:v>Accounts Receivables to Sales Ratio</c:v>
              </c:pt>
              <c:pt idx="2">
                <c:v>P/E</c:v>
              </c:pt>
              <c:pt idx="3">
                <c:v>Gross Profit Margin</c:v>
              </c:pt>
              <c:pt idx="4">
                <c:v>Gross Profit</c:v>
              </c:pt>
              <c:pt idx="5">
                <c:v>Inventory Turnover</c:v>
              </c:pt>
              <c:pt idx="6">
                <c:v>SG&amp;A Expense</c:v>
              </c:pt>
              <c:pt idx="7">
                <c:v>EPS</c:v>
              </c:pt>
              <c:pt idx="8">
                <c:v>Quick Ratio</c:v>
              </c:pt>
              <c:pt idx="9">
                <c:v>Revenue (Sales)</c:v>
              </c:pt>
              <c:pt idx="10">
                <c:v>Current Ratio</c:v>
              </c:pt>
              <c:pt idx="11">
                <c:v>Depreciation + amortization</c:v>
              </c:pt>
              <c:pt idx="12">
                <c:v>Cost of Goods Sold</c:v>
              </c:pt>
              <c:pt idx="13">
                <c:v>Total Assets</c:v>
              </c:pt>
              <c:pt idx="14">
                <c:v>Total Current Liabilities</c:v>
              </c:pt>
              <c:pt idx="15">
                <c:v>Total Current Assets</c:v>
              </c:pt>
              <c:pt idx="16">
                <c:v>Market Price (Stock Price)</c:v>
              </c:pt>
              <c:pt idx="17">
                <c:v>Accounts Receivables</c:v>
              </c:pt>
              <c:pt idx="18">
                <c:v>Inventory</c:v>
              </c:pt>
              <c:pt idx="19">
                <c:v>Financial Ratio's</c:v>
              </c:pt>
            </c:strLit>
          </c:cat>
          <c:val>
            <c:numLit>
              <c:formatCode>General</c:formatCode>
              <c:ptCount val="20"/>
              <c:pt idx="0">
                <c:v>0.48734772588307207</c:v>
              </c:pt>
              <c:pt idx="1">
                <c:v>-0.12346132779843749</c:v>
              </c:pt>
              <c:pt idx="2">
                <c:v>-0.35235887851685366</c:v>
              </c:pt>
              <c:pt idx="3">
                <c:v>0.10001542490411426</c:v>
              </c:pt>
              <c:pt idx="4">
                <c:v>0.19561551433389546</c:v>
              </c:pt>
              <c:pt idx="5">
                <c:v>-8.9424982788589794E-3</c:v>
              </c:pt>
              <c:pt idx="6">
                <c:v>7.77027027027027E-2</c:v>
              </c:pt>
              <c:pt idx="7">
                <c:v>2.2690437601296545E-2</c:v>
              </c:pt>
              <c:pt idx="8">
                <c:v>-5.1125827814569536E-2</c:v>
              </c:pt>
              <c:pt idx="9">
                <c:v>8.6907953529937437E-2</c:v>
              </c:pt>
              <c:pt idx="10">
                <c:v>-6.8571428571428561E-2</c:v>
              </c:pt>
              <c:pt idx="11">
                <c:v>3.0642750373692077E-2</c:v>
              </c:pt>
              <c:pt idx="12">
                <c:v>7.0030895983522148E-2</c:v>
              </c:pt>
              <c:pt idx="13">
                <c:v>9.6715328467153291E-2</c:v>
              </c:pt>
              <c:pt idx="14">
                <c:v>0.3888888888888889</c:v>
              </c:pt>
              <c:pt idx="15">
                <c:v>0.29365079365079366</c:v>
              </c:pt>
              <c:pt idx="16">
                <c:v>0.57910052910052912</c:v>
              </c:pt>
              <c:pt idx="17">
                <c:v>0.24</c:v>
              </c:pt>
              <c:pt idx="18">
                <c:v>-0.26923076923076922</c:v>
              </c:pt>
              <c:pt idx="19">
                <c:v>0</c:v>
              </c:pt>
            </c:numLit>
          </c:val>
          <c:smooth val="0"/>
          <c:extLst>
            <c:ext xmlns:c16="http://schemas.microsoft.com/office/drawing/2014/chart" uri="{C3380CC4-5D6E-409C-BE32-E72D297353CC}">
              <c16:uniqueId val="{00000002-9972-4E42-851D-B6184CF151BF}"/>
            </c:ext>
          </c:extLst>
        </c:ser>
        <c:ser>
          <c:idx val="3"/>
          <c:order val="3"/>
          <c:tx>
            <c:v>Average of YOY4</c:v>
          </c:tx>
          <c:spPr>
            <a:ln w="34925" cap="rnd">
              <a:solidFill>
                <a:schemeClr val="accent5">
                  <a:shade val="92000"/>
                </a:schemeClr>
              </a:solidFill>
              <a:round/>
            </a:ln>
            <a:effectLst>
              <a:outerShdw blurRad="57150" dist="19050" dir="5400000" algn="ctr" rotWithShape="0">
                <a:srgbClr val="000000">
                  <a:alpha val="63000"/>
                </a:srgbClr>
              </a:outerShdw>
            </a:effectLst>
          </c:spPr>
          <c:marker>
            <c:symbol val="none"/>
          </c:marker>
          <c:cat>
            <c:strLit>
              <c:ptCount val="20"/>
              <c:pt idx="0">
                <c:v>Inventory to Revenue Ratio</c:v>
              </c:pt>
              <c:pt idx="1">
                <c:v>Accounts Receivables to Sales Ratio</c:v>
              </c:pt>
              <c:pt idx="2">
                <c:v>P/E</c:v>
              </c:pt>
              <c:pt idx="3">
                <c:v>Gross Profit Margin</c:v>
              </c:pt>
              <c:pt idx="4">
                <c:v>Gross Profit</c:v>
              </c:pt>
              <c:pt idx="5">
                <c:v>Inventory Turnover</c:v>
              </c:pt>
              <c:pt idx="6">
                <c:v>SG&amp;A Expense</c:v>
              </c:pt>
              <c:pt idx="7">
                <c:v>EPS</c:v>
              </c:pt>
              <c:pt idx="8">
                <c:v>Quick Ratio</c:v>
              </c:pt>
              <c:pt idx="9">
                <c:v>Revenue (Sales)</c:v>
              </c:pt>
              <c:pt idx="10">
                <c:v>Current Ratio</c:v>
              </c:pt>
              <c:pt idx="11">
                <c:v>Depreciation + amortization</c:v>
              </c:pt>
              <c:pt idx="12">
                <c:v>Cost of Goods Sold</c:v>
              </c:pt>
              <c:pt idx="13">
                <c:v>Total Assets</c:v>
              </c:pt>
              <c:pt idx="14">
                <c:v>Total Current Liabilities</c:v>
              </c:pt>
              <c:pt idx="15">
                <c:v>Total Current Assets</c:v>
              </c:pt>
              <c:pt idx="16">
                <c:v>Market Price (Stock Price)</c:v>
              </c:pt>
              <c:pt idx="17">
                <c:v>Accounts Receivables</c:v>
              </c:pt>
              <c:pt idx="18">
                <c:v>Inventory</c:v>
              </c:pt>
              <c:pt idx="19">
                <c:v>Financial Ratio's</c:v>
              </c:pt>
            </c:strLit>
          </c:cat>
          <c:val>
            <c:numLit>
              <c:formatCode>General</c:formatCode>
              <c:ptCount val="20"/>
              <c:pt idx="0">
                <c:v>-0.69132250945775531</c:v>
              </c:pt>
              <c:pt idx="1">
                <c:v>5.4795081967213152E-2</c:v>
              </c:pt>
              <c:pt idx="2">
                <c:v>9.5194302721088455</c:v>
              </c:pt>
              <c:pt idx="3">
                <c:v>0.46937200422455105</c:v>
              </c:pt>
              <c:pt idx="4">
                <c:v>0.68465909090909094</c:v>
              </c:pt>
              <c:pt idx="5">
                <c:v>0.16116167584061269</c:v>
              </c:pt>
              <c:pt idx="6">
                <c:v>6.8027210884353739E-3</c:v>
              </c:pt>
              <c:pt idx="7">
                <c:v>7.0129870129870131</c:v>
              </c:pt>
              <c:pt idx="8">
                <c:v>2.0783890686803329E-2</c:v>
              </c:pt>
              <c:pt idx="9">
                <c:v>0.14651639344262296</c:v>
              </c:pt>
              <c:pt idx="10">
                <c:v>5.044699872286084E-2</c:v>
              </c:pt>
              <c:pt idx="11">
                <c:v>2.6073619631901839E-2</c:v>
              </c:pt>
              <c:pt idx="12">
                <c:v>9.3160709259780469E-2</c:v>
              </c:pt>
              <c:pt idx="13">
                <c:v>-1.2612612612612612E-2</c:v>
              </c:pt>
              <c:pt idx="14">
                <c:v>0.14893617021276595</c:v>
              </c:pt>
              <c:pt idx="15">
                <c:v>0.20689655172413793</c:v>
              </c:pt>
              <c:pt idx="16">
                <c:v>-0.23826796644751763</c:v>
              </c:pt>
              <c:pt idx="17">
                <c:v>8.6956521739130432E-2</c:v>
              </c:pt>
              <c:pt idx="18">
                <c:v>2.7142857142857144</c:v>
              </c:pt>
              <c:pt idx="19">
                <c:v>0</c:v>
              </c:pt>
            </c:numLit>
          </c:val>
          <c:smooth val="0"/>
          <c:extLst>
            <c:ext xmlns:c16="http://schemas.microsoft.com/office/drawing/2014/chart" uri="{C3380CC4-5D6E-409C-BE32-E72D297353CC}">
              <c16:uniqueId val="{00000003-9972-4E42-851D-B6184CF151BF}"/>
            </c:ext>
          </c:extLst>
        </c:ser>
        <c:ser>
          <c:idx val="4"/>
          <c:order val="4"/>
          <c:tx>
            <c:v>Average of YOY5</c:v>
          </c:tx>
          <c:spPr>
            <a:ln w="34925" cap="rnd">
              <a:solidFill>
                <a:schemeClr val="accent5">
                  <a:tint val="93000"/>
                </a:schemeClr>
              </a:solidFill>
              <a:round/>
            </a:ln>
            <a:effectLst>
              <a:outerShdw blurRad="57150" dist="19050" dir="5400000" algn="ctr" rotWithShape="0">
                <a:srgbClr val="000000">
                  <a:alpha val="63000"/>
                </a:srgbClr>
              </a:outerShdw>
            </a:effectLst>
          </c:spPr>
          <c:marker>
            <c:symbol val="none"/>
          </c:marker>
          <c:cat>
            <c:strLit>
              <c:ptCount val="20"/>
              <c:pt idx="0">
                <c:v>Inventory to Revenue Ratio</c:v>
              </c:pt>
              <c:pt idx="1">
                <c:v>Accounts Receivables to Sales Ratio</c:v>
              </c:pt>
              <c:pt idx="2">
                <c:v>P/E</c:v>
              </c:pt>
              <c:pt idx="3">
                <c:v>Gross Profit Margin</c:v>
              </c:pt>
              <c:pt idx="4">
                <c:v>Gross Profit</c:v>
              </c:pt>
              <c:pt idx="5">
                <c:v>Inventory Turnover</c:v>
              </c:pt>
              <c:pt idx="6">
                <c:v>SG&amp;A Expense</c:v>
              </c:pt>
              <c:pt idx="7">
                <c:v>EPS</c:v>
              </c:pt>
              <c:pt idx="8">
                <c:v>Quick Ratio</c:v>
              </c:pt>
              <c:pt idx="9">
                <c:v>Revenue (Sales)</c:v>
              </c:pt>
              <c:pt idx="10">
                <c:v>Current Ratio</c:v>
              </c:pt>
              <c:pt idx="11">
                <c:v>Depreciation + amortization</c:v>
              </c:pt>
              <c:pt idx="12">
                <c:v>Cost of Goods Sold</c:v>
              </c:pt>
              <c:pt idx="13">
                <c:v>Total Assets</c:v>
              </c:pt>
              <c:pt idx="14">
                <c:v>Total Current Liabilities</c:v>
              </c:pt>
              <c:pt idx="15">
                <c:v>Total Current Assets</c:v>
              </c:pt>
              <c:pt idx="16">
                <c:v>Market Price (Stock Price)</c:v>
              </c:pt>
              <c:pt idx="17">
                <c:v>Accounts Receivables</c:v>
              </c:pt>
              <c:pt idx="18">
                <c:v>Inventory</c:v>
              </c:pt>
              <c:pt idx="19">
                <c:v>Financial Ratio's</c:v>
              </c:pt>
            </c:strLit>
          </c:cat>
          <c:val>
            <c:numLit>
              <c:formatCode>General</c:formatCode>
              <c:ptCount val="20"/>
              <c:pt idx="0">
                <c:v>4.9871088368650032</c:v>
              </c:pt>
              <c:pt idx="1">
                <c:v>0.81826061977803155</c:v>
              </c:pt>
              <c:pt idx="2">
                <c:v>-0.92507766639325162</c:v>
              </c:pt>
              <c:pt idx="3">
                <c:v>-0.65438774727997839</c:v>
              </c:pt>
              <c:pt idx="4">
                <c:v>-0.70024363720283034</c:v>
              </c:pt>
              <c:pt idx="5">
                <c:v>6.4641351236527672E-2</c:v>
              </c:pt>
              <c:pt idx="6">
                <c:v>0.17499420496055376</c:v>
              </c:pt>
              <c:pt idx="7">
                <c:v>-0.94900662251655632</c:v>
              </c:pt>
              <c:pt idx="8">
                <c:v>-0.33286669675219044</c:v>
              </c:pt>
              <c:pt idx="9">
                <c:v>-0.13268016270244776</c:v>
              </c:pt>
              <c:pt idx="10">
                <c:v>-0.36390791270538303</c:v>
              </c:pt>
              <c:pt idx="11">
                <c:v>7.1293603457057889E-2</c:v>
              </c:pt>
              <c:pt idx="12">
                <c:v>6.7949608889380494E-2</c:v>
              </c:pt>
              <c:pt idx="13">
                <c:v>-0.18534083211195618</c:v>
              </c:pt>
              <c:pt idx="14">
                <c:v>7.3515228154403412E-3</c:v>
              </c:pt>
              <c:pt idx="15">
                <c:v>-0.35923166721291555</c:v>
              </c:pt>
              <c:pt idx="16">
                <c:v>-0.31938348649019332</c:v>
              </c:pt>
              <c:pt idx="17">
                <c:v>-0.52299476331207551</c:v>
              </c:pt>
              <c:pt idx="18">
                <c:v>-0.85513544835578736</c:v>
              </c:pt>
              <c:pt idx="19">
                <c:v>0</c:v>
              </c:pt>
            </c:numLit>
          </c:val>
          <c:smooth val="0"/>
          <c:extLst>
            <c:ext xmlns:c16="http://schemas.microsoft.com/office/drawing/2014/chart" uri="{C3380CC4-5D6E-409C-BE32-E72D297353CC}">
              <c16:uniqueId val="{00000004-9972-4E42-851D-B6184CF151BF}"/>
            </c:ext>
          </c:extLst>
        </c:ser>
        <c:ser>
          <c:idx val="5"/>
          <c:order val="5"/>
          <c:tx>
            <c:v>Average of YOY6</c:v>
          </c:tx>
          <c:spPr>
            <a:ln w="34925" cap="rnd">
              <a:solidFill>
                <a:schemeClr val="accent5">
                  <a:tint val="77000"/>
                </a:schemeClr>
              </a:solidFill>
              <a:round/>
            </a:ln>
            <a:effectLst>
              <a:outerShdw blurRad="57150" dist="19050" dir="5400000" algn="ctr" rotWithShape="0">
                <a:srgbClr val="000000">
                  <a:alpha val="63000"/>
                </a:srgbClr>
              </a:outerShdw>
            </a:effectLst>
          </c:spPr>
          <c:marker>
            <c:symbol val="none"/>
          </c:marker>
          <c:cat>
            <c:strLit>
              <c:ptCount val="20"/>
              <c:pt idx="0">
                <c:v>Inventory to Revenue Ratio</c:v>
              </c:pt>
              <c:pt idx="1">
                <c:v>Accounts Receivables to Sales Ratio</c:v>
              </c:pt>
              <c:pt idx="2">
                <c:v>P/E</c:v>
              </c:pt>
              <c:pt idx="3">
                <c:v>Gross Profit Margin</c:v>
              </c:pt>
              <c:pt idx="4">
                <c:v>Gross Profit</c:v>
              </c:pt>
              <c:pt idx="5">
                <c:v>Inventory Turnover</c:v>
              </c:pt>
              <c:pt idx="6">
                <c:v>SG&amp;A Expense</c:v>
              </c:pt>
              <c:pt idx="7">
                <c:v>EPS</c:v>
              </c:pt>
              <c:pt idx="8">
                <c:v>Quick Ratio</c:v>
              </c:pt>
              <c:pt idx="9">
                <c:v>Revenue (Sales)</c:v>
              </c:pt>
              <c:pt idx="10">
                <c:v>Current Ratio</c:v>
              </c:pt>
              <c:pt idx="11">
                <c:v>Depreciation + amortization</c:v>
              </c:pt>
              <c:pt idx="12">
                <c:v>Cost of Goods Sold</c:v>
              </c:pt>
              <c:pt idx="13">
                <c:v>Total Assets</c:v>
              </c:pt>
              <c:pt idx="14">
                <c:v>Total Current Liabilities</c:v>
              </c:pt>
              <c:pt idx="15">
                <c:v>Total Current Assets</c:v>
              </c:pt>
              <c:pt idx="16">
                <c:v>Market Price (Stock Price)</c:v>
              </c:pt>
              <c:pt idx="17">
                <c:v>Accounts Receivables</c:v>
              </c:pt>
              <c:pt idx="18">
                <c:v>Inventory</c:v>
              </c:pt>
              <c:pt idx="19">
                <c:v>Financial Ratio's</c:v>
              </c:pt>
            </c:strLit>
          </c:cat>
          <c:val>
            <c:numLit>
              <c:formatCode>General</c:formatCode>
              <c:ptCount val="20"/>
              <c:pt idx="0">
                <c:v>-3.0057325891398493E-2</c:v>
              </c:pt>
              <c:pt idx="1">
                <c:v>-0.41684654493432133</c:v>
              </c:pt>
              <c:pt idx="2">
                <c:v>0.21774749099292828</c:v>
              </c:pt>
              <c:pt idx="3">
                <c:v>-4.1139151125436382E-2</c:v>
              </c:pt>
              <c:pt idx="4">
                <c:v>5.0575438646717173E-2</c:v>
              </c:pt>
              <c:pt idx="5">
                <c:v>1.6141878342982984E-2</c:v>
              </c:pt>
              <c:pt idx="6">
                <c:v>-8.6466810516361986E-2</c:v>
              </c:pt>
              <c:pt idx="7">
                <c:v>6.864826610049532E-2</c:v>
              </c:pt>
              <c:pt idx="8">
                <c:v>-0.17645431468428113</c:v>
              </c:pt>
              <c:pt idx="9">
                <c:v>9.5649530252279E-2</c:v>
              </c:pt>
              <c:pt idx="10">
                <c:v>-0.16809680110832875</c:v>
              </c:pt>
              <c:pt idx="11">
                <c:v>9.9582288452226955E-2</c:v>
              </c:pt>
              <c:pt idx="12">
                <c:v>0.11249675222946698</c:v>
              </c:pt>
              <c:pt idx="13">
                <c:v>7.8244636505828122E-2</c:v>
              </c:pt>
              <c:pt idx="14">
                <c:v>0.13931870904725083</c:v>
              </c:pt>
              <c:pt idx="15">
                <c:v>-5.2197121386462771E-2</c:v>
              </c:pt>
              <c:pt idx="16">
                <c:v>-0.1224385400054163</c:v>
              </c:pt>
              <c:pt idx="17">
                <c:v>0.87883570050850435</c:v>
              </c:pt>
              <c:pt idx="18">
                <c:v>0.12960235640648013</c:v>
              </c:pt>
              <c:pt idx="19">
                <c:v>0</c:v>
              </c:pt>
            </c:numLit>
          </c:val>
          <c:smooth val="0"/>
          <c:extLst>
            <c:ext xmlns:c16="http://schemas.microsoft.com/office/drawing/2014/chart" uri="{C3380CC4-5D6E-409C-BE32-E72D297353CC}">
              <c16:uniqueId val="{00000005-9972-4E42-851D-B6184CF151BF}"/>
            </c:ext>
          </c:extLst>
        </c:ser>
        <c:ser>
          <c:idx val="6"/>
          <c:order val="6"/>
          <c:tx>
            <c:v>Average of YOY7</c:v>
          </c:tx>
          <c:spPr>
            <a:ln w="34925" cap="rnd">
              <a:solidFill>
                <a:schemeClr val="accent5">
                  <a:tint val="62000"/>
                </a:schemeClr>
              </a:solidFill>
              <a:round/>
            </a:ln>
            <a:effectLst>
              <a:outerShdw blurRad="57150" dist="19050" dir="5400000" algn="ctr" rotWithShape="0">
                <a:srgbClr val="000000">
                  <a:alpha val="63000"/>
                </a:srgbClr>
              </a:outerShdw>
            </a:effectLst>
          </c:spPr>
          <c:marker>
            <c:symbol val="none"/>
          </c:marker>
          <c:cat>
            <c:strLit>
              <c:ptCount val="20"/>
              <c:pt idx="0">
                <c:v>Inventory to Revenue Ratio</c:v>
              </c:pt>
              <c:pt idx="1">
                <c:v>Accounts Receivables to Sales Ratio</c:v>
              </c:pt>
              <c:pt idx="2">
                <c:v>P/E</c:v>
              </c:pt>
              <c:pt idx="3">
                <c:v>Gross Profit Margin</c:v>
              </c:pt>
              <c:pt idx="4">
                <c:v>Gross Profit</c:v>
              </c:pt>
              <c:pt idx="5">
                <c:v>Inventory Turnover</c:v>
              </c:pt>
              <c:pt idx="6">
                <c:v>SG&amp;A Expense</c:v>
              </c:pt>
              <c:pt idx="7">
                <c:v>EPS</c:v>
              </c:pt>
              <c:pt idx="8">
                <c:v>Quick Ratio</c:v>
              </c:pt>
              <c:pt idx="9">
                <c:v>Revenue (Sales)</c:v>
              </c:pt>
              <c:pt idx="10">
                <c:v>Current Ratio</c:v>
              </c:pt>
              <c:pt idx="11">
                <c:v>Depreciation + amortization</c:v>
              </c:pt>
              <c:pt idx="12">
                <c:v>Cost of Goods Sold</c:v>
              </c:pt>
              <c:pt idx="13">
                <c:v>Total Assets</c:v>
              </c:pt>
              <c:pt idx="14">
                <c:v>Total Current Liabilities</c:v>
              </c:pt>
              <c:pt idx="15">
                <c:v>Total Current Assets</c:v>
              </c:pt>
              <c:pt idx="16">
                <c:v>Market Price (Stock Price)</c:v>
              </c:pt>
              <c:pt idx="17">
                <c:v>Accounts Receivables</c:v>
              </c:pt>
              <c:pt idx="18">
                <c:v>Inventory</c:v>
              </c:pt>
              <c:pt idx="19">
                <c:v>Financial Ratio's</c:v>
              </c:pt>
            </c:strLit>
          </c:cat>
          <c:val>
            <c:numLit>
              <c:formatCode>General</c:formatCode>
              <c:ptCount val="20"/>
              <c:pt idx="0">
                <c:v>0.31254343679385016</c:v>
              </c:pt>
              <c:pt idx="1">
                <c:v>-0.31096146622688836</c:v>
              </c:pt>
              <c:pt idx="2">
                <c:v>5.8888543915466385E-2</c:v>
              </c:pt>
              <c:pt idx="3">
                <c:v>2.3210401179201989E-2</c:v>
              </c:pt>
              <c:pt idx="4">
                <c:v>0.3076698004947066</c:v>
              </c:pt>
              <c:pt idx="5">
                <c:v>1.6047217200847452E-2</c:v>
              </c:pt>
              <c:pt idx="6">
                <c:v>0.34439192472500774</c:v>
              </c:pt>
              <c:pt idx="7">
                <c:v>0.34957020057306587</c:v>
              </c:pt>
              <c:pt idx="8">
                <c:v>6.403701731169345E-2</c:v>
              </c:pt>
              <c:pt idx="9">
                <c:v>0.27800675109212958</c:v>
              </c:pt>
              <c:pt idx="10">
                <c:v>4.5934784693718117E-2</c:v>
              </c:pt>
              <c:pt idx="11">
                <c:v>0.14923206933281286</c:v>
              </c:pt>
              <c:pt idx="12">
                <c:v>0.26726210705722719</c:v>
              </c:pt>
              <c:pt idx="13">
                <c:v>0.25782220496894409</c:v>
              </c:pt>
              <c:pt idx="14">
                <c:v>0.2333105788343004</c:v>
              </c:pt>
              <c:pt idx="15">
                <c:v>0.28996243473353872</c:v>
              </c:pt>
              <c:pt idx="16">
                <c:v>0.27451581975071904</c:v>
              </c:pt>
              <c:pt idx="17">
                <c:v>0.85476818559606837</c:v>
              </c:pt>
              <c:pt idx="18">
                <c:v>-2.6312794482507455E-2</c:v>
              </c:pt>
              <c:pt idx="19">
                <c:v>0</c:v>
              </c:pt>
            </c:numLit>
          </c:val>
          <c:smooth val="0"/>
          <c:extLst>
            <c:ext xmlns:c16="http://schemas.microsoft.com/office/drawing/2014/chart" uri="{C3380CC4-5D6E-409C-BE32-E72D297353CC}">
              <c16:uniqueId val="{00000006-9972-4E42-851D-B6184CF151BF}"/>
            </c:ext>
          </c:extLst>
        </c:ser>
        <c:ser>
          <c:idx val="7"/>
          <c:order val="7"/>
          <c:tx>
            <c:v>Average of YOY8</c:v>
          </c:tx>
          <c:spPr>
            <a:ln w="34925" cap="rnd">
              <a:solidFill>
                <a:schemeClr val="accent5">
                  <a:tint val="46000"/>
                </a:schemeClr>
              </a:solidFill>
              <a:round/>
            </a:ln>
            <a:effectLst>
              <a:outerShdw blurRad="57150" dist="19050" dir="5400000" algn="ctr" rotWithShape="0">
                <a:srgbClr val="000000">
                  <a:alpha val="63000"/>
                </a:srgbClr>
              </a:outerShdw>
            </a:effectLst>
          </c:spPr>
          <c:marker>
            <c:symbol val="none"/>
          </c:marker>
          <c:cat>
            <c:strLit>
              <c:ptCount val="20"/>
              <c:pt idx="0">
                <c:v>Inventory to Revenue Ratio</c:v>
              </c:pt>
              <c:pt idx="1">
                <c:v>Accounts Receivables to Sales Ratio</c:v>
              </c:pt>
              <c:pt idx="2">
                <c:v>P/E</c:v>
              </c:pt>
              <c:pt idx="3">
                <c:v>Gross Profit Margin</c:v>
              </c:pt>
              <c:pt idx="4">
                <c:v>Gross Profit</c:v>
              </c:pt>
              <c:pt idx="5">
                <c:v>Inventory Turnover</c:v>
              </c:pt>
              <c:pt idx="6">
                <c:v>SG&amp;A Expense</c:v>
              </c:pt>
              <c:pt idx="7">
                <c:v>EPS</c:v>
              </c:pt>
              <c:pt idx="8">
                <c:v>Quick Ratio</c:v>
              </c:pt>
              <c:pt idx="9">
                <c:v>Revenue (Sales)</c:v>
              </c:pt>
              <c:pt idx="10">
                <c:v>Current Ratio</c:v>
              </c:pt>
              <c:pt idx="11">
                <c:v>Depreciation + amortization</c:v>
              </c:pt>
              <c:pt idx="12">
                <c:v>Cost of Goods Sold</c:v>
              </c:pt>
              <c:pt idx="13">
                <c:v>Total Assets</c:v>
              </c:pt>
              <c:pt idx="14">
                <c:v>Total Current Liabilities</c:v>
              </c:pt>
              <c:pt idx="15">
                <c:v>Total Current Assets</c:v>
              </c:pt>
              <c:pt idx="16">
                <c:v>Market Price (Stock Price)</c:v>
              </c:pt>
              <c:pt idx="17">
                <c:v>Accounts Receivables</c:v>
              </c:pt>
              <c:pt idx="18">
                <c:v>Inventory</c:v>
              </c:pt>
              <c:pt idx="19">
                <c:v>Financial Ratio's</c:v>
              </c:pt>
            </c:strLit>
          </c:cat>
          <c:val>
            <c:numLit>
              <c:formatCode>General</c:formatCode>
              <c:ptCount val="20"/>
              <c:pt idx="0">
                <c:v>0.13992717861519369</c:v>
              </c:pt>
              <c:pt idx="1">
                <c:v>0.12334575870360057</c:v>
              </c:pt>
              <c:pt idx="2">
                <c:v>-0.39184802081906578</c:v>
              </c:pt>
              <c:pt idx="3">
                <c:v>-1.9044654972508658E-2</c:v>
              </c:pt>
              <c:pt idx="4">
                <c:v>0.15456301772658268</c:v>
              </c:pt>
              <c:pt idx="5">
                <c:v>-2.2543091807417915E-2</c:v>
              </c:pt>
              <c:pt idx="6">
                <c:v>0.1108124464993539</c:v>
              </c:pt>
              <c:pt idx="7">
                <c:v>0.19657142857142865</c:v>
              </c:pt>
              <c:pt idx="8">
                <c:v>0.15802828365350308</c:v>
              </c:pt>
              <c:pt idx="9">
                <c:v>0.17697816070743375</c:v>
              </c:pt>
              <c:pt idx="10">
                <c:v>0.14326408951059155</c:v>
              </c:pt>
              <c:pt idx="11">
                <c:v>0.11138186899087692</c:v>
              </c:pt>
              <c:pt idx="12">
                <c:v>0.18531365966073363</c:v>
              </c:pt>
              <c:pt idx="13">
                <c:v>0.20412281180127612</c:v>
              </c:pt>
              <c:pt idx="14">
                <c:v>6.6234238862843325E-2</c:v>
              </c:pt>
              <c:pt idx="15">
                <c:v>0.21898731629854723</c:v>
              </c:pt>
              <c:pt idx="16">
                <c:v>0.96755329183172978</c:v>
              </c:pt>
              <c:pt idx="17">
                <c:v>4.7743449946993789E-2</c:v>
              </c:pt>
              <c:pt idx="18">
                <c:v>3.2502937720329021E-2</c:v>
              </c:pt>
              <c:pt idx="19">
                <c:v>0</c:v>
              </c:pt>
            </c:numLit>
          </c:val>
          <c:smooth val="0"/>
          <c:extLst>
            <c:ext xmlns:c16="http://schemas.microsoft.com/office/drawing/2014/chart" uri="{C3380CC4-5D6E-409C-BE32-E72D297353CC}">
              <c16:uniqueId val="{00000007-9972-4E42-851D-B6184CF151BF}"/>
            </c:ext>
          </c:extLst>
        </c:ser>
        <c:dLbls>
          <c:showLegendKey val="0"/>
          <c:showVal val="0"/>
          <c:showCatName val="0"/>
          <c:showSerName val="0"/>
          <c:showPercent val="0"/>
          <c:showBubbleSize val="0"/>
        </c:dLbls>
        <c:smooth val="0"/>
        <c:axId val="2006417632"/>
        <c:axId val="2006418464"/>
      </c:lineChart>
      <c:catAx>
        <c:axId val="2006417632"/>
        <c:scaling>
          <c:orientation val="minMax"/>
        </c:scaling>
        <c:delete val="0"/>
        <c:axPos val="b"/>
        <c:numFmt formatCode="General" sourceLinked="1"/>
        <c:majorTickMark val="none"/>
        <c:minorTickMark val="none"/>
        <c:tickLblPos val="low"/>
        <c:spPr>
          <a:noFill/>
          <a:ln w="9525" cap="flat" cmpd="sng" algn="ctr">
            <a:solidFill>
              <a:schemeClr val="lt1">
                <a:lumMod val="95000"/>
                <a:alpha val="10000"/>
              </a:schemeClr>
            </a:solidFill>
            <a:round/>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6418464"/>
        <c:crosses val="autoZero"/>
        <c:auto val="1"/>
        <c:lblAlgn val="ctr"/>
        <c:lblOffset val="100"/>
        <c:noMultiLvlLbl val="0"/>
      </c:catAx>
      <c:valAx>
        <c:axId val="2006418464"/>
        <c:scaling>
          <c:orientation val="minMax"/>
          <c:max val="12"/>
          <c:min val="-6"/>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6417632"/>
        <c:crosses val="autoZero"/>
        <c:crossBetween val="between"/>
        <c:majorUnit val="2.5"/>
        <c:minorUnit val="2.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[Stock Recommendation Buy Sell Hold Nicholas Chai Final.xlsx]CMG - Trend!PivotTable24</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CMG X</a:t>
            </a:r>
            <a:r>
              <a:rPr lang="en-US" baseline="0"/>
              <a:t> YOY X GROSS PROFIT MARGIN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'CMG - Trend'!$B$54</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'CMG - Trend'!$A$55:$A$63</c:f>
              <c:strCache>
                <c:ptCount val="8"/>
                <c:pt idx="0">
                  <c:v>2012-2013</c:v>
                </c:pt>
                <c:pt idx="1">
                  <c:v>2013-2014</c:v>
                </c:pt>
                <c:pt idx="2">
                  <c:v>2014-2015</c:v>
                </c:pt>
                <c:pt idx="3">
                  <c:v>2015-2016</c:v>
                </c:pt>
                <c:pt idx="4">
                  <c:v>2016-2017</c:v>
                </c:pt>
                <c:pt idx="5">
                  <c:v>2017-2018</c:v>
                </c:pt>
                <c:pt idx="6">
                  <c:v>2018-2019</c:v>
                </c:pt>
                <c:pt idx="7">
                  <c:v>2019-2020</c:v>
                </c:pt>
              </c:strCache>
            </c:strRef>
          </c:cat>
          <c:val>
            <c:numRef>
              <c:f>'CMG - Trend'!$B$55:$B$63</c:f>
              <c:numCache>
                <c:formatCode>0%</c:formatCode>
                <c:ptCount val="8"/>
                <c:pt idx="0">
                  <c:v>-1.9044654972508658E-2</c:v>
                </c:pt>
                <c:pt idx="1">
                  <c:v>2.3210401179201989E-2</c:v>
                </c:pt>
                <c:pt idx="2">
                  <c:v>-4.1139151125436382E-2</c:v>
                </c:pt>
                <c:pt idx="3">
                  <c:v>-0.65438774727997839</c:v>
                </c:pt>
                <c:pt idx="4">
                  <c:v>0.46937200422455105</c:v>
                </c:pt>
                <c:pt idx="5">
                  <c:v>0.10001542490411426</c:v>
                </c:pt>
                <c:pt idx="6">
                  <c:v>0.14240113683362154</c:v>
                </c:pt>
                <c:pt idx="7">
                  <c:v>-0.1941218637992832</c:v>
                </c:pt>
              </c:numCache>
            </c:numRef>
          </c:val>
          <c:smooth val="0"/>
          <c:extLst>
            <c:ext xmlns:c16="http://schemas.microsoft.com/office/drawing/2014/chart" uri="{C3380CC4-5D6E-409C-BE32-E72D297353CC}">
              <c16:uniqueId val="{00000000-2F93-4D9D-B045-6FE6873F792D}"/>
            </c:ext>
          </c:extLst>
        </c:ser>
        <c:dLbls>
          <c:dLblPos val="t"/>
          <c:showLegendKey val="0"/>
          <c:showVal val="1"/>
          <c:showCatName val="0"/>
          <c:showSerName val="0"/>
          <c:showPercent val="0"/>
          <c:showBubbleSize val="0"/>
        </c:dLbls>
        <c:marker val="1"/>
        <c:smooth val="0"/>
        <c:axId val="31867807"/>
        <c:axId val="31872799"/>
      </c:lineChart>
      <c:catAx>
        <c:axId val="31867807"/>
        <c:scaling>
          <c:orientation val="minMax"/>
        </c:scaling>
        <c:delete val="0"/>
        <c:axPos val="b"/>
        <c:numFmt formatCode="General" sourceLinked="1"/>
        <c:majorTickMark val="none"/>
        <c:minorTickMark val="none"/>
        <c:tickLblPos val="low"/>
        <c:spPr>
          <a:noFill/>
          <a:ln w="9525" cap="flat" cmpd="sng" algn="ctr">
            <a:solidFill>
              <a:schemeClr val="lt1">
                <a:lumMod val="95000"/>
                <a:alpha val="10000"/>
              </a:schemeClr>
            </a:solidFill>
            <a:round/>
          </a:ln>
          <a:effectLst/>
        </c:spPr>
        <c:txPr>
          <a:bodyPr rot="-960000" spcFirstLastPara="1" vertOverflow="ellipsis"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872799"/>
        <c:crosses val="autoZero"/>
        <c:auto val="1"/>
        <c:lblAlgn val="ctr"/>
        <c:lblOffset val="100"/>
        <c:noMultiLvlLbl val="0"/>
      </c:catAx>
      <c:valAx>
        <c:axId val="31872799"/>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867807"/>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[Stock Recommendation Buy Sell Hold Nicholas Chai Final.xlsx]CMG - Trend!PivotTable25</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CMG X YOY X EPS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'CMG - Trend'!$B$65</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'CMG - Trend'!$A$66:$A$74</c:f>
              <c:strCache>
                <c:ptCount val="8"/>
                <c:pt idx="0">
                  <c:v>2012-2013</c:v>
                </c:pt>
                <c:pt idx="1">
                  <c:v>2013-2014</c:v>
                </c:pt>
                <c:pt idx="2">
                  <c:v>2014-2015</c:v>
                </c:pt>
                <c:pt idx="3">
                  <c:v>2015-2016</c:v>
                </c:pt>
                <c:pt idx="4">
                  <c:v>2016-2017</c:v>
                </c:pt>
                <c:pt idx="5">
                  <c:v>2017-2018</c:v>
                </c:pt>
                <c:pt idx="6">
                  <c:v>2018-2019</c:v>
                </c:pt>
                <c:pt idx="7">
                  <c:v>2019-2020</c:v>
                </c:pt>
              </c:strCache>
            </c:strRef>
          </c:cat>
          <c:val>
            <c:numRef>
              <c:f>'CMG - Trend'!$B$66:$B$74</c:f>
              <c:numCache>
                <c:formatCode>0.00</c:formatCode>
                <c:ptCount val="8"/>
                <c:pt idx="0">
                  <c:v>0.19657142857142865</c:v>
                </c:pt>
                <c:pt idx="1">
                  <c:v>0.34957020057306587</c:v>
                </c:pt>
                <c:pt idx="2">
                  <c:v>6.864826610049532E-2</c:v>
                </c:pt>
                <c:pt idx="3">
                  <c:v>-0.94900662251655632</c:v>
                </c:pt>
                <c:pt idx="4">
                  <c:v>7.0129870129870131</c:v>
                </c:pt>
                <c:pt idx="5">
                  <c:v>2.2690437601296545E-2</c:v>
                </c:pt>
                <c:pt idx="6">
                  <c:v>0.96196513470681477</c:v>
                </c:pt>
                <c:pt idx="7">
                  <c:v>1.1308562197091986E-2</c:v>
                </c:pt>
              </c:numCache>
            </c:numRef>
          </c:val>
          <c:smooth val="0"/>
          <c:extLst>
            <c:ext xmlns:c16="http://schemas.microsoft.com/office/drawing/2014/chart" uri="{C3380CC4-5D6E-409C-BE32-E72D297353CC}">
              <c16:uniqueId val="{00000001-9A1C-4BD3-B345-052113416C11}"/>
            </c:ext>
          </c:extLst>
        </c:ser>
        <c:dLbls>
          <c:dLblPos val="t"/>
          <c:showLegendKey val="0"/>
          <c:showVal val="1"/>
          <c:showCatName val="0"/>
          <c:showSerName val="0"/>
          <c:showPercent val="0"/>
          <c:showBubbleSize val="0"/>
        </c:dLbls>
        <c:marker val="1"/>
        <c:smooth val="0"/>
        <c:axId val="58318751"/>
        <c:axId val="58314591"/>
      </c:lineChart>
      <c:catAx>
        <c:axId val="58318751"/>
        <c:scaling>
          <c:orientation val="minMax"/>
        </c:scaling>
        <c:delete val="0"/>
        <c:axPos val="b"/>
        <c:numFmt formatCode="General" sourceLinked="1"/>
        <c:majorTickMark val="none"/>
        <c:minorTickMark val="none"/>
        <c:tickLblPos val="low"/>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314591"/>
        <c:crosses val="autoZero"/>
        <c:auto val="1"/>
        <c:lblAlgn val="ctr"/>
        <c:lblOffset val="100"/>
        <c:noMultiLvlLbl val="0"/>
      </c:catAx>
      <c:valAx>
        <c:axId val="58314591"/>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318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[Stock Recommendation Buy Sell Hold Nicholas Chai Final.xlsx]CMG - Trend!PivotTable26</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CMG X YOY</a:t>
            </a:r>
            <a:r>
              <a:rPr lang="en-US" baseline="0"/>
              <a:t> X P/E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'CMG - Trend'!$B$76</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'CMG - Trend'!$A$77:$A$85</c:f>
              <c:strCache>
                <c:ptCount val="8"/>
                <c:pt idx="0">
                  <c:v>2012-2013</c:v>
                </c:pt>
                <c:pt idx="1">
                  <c:v>2013-2014</c:v>
                </c:pt>
                <c:pt idx="2">
                  <c:v>2014-2015</c:v>
                </c:pt>
                <c:pt idx="3">
                  <c:v>2015-2016</c:v>
                </c:pt>
                <c:pt idx="4">
                  <c:v>2016-2017</c:v>
                </c:pt>
                <c:pt idx="5">
                  <c:v>2017-2018</c:v>
                </c:pt>
                <c:pt idx="6">
                  <c:v>2018-2019</c:v>
                </c:pt>
                <c:pt idx="7">
                  <c:v>2019-2020</c:v>
                </c:pt>
              </c:strCache>
            </c:strRef>
          </c:cat>
          <c:val>
            <c:numRef>
              <c:f>'CMG - Trend'!$B$77:$B$85</c:f>
              <c:numCache>
                <c:formatCode>0.00</c:formatCode>
                <c:ptCount val="8"/>
                <c:pt idx="0">
                  <c:v>-0.39184802081906578</c:v>
                </c:pt>
                <c:pt idx="1">
                  <c:v>5.8888543915466385E-2</c:v>
                </c:pt>
                <c:pt idx="2">
                  <c:v>0.21774749099292828</c:v>
                </c:pt>
                <c:pt idx="3">
                  <c:v>-0.92507766639325162</c:v>
                </c:pt>
                <c:pt idx="4">
                  <c:v>9.5194302721088455</c:v>
                </c:pt>
                <c:pt idx="5">
                  <c:v>-0.35235887851685366</c:v>
                </c:pt>
                <c:pt idx="6">
                  <c:v>0.15221506453640735</c:v>
                </c:pt>
                <c:pt idx="7">
                  <c:v>-0.36255418216428104</c:v>
                </c:pt>
              </c:numCache>
            </c:numRef>
          </c:val>
          <c:smooth val="0"/>
          <c:extLst>
            <c:ext xmlns:c16="http://schemas.microsoft.com/office/drawing/2014/chart" uri="{C3380CC4-5D6E-409C-BE32-E72D297353CC}">
              <c16:uniqueId val="{00000000-FEDC-4C5E-86A8-4A25FA1BCED1}"/>
            </c:ext>
          </c:extLst>
        </c:ser>
        <c:dLbls>
          <c:dLblPos val="t"/>
          <c:showLegendKey val="0"/>
          <c:showVal val="1"/>
          <c:showCatName val="0"/>
          <c:showSerName val="0"/>
          <c:showPercent val="0"/>
          <c:showBubbleSize val="0"/>
        </c:dLbls>
        <c:marker val="1"/>
        <c:smooth val="0"/>
        <c:axId val="2041503888"/>
        <c:axId val="2041507632"/>
      </c:lineChart>
      <c:catAx>
        <c:axId val="2041503888"/>
        <c:scaling>
          <c:orientation val="minMax"/>
        </c:scaling>
        <c:delete val="0"/>
        <c:axPos val="b"/>
        <c:numFmt formatCode="General" sourceLinked="1"/>
        <c:majorTickMark val="none"/>
        <c:minorTickMark val="none"/>
        <c:tickLblPos val="low"/>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41507632"/>
        <c:crosses val="autoZero"/>
        <c:auto val="1"/>
        <c:lblAlgn val="ctr"/>
        <c:lblOffset val="100"/>
        <c:noMultiLvlLbl val="0"/>
      </c:catAx>
      <c:valAx>
        <c:axId val="2041507632"/>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41503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[Stock Recommendation Buy Sell Hold Nicholas Chai Final.xlsx]SHAK - Trend!PivotTable13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SHAK - INDUSTRY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hade val="50000"/>
                  <a:satMod val="103000"/>
                  <a:lumMod val="102000"/>
                  <a:tint val="94000"/>
                </a:schemeClr>
              </a:gs>
              <a:gs pos="50000">
                <a:schemeClr val="accent2">
                  <a:shade val="50000"/>
                  <a:satMod val="110000"/>
                  <a:lumMod val="100000"/>
                  <a:shade val="100000"/>
                </a:schemeClr>
              </a:gs>
              <a:gs pos="100000">
                <a:schemeClr val="accent2">
                  <a:shade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hade val="70000"/>
                  <a:satMod val="103000"/>
                  <a:lumMod val="102000"/>
                  <a:tint val="94000"/>
                </a:schemeClr>
              </a:gs>
              <a:gs pos="50000">
                <a:schemeClr val="accent2">
                  <a:shade val="70000"/>
                  <a:satMod val="110000"/>
                  <a:lumMod val="100000"/>
                  <a:shade val="100000"/>
                </a:schemeClr>
              </a:gs>
              <a:gs pos="100000">
                <a:schemeClr val="accent2">
                  <a:shade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hade val="90000"/>
                  <a:satMod val="103000"/>
                  <a:lumMod val="102000"/>
                  <a:tint val="94000"/>
                </a:schemeClr>
              </a:gs>
              <a:gs pos="50000">
                <a:schemeClr val="accent2">
                  <a:shade val="90000"/>
                  <a:satMod val="110000"/>
                  <a:lumMod val="100000"/>
                  <a:shade val="100000"/>
                </a:schemeClr>
              </a:gs>
              <a:gs pos="100000">
                <a:schemeClr val="accent2">
                  <a:shade val="9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tint val="90000"/>
                  <a:satMod val="103000"/>
                  <a:lumMod val="102000"/>
                  <a:tint val="94000"/>
                </a:schemeClr>
              </a:gs>
              <a:gs pos="50000">
                <a:schemeClr val="accent2">
                  <a:tint val="90000"/>
                  <a:satMod val="110000"/>
                  <a:lumMod val="100000"/>
                  <a:shade val="100000"/>
                </a:schemeClr>
              </a:gs>
              <a:gs pos="100000">
                <a:schemeClr val="accent2">
                  <a:tint val="9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tint val="70000"/>
                  <a:satMod val="103000"/>
                  <a:lumMod val="102000"/>
                  <a:tint val="94000"/>
                </a:schemeClr>
              </a:gs>
              <a:gs pos="50000">
                <a:schemeClr val="accent2">
                  <a:tint val="70000"/>
                  <a:satMod val="110000"/>
                  <a:lumMod val="100000"/>
                  <a:shade val="100000"/>
                </a:schemeClr>
              </a:gs>
              <a:gs pos="100000">
                <a:schemeClr val="accent2">
                  <a:tint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tint val="50000"/>
                  <a:satMod val="103000"/>
                  <a:lumMod val="102000"/>
                  <a:tint val="94000"/>
                </a:schemeClr>
              </a:gs>
              <a:gs pos="50000">
                <a:schemeClr val="accent2">
                  <a:tint val="50000"/>
                  <a:satMod val="110000"/>
                  <a:lumMod val="100000"/>
                  <a:shade val="100000"/>
                </a:schemeClr>
              </a:gs>
              <a:gs pos="100000">
                <a:schemeClr val="accent2">
                  <a:tint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'SHAK - Trend'!$B$24</c:f>
              <c:strCache>
                <c:ptCount val="1"/>
                <c:pt idx="0">
                  <c:v>Sum of 2015</c:v>
                </c:pt>
              </c:strCache>
            </c:strRef>
          </c:tx>
          <c:spPr>
            <a:gradFill rotWithShape="1">
              <a:gsLst>
                <a:gs pos="0">
                  <a:schemeClr val="accent2">
                    <a:shade val="50000"/>
                    <a:satMod val="103000"/>
                    <a:lumMod val="102000"/>
                    <a:tint val="94000"/>
                  </a:schemeClr>
                </a:gs>
                <a:gs pos="50000">
                  <a:schemeClr val="accent2">
                    <a:shade val="50000"/>
                    <a:satMod val="110000"/>
                    <a:lumMod val="100000"/>
                    <a:shade val="100000"/>
                  </a:schemeClr>
                </a:gs>
                <a:gs pos="100000">
                  <a:schemeClr val="accent2">
                    <a:shade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'SHAK - Trend'!$A$25:$A$36</c:f>
              <c:strCache>
                <c:ptCount val="11"/>
                <c:pt idx="0">
                  <c:v>Accounts Receivables</c:v>
                </c:pt>
                <c:pt idx="1">
                  <c:v>Cost of Goods Sold</c:v>
                </c:pt>
                <c:pt idx="2">
                  <c:v>Depreciation + amortization</c:v>
                </c:pt>
                <c:pt idx="3">
                  <c:v>Gross Profit</c:v>
                </c:pt>
                <c:pt idx="4">
                  <c:v>Inventory</c:v>
                </c:pt>
                <c:pt idx="5">
                  <c:v>Market Price (Stock Price)</c:v>
                </c:pt>
                <c:pt idx="6">
                  <c:v>Revenue (Sales)</c:v>
                </c:pt>
                <c:pt idx="7">
                  <c:v>SG&amp;A Expense</c:v>
                </c:pt>
                <c:pt idx="8">
                  <c:v>Total Assets</c:v>
                </c:pt>
                <c:pt idx="9">
                  <c:v>Total Current Assets</c:v>
                </c:pt>
                <c:pt idx="10">
                  <c:v>Total Current Liabilities</c:v>
                </c:pt>
              </c:strCache>
            </c:strRef>
          </c:cat>
          <c:val>
            <c:numRef>
              <c:f>'SHAK - Trend'!$B$25:$B$36</c:f>
              <c:numCache>
                <c:formatCode>"$"#,##0</c:formatCode>
                <c:ptCount val="11"/>
                <c:pt idx="0">
                  <c:v>4217000</c:v>
                </c:pt>
                <c:pt idx="1">
                  <c:v>130345000</c:v>
                </c:pt>
                <c:pt idx="2">
                  <c:v>93041000</c:v>
                </c:pt>
                <c:pt idx="3">
                  <c:v>60247000</c:v>
                </c:pt>
                <c:pt idx="4">
                  <c:v>543000</c:v>
                </c:pt>
                <c:pt idx="5">
                  <c:v>46</c:v>
                </c:pt>
                <c:pt idx="6">
                  <c:v>190592000</c:v>
                </c:pt>
                <c:pt idx="7">
                  <c:v>37825000</c:v>
                </c:pt>
                <c:pt idx="8">
                  <c:v>379547000</c:v>
                </c:pt>
                <c:pt idx="9">
                  <c:v>78934000</c:v>
                </c:pt>
                <c:pt idx="10">
                  <c:v>24005000</c:v>
                </c:pt>
              </c:numCache>
            </c:numRef>
          </c:val>
          <c:extLst>
            <c:ext xmlns:c16="http://schemas.microsoft.com/office/drawing/2014/chart" uri="{C3380CC4-5D6E-409C-BE32-E72D297353CC}">
              <c16:uniqueId val="{00000000-BDC5-42D2-86A1-97B278D2F32E}"/>
            </c:ext>
          </c:extLst>
        </c:ser>
        <c:ser>
          <c:idx val="1"/>
          <c:order val="1"/>
          <c:tx>
            <c:strRef>
              <c:f>'SHAK - Trend'!$C$24</c:f>
              <c:strCache>
                <c:ptCount val="1"/>
                <c:pt idx="0">
                  <c:v>Sum of 2016</c:v>
                </c:pt>
              </c:strCache>
            </c:strRef>
          </c:tx>
          <c:spPr>
            <a:gradFill rotWithShape="1">
              <a:gsLst>
                <a:gs pos="0">
                  <a:schemeClr val="accent2">
                    <a:shade val="70000"/>
                    <a:satMod val="103000"/>
                    <a:lumMod val="102000"/>
                    <a:tint val="94000"/>
                  </a:schemeClr>
                </a:gs>
                <a:gs pos="50000">
                  <a:schemeClr val="accent2">
                    <a:shade val="70000"/>
                    <a:satMod val="110000"/>
                    <a:lumMod val="100000"/>
                    <a:shade val="100000"/>
                  </a:schemeClr>
                </a:gs>
                <a:gs pos="100000">
                  <a:schemeClr val="accent2">
                    <a:shade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'SHAK - Trend'!$A$25:$A$36</c:f>
              <c:strCache>
                <c:ptCount val="11"/>
                <c:pt idx="0">
                  <c:v>Accounts Receivables</c:v>
                </c:pt>
                <c:pt idx="1">
                  <c:v>Cost of Goods Sold</c:v>
                </c:pt>
                <c:pt idx="2">
                  <c:v>Depreciation + amortization</c:v>
                </c:pt>
                <c:pt idx="3">
                  <c:v>Gross Profit</c:v>
                </c:pt>
                <c:pt idx="4">
                  <c:v>Inventory</c:v>
                </c:pt>
                <c:pt idx="5">
                  <c:v>Market Price (Stock Price)</c:v>
                </c:pt>
                <c:pt idx="6">
                  <c:v>Revenue (Sales)</c:v>
                </c:pt>
                <c:pt idx="7">
                  <c:v>SG&amp;A Expense</c:v>
                </c:pt>
                <c:pt idx="8">
                  <c:v>Total Assets</c:v>
                </c:pt>
                <c:pt idx="9">
                  <c:v>Total Current Assets</c:v>
                </c:pt>
                <c:pt idx="10">
                  <c:v>Total Current Liabilities</c:v>
                </c:pt>
              </c:strCache>
            </c:strRef>
          </c:cat>
          <c:val>
            <c:numRef>
              <c:f>'SHAK - Trend'!$C$25:$C$36</c:f>
              <c:numCache>
                <c:formatCode>"$"#,##0</c:formatCode>
                <c:ptCount val="11"/>
                <c:pt idx="0">
                  <c:v>6000000</c:v>
                </c:pt>
                <c:pt idx="1">
                  <c:v>200560000</c:v>
                </c:pt>
                <c:pt idx="2">
                  <c:v>136000000</c:v>
                </c:pt>
                <c:pt idx="3">
                  <c:v>67915000</c:v>
                </c:pt>
                <c:pt idx="4">
                  <c:v>1000000</c:v>
                </c:pt>
                <c:pt idx="5">
                  <c:v>36.83</c:v>
                </c:pt>
                <c:pt idx="6">
                  <c:v>268475000</c:v>
                </c:pt>
                <c:pt idx="7">
                  <c:v>40076000</c:v>
                </c:pt>
                <c:pt idx="8">
                  <c:v>539000000</c:v>
                </c:pt>
                <c:pt idx="9">
                  <c:v>84000000</c:v>
                </c:pt>
                <c:pt idx="10">
                  <c:v>32000000</c:v>
                </c:pt>
              </c:numCache>
            </c:numRef>
          </c:val>
          <c:extLst>
            <c:ext xmlns:c16="http://schemas.microsoft.com/office/drawing/2014/chart" uri="{C3380CC4-5D6E-409C-BE32-E72D297353CC}">
              <c16:uniqueId val="{00000001-BDC5-42D2-86A1-97B278D2F32E}"/>
            </c:ext>
          </c:extLst>
        </c:ser>
        <c:ser>
          <c:idx val="2"/>
          <c:order val="2"/>
          <c:tx>
            <c:strRef>
              <c:f>'SHAK - Trend'!$D$24</c:f>
              <c:strCache>
                <c:ptCount val="1"/>
                <c:pt idx="0">
                  <c:v>Sum of 2017</c:v>
                </c:pt>
              </c:strCache>
            </c:strRef>
          </c:tx>
          <c:spPr>
            <a:gradFill rotWithShape="1">
              <a:gsLst>
                <a:gs pos="0">
                  <a:schemeClr val="accent2">
                    <a:shade val="90000"/>
                    <a:satMod val="103000"/>
                    <a:lumMod val="102000"/>
                    <a:tint val="94000"/>
                  </a:schemeClr>
                </a:gs>
                <a:gs pos="50000">
                  <a:schemeClr val="accent2">
                    <a:shade val="90000"/>
                    <a:satMod val="110000"/>
                    <a:lumMod val="100000"/>
                    <a:shade val="100000"/>
                  </a:schemeClr>
                </a:gs>
                <a:gs pos="100000">
                  <a:schemeClr val="accent2">
                    <a:shade val="9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'SHAK - Trend'!$A$25:$A$36</c:f>
              <c:strCache>
                <c:ptCount val="11"/>
                <c:pt idx="0">
                  <c:v>Accounts Receivables</c:v>
                </c:pt>
                <c:pt idx="1">
                  <c:v>Cost of Goods Sold</c:v>
                </c:pt>
                <c:pt idx="2">
                  <c:v>Depreciation + amortization</c:v>
                </c:pt>
                <c:pt idx="3">
                  <c:v>Gross Profit</c:v>
                </c:pt>
                <c:pt idx="4">
                  <c:v>Inventory</c:v>
                </c:pt>
                <c:pt idx="5">
                  <c:v>Market Price (Stock Price)</c:v>
                </c:pt>
                <c:pt idx="6">
                  <c:v>Revenue (Sales)</c:v>
                </c:pt>
                <c:pt idx="7">
                  <c:v>SG&amp;A Expense</c:v>
                </c:pt>
                <c:pt idx="8">
                  <c:v>Total Assets</c:v>
                </c:pt>
                <c:pt idx="9">
                  <c:v>Total Current Assets</c:v>
                </c:pt>
                <c:pt idx="10">
                  <c:v>Total Current Liabilities</c:v>
                </c:pt>
              </c:strCache>
            </c:strRef>
          </c:cat>
          <c:val>
            <c:numRef>
              <c:f>'SHAK - Trend'!$D$25:$D$36</c:f>
              <c:numCache>
                <c:formatCode>"$"#,##0</c:formatCode>
                <c:ptCount val="11"/>
                <c:pt idx="0">
                  <c:v>6000000</c:v>
                </c:pt>
                <c:pt idx="1">
                  <c:v>275783000</c:v>
                </c:pt>
                <c:pt idx="2">
                  <c:v>187000000</c:v>
                </c:pt>
                <c:pt idx="3">
                  <c:v>83027000</c:v>
                </c:pt>
                <c:pt idx="4">
                  <c:v>1000000</c:v>
                </c:pt>
                <c:pt idx="5">
                  <c:v>41</c:v>
                </c:pt>
                <c:pt idx="6">
                  <c:v>358810000</c:v>
                </c:pt>
                <c:pt idx="7">
                  <c:v>39003000</c:v>
                </c:pt>
                <c:pt idx="8">
                  <c:v>471000000</c:v>
                </c:pt>
                <c:pt idx="9">
                  <c:v>93000000</c:v>
                </c:pt>
                <c:pt idx="10">
                  <c:v>34000000</c:v>
                </c:pt>
              </c:numCache>
            </c:numRef>
          </c:val>
          <c:extLst>
            <c:ext xmlns:c16="http://schemas.microsoft.com/office/drawing/2014/chart" uri="{C3380CC4-5D6E-409C-BE32-E72D297353CC}">
              <c16:uniqueId val="{00000002-BDC5-42D2-86A1-97B278D2F32E}"/>
            </c:ext>
          </c:extLst>
        </c:ser>
        <c:ser>
          <c:idx val="3"/>
          <c:order val="3"/>
          <c:tx>
            <c:strRef>
              <c:f>'SHAK - Trend'!$E$24</c:f>
              <c:strCache>
                <c:ptCount val="1"/>
                <c:pt idx="0">
                  <c:v>Sum of 2018</c:v>
                </c:pt>
              </c:strCache>
            </c:strRef>
          </c:tx>
          <c:spPr>
            <a:gradFill rotWithShape="1">
              <a:gsLst>
                <a:gs pos="0">
                  <a:schemeClr val="accent2">
                    <a:tint val="90000"/>
                    <a:satMod val="103000"/>
                    <a:lumMod val="102000"/>
                    <a:tint val="94000"/>
                  </a:schemeClr>
                </a:gs>
                <a:gs pos="50000">
                  <a:schemeClr val="accent2">
                    <a:tint val="90000"/>
                    <a:satMod val="110000"/>
                    <a:lumMod val="100000"/>
                    <a:shade val="100000"/>
                  </a:schemeClr>
                </a:gs>
                <a:gs pos="100000">
                  <a:schemeClr val="accent2">
                    <a:tint val="9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'SHAK - Trend'!$A$25:$A$36</c:f>
              <c:strCache>
                <c:ptCount val="11"/>
                <c:pt idx="0">
                  <c:v>Accounts Receivables</c:v>
                </c:pt>
                <c:pt idx="1">
                  <c:v>Cost of Goods Sold</c:v>
                </c:pt>
                <c:pt idx="2">
                  <c:v>Depreciation + amortization</c:v>
                </c:pt>
                <c:pt idx="3">
                  <c:v>Gross Profit</c:v>
                </c:pt>
                <c:pt idx="4">
                  <c:v>Inventory</c:v>
                </c:pt>
                <c:pt idx="5">
                  <c:v>Market Price (Stock Price)</c:v>
                </c:pt>
                <c:pt idx="6">
                  <c:v>Revenue (Sales)</c:v>
                </c:pt>
                <c:pt idx="7">
                  <c:v>SG&amp;A Expense</c:v>
                </c:pt>
                <c:pt idx="8">
                  <c:v>Total Assets</c:v>
                </c:pt>
                <c:pt idx="9">
                  <c:v>Total Current Assets</c:v>
                </c:pt>
                <c:pt idx="10">
                  <c:v>Total Current Liabilities</c:v>
                </c:pt>
              </c:strCache>
            </c:strRef>
          </c:cat>
          <c:val>
            <c:numRef>
              <c:f>'SHAK - Trend'!$E$25:$E$36</c:f>
              <c:numCache>
                <c:formatCode>"$"#,##0</c:formatCode>
                <c:ptCount val="11"/>
                <c:pt idx="0">
                  <c:v>11000000</c:v>
                </c:pt>
                <c:pt idx="1">
                  <c:v>361683000</c:v>
                </c:pt>
                <c:pt idx="2">
                  <c:v>262000000</c:v>
                </c:pt>
                <c:pt idx="3">
                  <c:v>97627000</c:v>
                </c:pt>
                <c:pt idx="4">
                  <c:v>2000000</c:v>
                </c:pt>
                <c:pt idx="5">
                  <c:v>55.55</c:v>
                </c:pt>
                <c:pt idx="6">
                  <c:v>459310000</c:v>
                </c:pt>
                <c:pt idx="7">
                  <c:v>52720000</c:v>
                </c:pt>
                <c:pt idx="8">
                  <c:v>612000000</c:v>
                </c:pt>
                <c:pt idx="9">
                  <c:v>101000000</c:v>
                </c:pt>
                <c:pt idx="10">
                  <c:v>60000000</c:v>
                </c:pt>
              </c:numCache>
            </c:numRef>
          </c:val>
          <c:extLst>
            <c:ext xmlns:c16="http://schemas.microsoft.com/office/drawing/2014/chart" uri="{C3380CC4-5D6E-409C-BE32-E72D297353CC}">
              <c16:uniqueId val="{00000003-BDC5-42D2-86A1-97B278D2F32E}"/>
            </c:ext>
          </c:extLst>
        </c:ser>
        <c:ser>
          <c:idx val="4"/>
          <c:order val="4"/>
          <c:tx>
            <c:strRef>
              <c:f>'SHAK - Trend'!$F$24</c:f>
              <c:strCache>
                <c:ptCount val="1"/>
                <c:pt idx="0">
                  <c:v>Sum of 2019</c:v>
                </c:pt>
              </c:strCache>
            </c:strRef>
          </c:tx>
          <c:spPr>
            <a:gradFill rotWithShape="1">
              <a:gsLst>
                <a:gs pos="0">
                  <a:schemeClr val="accent2">
                    <a:tint val="70000"/>
                    <a:satMod val="103000"/>
                    <a:lumMod val="102000"/>
                    <a:tint val="94000"/>
                  </a:schemeClr>
                </a:gs>
                <a:gs pos="50000">
                  <a:schemeClr val="accent2">
                    <a:tint val="70000"/>
                    <a:satMod val="110000"/>
                    <a:lumMod val="100000"/>
                    <a:shade val="100000"/>
                  </a:schemeClr>
                </a:gs>
                <a:gs pos="100000">
                  <a:schemeClr val="accent2">
                    <a:tint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'SHAK - Trend'!$A$25:$A$36</c:f>
              <c:strCache>
                <c:ptCount val="11"/>
                <c:pt idx="0">
                  <c:v>Accounts Receivables</c:v>
                </c:pt>
                <c:pt idx="1">
                  <c:v>Cost of Goods Sold</c:v>
                </c:pt>
                <c:pt idx="2">
                  <c:v>Depreciation + amortization</c:v>
                </c:pt>
                <c:pt idx="3">
                  <c:v>Gross Profit</c:v>
                </c:pt>
                <c:pt idx="4">
                  <c:v>Inventory</c:v>
                </c:pt>
                <c:pt idx="5">
                  <c:v>Market Price (Stock Price)</c:v>
                </c:pt>
                <c:pt idx="6">
                  <c:v>Revenue (Sales)</c:v>
                </c:pt>
                <c:pt idx="7">
                  <c:v>SG&amp;A Expense</c:v>
                </c:pt>
                <c:pt idx="8">
                  <c:v>Total Assets</c:v>
                </c:pt>
                <c:pt idx="9">
                  <c:v>Total Current Assets</c:v>
                </c:pt>
                <c:pt idx="10">
                  <c:v>Total Current Liabilities</c:v>
                </c:pt>
              </c:strCache>
            </c:strRef>
          </c:cat>
          <c:val>
            <c:numRef>
              <c:f>'SHAK - Trend'!$F$25:$F$36</c:f>
              <c:numCache>
                <c:formatCode>"$"#,##0</c:formatCode>
                <c:ptCount val="11"/>
                <c:pt idx="0">
                  <c:v>10000000</c:v>
                </c:pt>
                <c:pt idx="1">
                  <c:v>487311000</c:v>
                </c:pt>
                <c:pt idx="2">
                  <c:v>589000000</c:v>
                </c:pt>
                <c:pt idx="3">
                  <c:v>107208000</c:v>
                </c:pt>
                <c:pt idx="4">
                  <c:v>2000000</c:v>
                </c:pt>
                <c:pt idx="5">
                  <c:v>62</c:v>
                </c:pt>
                <c:pt idx="6">
                  <c:v>594519000</c:v>
                </c:pt>
                <c:pt idx="7">
                  <c:v>65337000</c:v>
                </c:pt>
                <c:pt idx="8">
                  <c:v>973000000</c:v>
                </c:pt>
                <c:pt idx="9">
                  <c:v>88000000</c:v>
                </c:pt>
                <c:pt idx="10">
                  <c:v>99000000</c:v>
                </c:pt>
              </c:numCache>
            </c:numRef>
          </c:val>
          <c:extLst>
            <c:ext xmlns:c16="http://schemas.microsoft.com/office/drawing/2014/chart" uri="{C3380CC4-5D6E-409C-BE32-E72D297353CC}">
              <c16:uniqueId val="{00000004-BDC5-42D2-86A1-97B278D2F32E}"/>
            </c:ext>
          </c:extLst>
        </c:ser>
        <c:ser>
          <c:idx val="5"/>
          <c:order val="5"/>
          <c:tx>
            <c:strRef>
              <c:f>'SHAK - Trend'!$G$24</c:f>
              <c:strCache>
                <c:ptCount val="1"/>
                <c:pt idx="0">
                  <c:v>Sum of 2020</c:v>
                </c:pt>
              </c:strCache>
            </c:strRef>
          </c:tx>
          <c:spPr>
            <a:gradFill rotWithShape="1">
              <a:gsLst>
                <a:gs pos="0">
                  <a:schemeClr val="accent2">
                    <a:tint val="50000"/>
                    <a:satMod val="103000"/>
                    <a:lumMod val="102000"/>
                    <a:tint val="94000"/>
                  </a:schemeClr>
                </a:gs>
                <a:gs pos="50000">
                  <a:schemeClr val="accent2">
                    <a:tint val="50000"/>
                    <a:satMod val="110000"/>
                    <a:lumMod val="100000"/>
                    <a:shade val="100000"/>
                  </a:schemeClr>
                </a:gs>
                <a:gs pos="100000">
                  <a:schemeClr val="accent2">
                    <a:tint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'SHAK - Trend'!$A$25:$A$36</c:f>
              <c:strCache>
                <c:ptCount val="11"/>
                <c:pt idx="0">
                  <c:v>Accounts Receivables</c:v>
                </c:pt>
                <c:pt idx="1">
                  <c:v>Cost of Goods Sold</c:v>
                </c:pt>
                <c:pt idx="2">
                  <c:v>Depreciation + amortization</c:v>
                </c:pt>
                <c:pt idx="3">
                  <c:v>Gross Profit</c:v>
                </c:pt>
                <c:pt idx="4">
                  <c:v>Inventory</c:v>
                </c:pt>
                <c:pt idx="5">
                  <c:v>Market Price (Stock Price)</c:v>
                </c:pt>
                <c:pt idx="6">
                  <c:v>Revenue (Sales)</c:v>
                </c:pt>
                <c:pt idx="7">
                  <c:v>SG&amp;A Expense</c:v>
                </c:pt>
                <c:pt idx="8">
                  <c:v>Total Assets</c:v>
                </c:pt>
                <c:pt idx="9">
                  <c:v>Total Current Assets</c:v>
                </c:pt>
                <c:pt idx="10">
                  <c:v>Total Current Liabilities</c:v>
                </c:pt>
              </c:strCache>
            </c:strRef>
          </c:cat>
          <c:val>
            <c:numRef>
              <c:f>'SHAK - Trend'!$G$25:$G$36</c:f>
              <c:numCache>
                <c:formatCode>"$"#,##0</c:formatCode>
                <c:ptCount val="11"/>
                <c:pt idx="0">
                  <c:v>9000000</c:v>
                </c:pt>
                <c:pt idx="1">
                  <c:v>485206000</c:v>
                </c:pt>
                <c:pt idx="2">
                  <c:v>643000000</c:v>
                </c:pt>
                <c:pt idx="3">
                  <c:v>37661000</c:v>
                </c:pt>
                <c:pt idx="4">
                  <c:v>3000000</c:v>
                </c:pt>
                <c:pt idx="5">
                  <c:v>82.48</c:v>
                </c:pt>
                <c:pt idx="6">
                  <c:v>522867000</c:v>
                </c:pt>
                <c:pt idx="7">
                  <c:v>62806000</c:v>
                </c:pt>
                <c:pt idx="8">
                  <c:v>1148000000</c:v>
                </c:pt>
                <c:pt idx="9">
                  <c:v>203000000</c:v>
                </c:pt>
                <c:pt idx="10">
                  <c:v>110000000</c:v>
                </c:pt>
              </c:numCache>
            </c:numRef>
          </c:val>
          <c:extLst>
            <c:ext xmlns:c16="http://schemas.microsoft.com/office/drawing/2014/chart" uri="{C3380CC4-5D6E-409C-BE32-E72D297353CC}">
              <c16:uniqueId val="{00000005-BDC5-42D2-86A1-97B278D2F32E}"/>
            </c:ext>
          </c:extLst>
        </c:ser>
        <c:dLbls>
          <c:showLegendKey val="0"/>
          <c:showVal val="0"/>
          <c:showCatName val="0"/>
          <c:showSerName val="0"/>
          <c:showPercent val="0"/>
          <c:showBubbleSize val="0"/>
        </c:dLbls>
        <c:gapWidth val="150"/>
        <c:shape val="box"/>
        <c:axId val="1085588304"/>
        <c:axId val="1085586224"/>
        <c:axId val="1916749360"/>
      </c:bar3DChart>
      <c:catAx>
        <c:axId val="10855883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5586224"/>
        <c:crosses val="autoZero"/>
        <c:auto val="1"/>
        <c:lblAlgn val="ctr"/>
        <c:lblOffset val="100"/>
        <c:noMultiLvlLbl val="0"/>
      </c:catAx>
      <c:valAx>
        <c:axId val="1085586224"/>
        <c:scaling>
          <c:orientation val="minMax"/>
        </c:scaling>
        <c:delete val="0"/>
        <c:axPos val="l"/>
        <c:majorGridlines>
          <c:spPr>
            <a:ln w="9525" cap="flat" cmpd="sng" algn="ctr">
              <a:solidFill>
                <a:schemeClr val="dk1">
                  <a:lumMod val="50000"/>
                  <a:lumOff val="5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5588304"/>
        <c:crosses val="autoZero"/>
        <c:crossBetween val="between"/>
      </c:valAx>
      <c:serAx>
        <c:axId val="1916749360"/>
        <c:scaling>
          <c:orientation val="minMax"/>
        </c:scaling>
        <c:delete val="1"/>
        <c:axPos val="b"/>
        <c:majorTickMark val="none"/>
        <c:minorTickMark val="none"/>
        <c:tickLblPos val="nextTo"/>
        <c:crossAx val="1085586224"/>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[Stock Recommendation Buy Sell Hold Nicholas Chai Final.xlsx]SHAK - Trend!PivotTable13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SHAK - INDUSTRY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shade val="50000"/>
                  <a:satMod val="103000"/>
                  <a:lumMod val="102000"/>
                  <a:tint val="94000"/>
                </a:schemeClr>
              </a:gs>
              <a:gs pos="50000">
                <a:schemeClr val="accent6">
                  <a:shade val="50000"/>
                  <a:satMod val="110000"/>
                  <a:lumMod val="100000"/>
                  <a:shade val="100000"/>
                </a:schemeClr>
              </a:gs>
              <a:gs pos="100000">
                <a:schemeClr val="accent6">
                  <a:shade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shade val="70000"/>
                  <a:satMod val="103000"/>
                  <a:lumMod val="102000"/>
                  <a:tint val="94000"/>
                </a:schemeClr>
              </a:gs>
              <a:gs pos="50000">
                <a:schemeClr val="accent6">
                  <a:shade val="70000"/>
                  <a:satMod val="110000"/>
                  <a:lumMod val="100000"/>
                  <a:shade val="100000"/>
                </a:schemeClr>
              </a:gs>
              <a:gs pos="100000">
                <a:schemeClr val="accent6">
                  <a:shade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6">
                  <a:shade val="90000"/>
                  <a:satMod val="103000"/>
                  <a:lumMod val="102000"/>
                  <a:tint val="94000"/>
                </a:schemeClr>
              </a:gs>
              <a:gs pos="50000">
                <a:schemeClr val="accent6">
                  <a:shade val="90000"/>
                  <a:satMod val="110000"/>
                  <a:lumMod val="100000"/>
                  <a:shade val="100000"/>
                </a:schemeClr>
              </a:gs>
              <a:gs pos="100000">
                <a:schemeClr val="accent6">
                  <a:shade val="9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6">
                  <a:tint val="90000"/>
                  <a:satMod val="103000"/>
                  <a:lumMod val="102000"/>
                  <a:tint val="94000"/>
                </a:schemeClr>
              </a:gs>
              <a:gs pos="50000">
                <a:schemeClr val="accent6">
                  <a:tint val="90000"/>
                  <a:satMod val="110000"/>
                  <a:lumMod val="100000"/>
                  <a:shade val="100000"/>
                </a:schemeClr>
              </a:gs>
              <a:gs pos="100000">
                <a:schemeClr val="accent6">
                  <a:tint val="9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6">
                  <a:tint val="70000"/>
                  <a:satMod val="103000"/>
                  <a:lumMod val="102000"/>
                  <a:tint val="94000"/>
                </a:schemeClr>
              </a:gs>
              <a:gs pos="50000">
                <a:schemeClr val="accent6">
                  <a:tint val="70000"/>
                  <a:satMod val="110000"/>
                  <a:lumMod val="100000"/>
                  <a:shade val="100000"/>
                </a:schemeClr>
              </a:gs>
              <a:gs pos="100000">
                <a:schemeClr val="accent6">
                  <a:tint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6">
                  <a:tint val="50000"/>
                  <a:satMod val="103000"/>
                  <a:lumMod val="102000"/>
                  <a:tint val="94000"/>
                </a:schemeClr>
              </a:gs>
              <a:gs pos="50000">
                <a:schemeClr val="accent6">
                  <a:tint val="50000"/>
                  <a:satMod val="110000"/>
                  <a:lumMod val="100000"/>
                  <a:shade val="100000"/>
                </a:schemeClr>
              </a:gs>
              <a:gs pos="100000">
                <a:schemeClr val="accent6">
                  <a:tint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'SHAK - Trend'!$B$24</c:f>
              <c:strCache>
                <c:ptCount val="1"/>
                <c:pt idx="0">
                  <c:v>Sum of 2015</c:v>
                </c:pt>
              </c:strCache>
            </c:strRef>
          </c:tx>
          <c:spPr>
            <a:gradFill rotWithShape="1">
              <a:gsLst>
                <a:gs pos="0">
                  <a:schemeClr val="accent6">
                    <a:shade val="50000"/>
                    <a:satMod val="103000"/>
                    <a:lumMod val="102000"/>
                    <a:tint val="94000"/>
                  </a:schemeClr>
                </a:gs>
                <a:gs pos="50000">
                  <a:schemeClr val="accent6">
                    <a:shade val="50000"/>
                    <a:satMod val="110000"/>
                    <a:lumMod val="100000"/>
                    <a:shade val="100000"/>
                  </a:schemeClr>
                </a:gs>
                <a:gs pos="100000">
                  <a:schemeClr val="accent6">
                    <a:shade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'SHAK - Trend'!$A$25:$A$36</c:f>
              <c:strCache>
                <c:ptCount val="11"/>
                <c:pt idx="0">
                  <c:v>Accounts Receivables</c:v>
                </c:pt>
                <c:pt idx="1">
                  <c:v>Cost of Goods Sold</c:v>
                </c:pt>
                <c:pt idx="2">
                  <c:v>Depreciation + amortization</c:v>
                </c:pt>
                <c:pt idx="3">
                  <c:v>Gross Profit</c:v>
                </c:pt>
                <c:pt idx="4">
                  <c:v>Inventory</c:v>
                </c:pt>
                <c:pt idx="5">
                  <c:v>Market Price (Stock Price)</c:v>
                </c:pt>
                <c:pt idx="6">
                  <c:v>Revenue (Sales)</c:v>
                </c:pt>
                <c:pt idx="7">
                  <c:v>SG&amp;A Expense</c:v>
                </c:pt>
                <c:pt idx="8">
                  <c:v>Total Assets</c:v>
                </c:pt>
                <c:pt idx="9">
                  <c:v>Total Current Assets</c:v>
                </c:pt>
                <c:pt idx="10">
                  <c:v>Total Current Liabilities</c:v>
                </c:pt>
              </c:strCache>
            </c:strRef>
          </c:cat>
          <c:val>
            <c:numRef>
              <c:f>'SHAK - Trend'!$B$25:$B$36</c:f>
              <c:numCache>
                <c:formatCode>"$"#,##0</c:formatCode>
                <c:ptCount val="11"/>
                <c:pt idx="0">
                  <c:v>4217000</c:v>
                </c:pt>
                <c:pt idx="1">
                  <c:v>130345000</c:v>
                </c:pt>
                <c:pt idx="2">
                  <c:v>93041000</c:v>
                </c:pt>
                <c:pt idx="3">
                  <c:v>60247000</c:v>
                </c:pt>
                <c:pt idx="4">
                  <c:v>543000</c:v>
                </c:pt>
                <c:pt idx="5">
                  <c:v>46</c:v>
                </c:pt>
                <c:pt idx="6">
                  <c:v>190592000</c:v>
                </c:pt>
                <c:pt idx="7">
                  <c:v>37825000</c:v>
                </c:pt>
                <c:pt idx="8">
                  <c:v>379547000</c:v>
                </c:pt>
                <c:pt idx="9">
                  <c:v>78934000</c:v>
                </c:pt>
                <c:pt idx="10">
                  <c:v>24005000</c:v>
                </c:pt>
              </c:numCache>
            </c:numRef>
          </c:val>
          <c:extLst>
            <c:ext xmlns:c16="http://schemas.microsoft.com/office/drawing/2014/chart" uri="{C3380CC4-5D6E-409C-BE32-E72D297353CC}">
              <c16:uniqueId val="{00000000-BB0C-4B2C-80D6-CEE4B55AD237}"/>
            </c:ext>
          </c:extLst>
        </c:ser>
        <c:ser>
          <c:idx val="1"/>
          <c:order val="1"/>
          <c:tx>
            <c:strRef>
              <c:f>'SHAK - Trend'!$C$24</c:f>
              <c:strCache>
                <c:ptCount val="1"/>
                <c:pt idx="0">
                  <c:v>Sum of 2016</c:v>
                </c:pt>
              </c:strCache>
            </c:strRef>
          </c:tx>
          <c:spPr>
            <a:gradFill rotWithShape="1">
              <a:gsLst>
                <a:gs pos="0">
                  <a:schemeClr val="accent6">
                    <a:shade val="70000"/>
                    <a:satMod val="103000"/>
                    <a:lumMod val="102000"/>
                    <a:tint val="94000"/>
                  </a:schemeClr>
                </a:gs>
                <a:gs pos="50000">
                  <a:schemeClr val="accent6">
                    <a:shade val="70000"/>
                    <a:satMod val="110000"/>
                    <a:lumMod val="100000"/>
                    <a:shade val="100000"/>
                  </a:schemeClr>
                </a:gs>
                <a:gs pos="100000">
                  <a:schemeClr val="accent6">
                    <a:shade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'SHAK - Trend'!$A$25:$A$36</c:f>
              <c:strCache>
                <c:ptCount val="11"/>
                <c:pt idx="0">
                  <c:v>Accounts Receivables</c:v>
                </c:pt>
                <c:pt idx="1">
                  <c:v>Cost of Goods Sold</c:v>
                </c:pt>
                <c:pt idx="2">
                  <c:v>Depreciation + amortization</c:v>
                </c:pt>
                <c:pt idx="3">
                  <c:v>Gross Profit</c:v>
                </c:pt>
                <c:pt idx="4">
                  <c:v>Inventory</c:v>
                </c:pt>
                <c:pt idx="5">
                  <c:v>Market Price (Stock Price)</c:v>
                </c:pt>
                <c:pt idx="6">
                  <c:v>Revenue (Sales)</c:v>
                </c:pt>
                <c:pt idx="7">
                  <c:v>SG&amp;A Expense</c:v>
                </c:pt>
                <c:pt idx="8">
                  <c:v>Total Assets</c:v>
                </c:pt>
                <c:pt idx="9">
                  <c:v>Total Current Assets</c:v>
                </c:pt>
                <c:pt idx="10">
                  <c:v>Total Current Liabilities</c:v>
                </c:pt>
              </c:strCache>
            </c:strRef>
          </c:cat>
          <c:val>
            <c:numRef>
              <c:f>'SHAK - Trend'!$C$25:$C$36</c:f>
              <c:numCache>
                <c:formatCode>"$"#,##0</c:formatCode>
                <c:ptCount val="11"/>
                <c:pt idx="0">
                  <c:v>6000000</c:v>
                </c:pt>
                <c:pt idx="1">
                  <c:v>200560000</c:v>
                </c:pt>
                <c:pt idx="2">
                  <c:v>136000000</c:v>
                </c:pt>
                <c:pt idx="3">
                  <c:v>67915000</c:v>
                </c:pt>
                <c:pt idx="4">
                  <c:v>1000000</c:v>
                </c:pt>
                <c:pt idx="5">
                  <c:v>36.83</c:v>
                </c:pt>
                <c:pt idx="6">
                  <c:v>268475000</c:v>
                </c:pt>
                <c:pt idx="7">
                  <c:v>40076000</c:v>
                </c:pt>
                <c:pt idx="8">
                  <c:v>539000000</c:v>
                </c:pt>
                <c:pt idx="9">
                  <c:v>84000000</c:v>
                </c:pt>
                <c:pt idx="10">
                  <c:v>32000000</c:v>
                </c:pt>
              </c:numCache>
            </c:numRef>
          </c:val>
          <c:extLst>
            <c:ext xmlns:c16="http://schemas.microsoft.com/office/drawing/2014/chart" uri="{C3380CC4-5D6E-409C-BE32-E72D297353CC}">
              <c16:uniqueId val="{00000001-BB0C-4B2C-80D6-CEE4B55AD237}"/>
            </c:ext>
          </c:extLst>
        </c:ser>
        <c:ser>
          <c:idx val="2"/>
          <c:order val="2"/>
          <c:tx>
            <c:strRef>
              <c:f>'SHAK - Trend'!$D$24</c:f>
              <c:strCache>
                <c:ptCount val="1"/>
                <c:pt idx="0">
                  <c:v>Sum of 2017</c:v>
                </c:pt>
              </c:strCache>
            </c:strRef>
          </c:tx>
          <c:spPr>
            <a:gradFill rotWithShape="1">
              <a:gsLst>
                <a:gs pos="0">
                  <a:schemeClr val="accent6">
                    <a:shade val="90000"/>
                    <a:satMod val="103000"/>
                    <a:lumMod val="102000"/>
                    <a:tint val="94000"/>
                  </a:schemeClr>
                </a:gs>
                <a:gs pos="50000">
                  <a:schemeClr val="accent6">
                    <a:shade val="90000"/>
                    <a:satMod val="110000"/>
                    <a:lumMod val="100000"/>
                    <a:shade val="100000"/>
                  </a:schemeClr>
                </a:gs>
                <a:gs pos="100000">
                  <a:schemeClr val="accent6">
                    <a:shade val="9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'SHAK - Trend'!$A$25:$A$36</c:f>
              <c:strCache>
                <c:ptCount val="11"/>
                <c:pt idx="0">
                  <c:v>Accounts Receivables</c:v>
                </c:pt>
                <c:pt idx="1">
                  <c:v>Cost of Goods Sold</c:v>
                </c:pt>
                <c:pt idx="2">
                  <c:v>Depreciation + amortization</c:v>
                </c:pt>
                <c:pt idx="3">
                  <c:v>Gross Profit</c:v>
                </c:pt>
                <c:pt idx="4">
                  <c:v>Inventory</c:v>
                </c:pt>
                <c:pt idx="5">
                  <c:v>Market Price (Stock Price)</c:v>
                </c:pt>
                <c:pt idx="6">
                  <c:v>Revenue (Sales)</c:v>
                </c:pt>
                <c:pt idx="7">
                  <c:v>SG&amp;A Expense</c:v>
                </c:pt>
                <c:pt idx="8">
                  <c:v>Total Assets</c:v>
                </c:pt>
                <c:pt idx="9">
                  <c:v>Total Current Assets</c:v>
                </c:pt>
                <c:pt idx="10">
                  <c:v>Total Current Liabilities</c:v>
                </c:pt>
              </c:strCache>
            </c:strRef>
          </c:cat>
          <c:val>
            <c:numRef>
              <c:f>'SHAK - Trend'!$D$25:$D$36</c:f>
              <c:numCache>
                <c:formatCode>"$"#,##0</c:formatCode>
                <c:ptCount val="11"/>
                <c:pt idx="0">
                  <c:v>6000000</c:v>
                </c:pt>
                <c:pt idx="1">
                  <c:v>275783000</c:v>
                </c:pt>
                <c:pt idx="2">
                  <c:v>187000000</c:v>
                </c:pt>
                <c:pt idx="3">
                  <c:v>83027000</c:v>
                </c:pt>
                <c:pt idx="4">
                  <c:v>1000000</c:v>
                </c:pt>
                <c:pt idx="5">
                  <c:v>41</c:v>
                </c:pt>
                <c:pt idx="6">
                  <c:v>358810000</c:v>
                </c:pt>
                <c:pt idx="7">
                  <c:v>39003000</c:v>
                </c:pt>
                <c:pt idx="8">
                  <c:v>471000000</c:v>
                </c:pt>
                <c:pt idx="9">
                  <c:v>93000000</c:v>
                </c:pt>
                <c:pt idx="10">
                  <c:v>34000000</c:v>
                </c:pt>
              </c:numCache>
            </c:numRef>
          </c:val>
          <c:extLst>
            <c:ext xmlns:c16="http://schemas.microsoft.com/office/drawing/2014/chart" uri="{C3380CC4-5D6E-409C-BE32-E72D297353CC}">
              <c16:uniqueId val="{00000002-BB0C-4B2C-80D6-CEE4B55AD237}"/>
            </c:ext>
          </c:extLst>
        </c:ser>
        <c:ser>
          <c:idx val="3"/>
          <c:order val="3"/>
          <c:tx>
            <c:strRef>
              <c:f>'SHAK - Trend'!$E$24</c:f>
              <c:strCache>
                <c:ptCount val="1"/>
                <c:pt idx="0">
                  <c:v>Sum of 2018</c:v>
                </c:pt>
              </c:strCache>
            </c:strRef>
          </c:tx>
          <c:spPr>
            <a:gradFill rotWithShape="1">
              <a:gsLst>
                <a:gs pos="0">
                  <a:schemeClr val="accent6">
                    <a:tint val="90000"/>
                    <a:satMod val="103000"/>
                    <a:lumMod val="102000"/>
                    <a:tint val="94000"/>
                  </a:schemeClr>
                </a:gs>
                <a:gs pos="50000">
                  <a:schemeClr val="accent6">
                    <a:tint val="90000"/>
                    <a:satMod val="110000"/>
                    <a:lumMod val="100000"/>
                    <a:shade val="100000"/>
                  </a:schemeClr>
                </a:gs>
                <a:gs pos="100000">
                  <a:schemeClr val="accent6">
                    <a:tint val="9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'SHAK - Trend'!$A$25:$A$36</c:f>
              <c:strCache>
                <c:ptCount val="11"/>
                <c:pt idx="0">
                  <c:v>Accounts Receivables</c:v>
                </c:pt>
                <c:pt idx="1">
                  <c:v>Cost of Goods Sold</c:v>
                </c:pt>
                <c:pt idx="2">
                  <c:v>Depreciation + amortization</c:v>
                </c:pt>
                <c:pt idx="3">
                  <c:v>Gross Profit</c:v>
                </c:pt>
                <c:pt idx="4">
                  <c:v>Inventory</c:v>
                </c:pt>
                <c:pt idx="5">
                  <c:v>Market Price (Stock Price)</c:v>
                </c:pt>
                <c:pt idx="6">
                  <c:v>Revenue (Sales)</c:v>
                </c:pt>
                <c:pt idx="7">
                  <c:v>SG&amp;A Expense</c:v>
                </c:pt>
                <c:pt idx="8">
                  <c:v>Total Assets</c:v>
                </c:pt>
                <c:pt idx="9">
                  <c:v>Total Current Assets</c:v>
                </c:pt>
                <c:pt idx="10">
                  <c:v>Total Current Liabilities</c:v>
                </c:pt>
              </c:strCache>
            </c:strRef>
          </c:cat>
          <c:val>
            <c:numRef>
              <c:f>'SHAK - Trend'!$E$25:$E$36</c:f>
              <c:numCache>
                <c:formatCode>"$"#,##0</c:formatCode>
                <c:ptCount val="11"/>
                <c:pt idx="0">
                  <c:v>11000000</c:v>
                </c:pt>
                <c:pt idx="1">
                  <c:v>361683000</c:v>
                </c:pt>
                <c:pt idx="2">
                  <c:v>262000000</c:v>
                </c:pt>
                <c:pt idx="3">
                  <c:v>97627000</c:v>
                </c:pt>
                <c:pt idx="4">
                  <c:v>2000000</c:v>
                </c:pt>
                <c:pt idx="5">
                  <c:v>55.55</c:v>
                </c:pt>
                <c:pt idx="6">
                  <c:v>459310000</c:v>
                </c:pt>
                <c:pt idx="7">
                  <c:v>52720000</c:v>
                </c:pt>
                <c:pt idx="8">
                  <c:v>612000000</c:v>
                </c:pt>
                <c:pt idx="9">
                  <c:v>101000000</c:v>
                </c:pt>
                <c:pt idx="10">
                  <c:v>60000000</c:v>
                </c:pt>
              </c:numCache>
            </c:numRef>
          </c:val>
          <c:extLst>
            <c:ext xmlns:c16="http://schemas.microsoft.com/office/drawing/2014/chart" uri="{C3380CC4-5D6E-409C-BE32-E72D297353CC}">
              <c16:uniqueId val="{00000003-BB0C-4B2C-80D6-CEE4B55AD237}"/>
            </c:ext>
          </c:extLst>
        </c:ser>
        <c:ser>
          <c:idx val="4"/>
          <c:order val="4"/>
          <c:tx>
            <c:strRef>
              <c:f>'SHAK - Trend'!$F$24</c:f>
              <c:strCache>
                <c:ptCount val="1"/>
                <c:pt idx="0">
                  <c:v>Sum of 2019</c:v>
                </c:pt>
              </c:strCache>
            </c:strRef>
          </c:tx>
          <c:spPr>
            <a:gradFill rotWithShape="1">
              <a:gsLst>
                <a:gs pos="0">
                  <a:schemeClr val="accent6">
                    <a:tint val="70000"/>
                    <a:satMod val="103000"/>
                    <a:lumMod val="102000"/>
                    <a:tint val="94000"/>
                  </a:schemeClr>
                </a:gs>
                <a:gs pos="50000">
                  <a:schemeClr val="accent6">
                    <a:tint val="70000"/>
                    <a:satMod val="110000"/>
                    <a:lumMod val="100000"/>
                    <a:shade val="100000"/>
                  </a:schemeClr>
                </a:gs>
                <a:gs pos="100000">
                  <a:schemeClr val="accent6">
                    <a:tint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'SHAK - Trend'!$A$25:$A$36</c:f>
              <c:strCache>
                <c:ptCount val="11"/>
                <c:pt idx="0">
                  <c:v>Accounts Receivables</c:v>
                </c:pt>
                <c:pt idx="1">
                  <c:v>Cost of Goods Sold</c:v>
                </c:pt>
                <c:pt idx="2">
                  <c:v>Depreciation + amortization</c:v>
                </c:pt>
                <c:pt idx="3">
                  <c:v>Gross Profit</c:v>
                </c:pt>
                <c:pt idx="4">
                  <c:v>Inventory</c:v>
                </c:pt>
                <c:pt idx="5">
                  <c:v>Market Price (Stock Price)</c:v>
                </c:pt>
                <c:pt idx="6">
                  <c:v>Revenue (Sales)</c:v>
                </c:pt>
                <c:pt idx="7">
                  <c:v>SG&amp;A Expense</c:v>
                </c:pt>
                <c:pt idx="8">
                  <c:v>Total Assets</c:v>
                </c:pt>
                <c:pt idx="9">
                  <c:v>Total Current Assets</c:v>
                </c:pt>
                <c:pt idx="10">
                  <c:v>Total Current Liabilities</c:v>
                </c:pt>
              </c:strCache>
            </c:strRef>
          </c:cat>
          <c:val>
            <c:numRef>
              <c:f>'SHAK - Trend'!$F$25:$F$36</c:f>
              <c:numCache>
                <c:formatCode>"$"#,##0</c:formatCode>
                <c:ptCount val="11"/>
                <c:pt idx="0">
                  <c:v>10000000</c:v>
                </c:pt>
                <c:pt idx="1">
                  <c:v>487311000</c:v>
                </c:pt>
                <c:pt idx="2">
                  <c:v>589000000</c:v>
                </c:pt>
                <c:pt idx="3">
                  <c:v>107208000</c:v>
                </c:pt>
                <c:pt idx="4">
                  <c:v>2000000</c:v>
                </c:pt>
                <c:pt idx="5">
                  <c:v>62</c:v>
                </c:pt>
                <c:pt idx="6">
                  <c:v>594519000</c:v>
                </c:pt>
                <c:pt idx="7">
                  <c:v>65337000</c:v>
                </c:pt>
                <c:pt idx="8">
                  <c:v>973000000</c:v>
                </c:pt>
                <c:pt idx="9">
                  <c:v>88000000</c:v>
                </c:pt>
                <c:pt idx="10">
                  <c:v>99000000</c:v>
                </c:pt>
              </c:numCache>
            </c:numRef>
          </c:val>
          <c:extLst>
            <c:ext xmlns:c16="http://schemas.microsoft.com/office/drawing/2014/chart" uri="{C3380CC4-5D6E-409C-BE32-E72D297353CC}">
              <c16:uniqueId val="{00000004-BB0C-4B2C-80D6-CEE4B55AD237}"/>
            </c:ext>
          </c:extLst>
        </c:ser>
        <c:ser>
          <c:idx val="5"/>
          <c:order val="5"/>
          <c:tx>
            <c:strRef>
              <c:f>'SHAK - Trend'!$G$24</c:f>
              <c:strCache>
                <c:ptCount val="1"/>
                <c:pt idx="0">
                  <c:v>Sum of 2020</c:v>
                </c:pt>
              </c:strCache>
            </c:strRef>
          </c:tx>
          <c:spPr>
            <a:gradFill rotWithShape="1">
              <a:gsLst>
                <a:gs pos="0">
                  <a:schemeClr val="accent6">
                    <a:tint val="50000"/>
                    <a:satMod val="103000"/>
                    <a:lumMod val="102000"/>
                    <a:tint val="94000"/>
                  </a:schemeClr>
                </a:gs>
                <a:gs pos="50000">
                  <a:schemeClr val="accent6">
                    <a:tint val="50000"/>
                    <a:satMod val="110000"/>
                    <a:lumMod val="100000"/>
                    <a:shade val="100000"/>
                  </a:schemeClr>
                </a:gs>
                <a:gs pos="100000">
                  <a:schemeClr val="accent6">
                    <a:tint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'SHAK - Trend'!$A$25:$A$36</c:f>
              <c:strCache>
                <c:ptCount val="11"/>
                <c:pt idx="0">
                  <c:v>Accounts Receivables</c:v>
                </c:pt>
                <c:pt idx="1">
                  <c:v>Cost of Goods Sold</c:v>
                </c:pt>
                <c:pt idx="2">
                  <c:v>Depreciation + amortization</c:v>
                </c:pt>
                <c:pt idx="3">
                  <c:v>Gross Profit</c:v>
                </c:pt>
                <c:pt idx="4">
                  <c:v>Inventory</c:v>
                </c:pt>
                <c:pt idx="5">
                  <c:v>Market Price (Stock Price)</c:v>
                </c:pt>
                <c:pt idx="6">
                  <c:v>Revenue (Sales)</c:v>
                </c:pt>
                <c:pt idx="7">
                  <c:v>SG&amp;A Expense</c:v>
                </c:pt>
                <c:pt idx="8">
                  <c:v>Total Assets</c:v>
                </c:pt>
                <c:pt idx="9">
                  <c:v>Total Current Assets</c:v>
                </c:pt>
                <c:pt idx="10">
                  <c:v>Total Current Liabilities</c:v>
                </c:pt>
              </c:strCache>
            </c:strRef>
          </c:cat>
          <c:val>
            <c:numRef>
              <c:f>'SHAK - Trend'!$G$25:$G$36</c:f>
              <c:numCache>
                <c:formatCode>"$"#,##0</c:formatCode>
                <c:ptCount val="11"/>
                <c:pt idx="0">
                  <c:v>9000000</c:v>
                </c:pt>
                <c:pt idx="1">
                  <c:v>485206000</c:v>
                </c:pt>
                <c:pt idx="2">
                  <c:v>643000000</c:v>
                </c:pt>
                <c:pt idx="3">
                  <c:v>37661000</c:v>
                </c:pt>
                <c:pt idx="4">
                  <c:v>3000000</c:v>
                </c:pt>
                <c:pt idx="5">
                  <c:v>82.48</c:v>
                </c:pt>
                <c:pt idx="6">
                  <c:v>522867000</c:v>
                </c:pt>
                <c:pt idx="7">
                  <c:v>62806000</c:v>
                </c:pt>
                <c:pt idx="8">
                  <c:v>1148000000</c:v>
                </c:pt>
                <c:pt idx="9">
                  <c:v>203000000</c:v>
                </c:pt>
                <c:pt idx="10">
                  <c:v>110000000</c:v>
                </c:pt>
              </c:numCache>
            </c:numRef>
          </c:val>
          <c:extLst>
            <c:ext xmlns:c16="http://schemas.microsoft.com/office/drawing/2014/chart" uri="{C3380CC4-5D6E-409C-BE32-E72D297353CC}">
              <c16:uniqueId val="{00000005-BB0C-4B2C-80D6-CEE4B55AD237}"/>
            </c:ext>
          </c:extLst>
        </c:ser>
        <c:dLbls>
          <c:showLegendKey val="0"/>
          <c:showVal val="0"/>
          <c:showCatName val="0"/>
          <c:showSerName val="0"/>
          <c:showPercent val="0"/>
          <c:showBubbleSize val="0"/>
        </c:dLbls>
        <c:gapWidth val="150"/>
        <c:shape val="box"/>
        <c:axId val="1085588304"/>
        <c:axId val="1085586224"/>
        <c:axId val="1916749360"/>
      </c:bar3DChart>
      <c:catAx>
        <c:axId val="1085588304"/>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5586224"/>
        <c:crosses val="autoZero"/>
        <c:auto val="1"/>
        <c:lblAlgn val="ctr"/>
        <c:lblOffset val="100"/>
        <c:noMultiLvlLbl val="0"/>
      </c:catAx>
      <c:valAx>
        <c:axId val="1085586224"/>
        <c:scaling>
          <c:orientation val="minMax"/>
        </c:scaling>
        <c:delete val="0"/>
        <c:axPos val="l"/>
        <c:majorGridlines>
          <c:spPr>
            <a:ln w="9525" cap="flat" cmpd="sng" algn="ctr">
              <a:solidFill>
                <a:schemeClr val="dk1">
                  <a:lumMod val="50000"/>
                  <a:lumOff val="5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5588304"/>
        <c:crosses val="autoZero"/>
        <c:crossBetween val="between"/>
      </c:valAx>
      <c:serAx>
        <c:axId val="1916749360"/>
        <c:scaling>
          <c:orientation val="minMax"/>
        </c:scaling>
        <c:delete val="1"/>
        <c:axPos val="b"/>
        <c:majorTickMark val="none"/>
        <c:minorTickMark val="none"/>
        <c:tickLblPos val="nextTo"/>
        <c:crossAx val="1085586224"/>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[Stock Recommendation Buy Sell Hold Nicholas Chai Final.xlsx]SHAK - Trend!PivotTable15</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SHAK -</a:t>
            </a:r>
            <a:r>
              <a:rPr lang="en-US" baseline="0"/>
              <a:t> STOCK PRICE</a:t>
            </a:r>
            <a:endParaRPr lang="en-US"/>
          </a:p>
        </c:rich>
      </c:tx>
      <c:layout>
        <c:manualLayout>
          <c:xMode val="edge"/>
          <c:yMode val="edge"/>
          <c:x val="0.37127077865266839"/>
          <c:y val="0.10546077573636629"/>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hade val="50000"/>
                  <a:satMod val="103000"/>
                  <a:lumMod val="102000"/>
                  <a:tint val="94000"/>
                </a:schemeClr>
              </a:gs>
              <a:gs pos="50000">
                <a:schemeClr val="accent2">
                  <a:shade val="50000"/>
                  <a:satMod val="110000"/>
                  <a:lumMod val="100000"/>
                  <a:shade val="100000"/>
                </a:schemeClr>
              </a:gs>
              <a:gs pos="100000">
                <a:schemeClr val="accent2">
                  <a:shade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hade val="70000"/>
                  <a:satMod val="103000"/>
                  <a:lumMod val="102000"/>
                  <a:tint val="94000"/>
                </a:schemeClr>
              </a:gs>
              <a:gs pos="50000">
                <a:schemeClr val="accent2">
                  <a:shade val="70000"/>
                  <a:satMod val="110000"/>
                  <a:lumMod val="100000"/>
                  <a:shade val="100000"/>
                </a:schemeClr>
              </a:gs>
              <a:gs pos="100000">
                <a:schemeClr val="accent2">
                  <a:shade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hade val="90000"/>
                  <a:satMod val="103000"/>
                  <a:lumMod val="102000"/>
                  <a:tint val="94000"/>
                </a:schemeClr>
              </a:gs>
              <a:gs pos="50000">
                <a:schemeClr val="accent2">
                  <a:shade val="90000"/>
                  <a:satMod val="110000"/>
                  <a:lumMod val="100000"/>
                  <a:shade val="100000"/>
                </a:schemeClr>
              </a:gs>
              <a:gs pos="100000">
                <a:schemeClr val="accent2">
                  <a:shade val="9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tint val="90000"/>
                  <a:satMod val="103000"/>
                  <a:lumMod val="102000"/>
                  <a:tint val="94000"/>
                </a:schemeClr>
              </a:gs>
              <a:gs pos="50000">
                <a:schemeClr val="accent2">
                  <a:tint val="90000"/>
                  <a:satMod val="110000"/>
                  <a:lumMod val="100000"/>
                  <a:shade val="100000"/>
                </a:schemeClr>
              </a:gs>
              <a:gs pos="100000">
                <a:schemeClr val="accent2">
                  <a:tint val="9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tint val="70000"/>
                  <a:satMod val="103000"/>
                  <a:lumMod val="102000"/>
                  <a:tint val="94000"/>
                </a:schemeClr>
              </a:gs>
              <a:gs pos="50000">
                <a:schemeClr val="accent2">
                  <a:tint val="70000"/>
                  <a:satMod val="110000"/>
                  <a:lumMod val="100000"/>
                  <a:shade val="100000"/>
                </a:schemeClr>
              </a:gs>
              <a:gs pos="100000">
                <a:schemeClr val="accent2">
                  <a:tint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tint val="50000"/>
                  <a:satMod val="103000"/>
                  <a:lumMod val="102000"/>
                  <a:tint val="94000"/>
                </a:schemeClr>
              </a:gs>
              <a:gs pos="50000">
                <a:schemeClr val="accent2">
                  <a:tint val="50000"/>
                  <a:satMod val="110000"/>
                  <a:lumMod val="100000"/>
                  <a:shade val="100000"/>
                </a:schemeClr>
              </a:gs>
              <a:gs pos="100000">
                <a:schemeClr val="accent2">
                  <a:tint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'SHAK - Trend'!$B$38</c:f>
              <c:strCache>
                <c:ptCount val="1"/>
                <c:pt idx="0">
                  <c:v>Sum of 2016</c:v>
                </c:pt>
              </c:strCache>
            </c:strRef>
          </c:tx>
          <c:spPr>
            <a:gradFill rotWithShape="1">
              <a:gsLst>
                <a:gs pos="0">
                  <a:schemeClr val="accent2">
                    <a:shade val="50000"/>
                    <a:satMod val="103000"/>
                    <a:lumMod val="102000"/>
                    <a:tint val="94000"/>
                  </a:schemeClr>
                </a:gs>
                <a:gs pos="50000">
                  <a:schemeClr val="accent2">
                    <a:shade val="50000"/>
                    <a:satMod val="110000"/>
                    <a:lumMod val="100000"/>
                    <a:shade val="100000"/>
                  </a:schemeClr>
                </a:gs>
                <a:gs pos="100000">
                  <a:schemeClr val="accent2">
                    <a:shade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'SHAK - Trend'!$A$39:$A$40</c:f>
              <c:strCache>
                <c:ptCount val="1"/>
                <c:pt idx="0">
                  <c:v>Market Price (Stock Price)</c:v>
                </c:pt>
              </c:strCache>
            </c:strRef>
          </c:cat>
          <c:val>
            <c:numRef>
              <c:f>'SHAK - Trend'!$B$39:$B$40</c:f>
              <c:numCache>
                <c:formatCode>"$"#,##0</c:formatCode>
                <c:ptCount val="1"/>
                <c:pt idx="0">
                  <c:v>36.83</c:v>
                </c:pt>
              </c:numCache>
            </c:numRef>
          </c:val>
          <c:extLst>
            <c:ext xmlns:c16="http://schemas.microsoft.com/office/drawing/2014/chart" uri="{C3380CC4-5D6E-409C-BE32-E72D297353CC}">
              <c16:uniqueId val="{00000000-7D44-4761-A6F2-AE06AD8A9A4F}"/>
            </c:ext>
          </c:extLst>
        </c:ser>
        <c:ser>
          <c:idx val="1"/>
          <c:order val="1"/>
          <c:tx>
            <c:strRef>
              <c:f>'SHAK - Trend'!$C$38</c:f>
              <c:strCache>
                <c:ptCount val="1"/>
                <c:pt idx="0">
                  <c:v>Sum of 2017</c:v>
                </c:pt>
              </c:strCache>
            </c:strRef>
          </c:tx>
          <c:spPr>
            <a:gradFill rotWithShape="1">
              <a:gsLst>
                <a:gs pos="0">
                  <a:schemeClr val="accent2">
                    <a:shade val="70000"/>
                    <a:satMod val="103000"/>
                    <a:lumMod val="102000"/>
                    <a:tint val="94000"/>
                  </a:schemeClr>
                </a:gs>
                <a:gs pos="50000">
                  <a:schemeClr val="accent2">
                    <a:shade val="70000"/>
                    <a:satMod val="110000"/>
                    <a:lumMod val="100000"/>
                    <a:shade val="100000"/>
                  </a:schemeClr>
                </a:gs>
                <a:gs pos="100000">
                  <a:schemeClr val="accent2">
                    <a:shade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'SHAK - Trend'!$A$39:$A$40</c:f>
              <c:strCache>
                <c:ptCount val="1"/>
                <c:pt idx="0">
                  <c:v>Market Price (Stock Price)</c:v>
                </c:pt>
              </c:strCache>
            </c:strRef>
          </c:cat>
          <c:val>
            <c:numRef>
              <c:f>'SHAK - Trend'!$C$39:$C$40</c:f>
              <c:numCache>
                <c:formatCode>"$"#,##0</c:formatCode>
                <c:ptCount val="1"/>
                <c:pt idx="0">
                  <c:v>41</c:v>
                </c:pt>
              </c:numCache>
            </c:numRef>
          </c:val>
          <c:extLst>
            <c:ext xmlns:c16="http://schemas.microsoft.com/office/drawing/2014/chart" uri="{C3380CC4-5D6E-409C-BE32-E72D297353CC}">
              <c16:uniqueId val="{00000001-7D44-4761-A6F2-AE06AD8A9A4F}"/>
            </c:ext>
          </c:extLst>
        </c:ser>
        <c:ser>
          <c:idx val="2"/>
          <c:order val="2"/>
          <c:tx>
            <c:strRef>
              <c:f>'SHAK - Trend'!$D$38</c:f>
              <c:strCache>
                <c:ptCount val="1"/>
                <c:pt idx="0">
                  <c:v>Sum of 2018</c:v>
                </c:pt>
              </c:strCache>
            </c:strRef>
          </c:tx>
          <c:spPr>
            <a:gradFill rotWithShape="1">
              <a:gsLst>
                <a:gs pos="0">
                  <a:schemeClr val="accent2">
                    <a:shade val="90000"/>
                    <a:satMod val="103000"/>
                    <a:lumMod val="102000"/>
                    <a:tint val="94000"/>
                  </a:schemeClr>
                </a:gs>
                <a:gs pos="50000">
                  <a:schemeClr val="accent2">
                    <a:shade val="90000"/>
                    <a:satMod val="110000"/>
                    <a:lumMod val="100000"/>
                    <a:shade val="100000"/>
                  </a:schemeClr>
                </a:gs>
                <a:gs pos="100000">
                  <a:schemeClr val="accent2">
                    <a:shade val="9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'SHAK - Trend'!$A$39:$A$40</c:f>
              <c:strCache>
                <c:ptCount val="1"/>
                <c:pt idx="0">
                  <c:v>Market Price (Stock Price)</c:v>
                </c:pt>
              </c:strCache>
            </c:strRef>
          </c:cat>
          <c:val>
            <c:numRef>
              <c:f>'SHAK - Trend'!$D$39:$D$40</c:f>
              <c:numCache>
                <c:formatCode>"$"#,##0</c:formatCode>
                <c:ptCount val="1"/>
                <c:pt idx="0">
                  <c:v>55.55</c:v>
                </c:pt>
              </c:numCache>
            </c:numRef>
          </c:val>
          <c:extLst>
            <c:ext xmlns:c16="http://schemas.microsoft.com/office/drawing/2014/chart" uri="{C3380CC4-5D6E-409C-BE32-E72D297353CC}">
              <c16:uniqueId val="{00000002-7D44-4761-A6F2-AE06AD8A9A4F}"/>
            </c:ext>
          </c:extLst>
        </c:ser>
        <c:ser>
          <c:idx val="3"/>
          <c:order val="3"/>
          <c:tx>
            <c:strRef>
              <c:f>'SHAK - Trend'!$E$38</c:f>
              <c:strCache>
                <c:ptCount val="1"/>
                <c:pt idx="0">
                  <c:v>Sum of 2019</c:v>
                </c:pt>
              </c:strCache>
            </c:strRef>
          </c:tx>
          <c:spPr>
            <a:gradFill rotWithShape="1">
              <a:gsLst>
                <a:gs pos="0">
                  <a:schemeClr val="accent2">
                    <a:tint val="90000"/>
                    <a:satMod val="103000"/>
                    <a:lumMod val="102000"/>
                    <a:tint val="94000"/>
                  </a:schemeClr>
                </a:gs>
                <a:gs pos="50000">
                  <a:schemeClr val="accent2">
                    <a:tint val="90000"/>
                    <a:satMod val="110000"/>
                    <a:lumMod val="100000"/>
                    <a:shade val="100000"/>
                  </a:schemeClr>
                </a:gs>
                <a:gs pos="100000">
                  <a:schemeClr val="accent2">
                    <a:tint val="9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'SHAK - Trend'!$A$39:$A$40</c:f>
              <c:strCache>
                <c:ptCount val="1"/>
                <c:pt idx="0">
                  <c:v>Market Price (Stock Price)</c:v>
                </c:pt>
              </c:strCache>
            </c:strRef>
          </c:cat>
          <c:val>
            <c:numRef>
              <c:f>'SHAK - Trend'!$E$39:$E$40</c:f>
              <c:numCache>
                <c:formatCode>"$"#,##0</c:formatCode>
                <c:ptCount val="1"/>
                <c:pt idx="0">
                  <c:v>62</c:v>
                </c:pt>
              </c:numCache>
            </c:numRef>
          </c:val>
          <c:extLst>
            <c:ext xmlns:c16="http://schemas.microsoft.com/office/drawing/2014/chart" uri="{C3380CC4-5D6E-409C-BE32-E72D297353CC}">
              <c16:uniqueId val="{00000003-7D44-4761-A6F2-AE06AD8A9A4F}"/>
            </c:ext>
          </c:extLst>
        </c:ser>
        <c:ser>
          <c:idx val="4"/>
          <c:order val="4"/>
          <c:tx>
            <c:strRef>
              <c:f>'SHAK - Trend'!$F$38</c:f>
              <c:strCache>
                <c:ptCount val="1"/>
                <c:pt idx="0">
                  <c:v>Sum of 2020</c:v>
                </c:pt>
              </c:strCache>
            </c:strRef>
          </c:tx>
          <c:spPr>
            <a:gradFill rotWithShape="1">
              <a:gsLst>
                <a:gs pos="0">
                  <a:schemeClr val="accent2">
                    <a:tint val="70000"/>
                    <a:satMod val="103000"/>
                    <a:lumMod val="102000"/>
                    <a:tint val="94000"/>
                  </a:schemeClr>
                </a:gs>
                <a:gs pos="50000">
                  <a:schemeClr val="accent2">
                    <a:tint val="70000"/>
                    <a:satMod val="110000"/>
                    <a:lumMod val="100000"/>
                    <a:shade val="100000"/>
                  </a:schemeClr>
                </a:gs>
                <a:gs pos="100000">
                  <a:schemeClr val="accent2">
                    <a:tint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'SHAK - Trend'!$A$39:$A$40</c:f>
              <c:strCache>
                <c:ptCount val="1"/>
                <c:pt idx="0">
                  <c:v>Market Price (Stock Price)</c:v>
                </c:pt>
              </c:strCache>
            </c:strRef>
          </c:cat>
          <c:val>
            <c:numRef>
              <c:f>'SHAK - Trend'!$F$39:$F$40</c:f>
              <c:numCache>
                <c:formatCode>"$"#,##0</c:formatCode>
                <c:ptCount val="1"/>
                <c:pt idx="0">
                  <c:v>82.48</c:v>
                </c:pt>
              </c:numCache>
            </c:numRef>
          </c:val>
          <c:extLst>
            <c:ext xmlns:c16="http://schemas.microsoft.com/office/drawing/2014/chart" uri="{C3380CC4-5D6E-409C-BE32-E72D297353CC}">
              <c16:uniqueId val="{00000004-7D44-4761-A6F2-AE06AD8A9A4F}"/>
            </c:ext>
          </c:extLst>
        </c:ser>
        <c:ser>
          <c:idx val="5"/>
          <c:order val="5"/>
          <c:tx>
            <c:strRef>
              <c:f>'SHAK - Trend'!$G$38</c:f>
              <c:strCache>
                <c:ptCount val="1"/>
                <c:pt idx="0">
                  <c:v>Sum of 2015</c:v>
                </c:pt>
              </c:strCache>
            </c:strRef>
          </c:tx>
          <c:spPr>
            <a:gradFill rotWithShape="1">
              <a:gsLst>
                <a:gs pos="0">
                  <a:schemeClr val="accent2">
                    <a:tint val="50000"/>
                    <a:satMod val="103000"/>
                    <a:lumMod val="102000"/>
                    <a:tint val="94000"/>
                  </a:schemeClr>
                </a:gs>
                <a:gs pos="50000">
                  <a:schemeClr val="accent2">
                    <a:tint val="50000"/>
                    <a:satMod val="110000"/>
                    <a:lumMod val="100000"/>
                    <a:shade val="100000"/>
                  </a:schemeClr>
                </a:gs>
                <a:gs pos="100000">
                  <a:schemeClr val="accent2">
                    <a:tint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'SHAK - Trend'!$A$39:$A$40</c:f>
              <c:strCache>
                <c:ptCount val="1"/>
                <c:pt idx="0">
                  <c:v>Market Price (Stock Price)</c:v>
                </c:pt>
              </c:strCache>
            </c:strRef>
          </c:cat>
          <c:val>
            <c:numRef>
              <c:f>'SHAK - Trend'!$G$39:$G$40</c:f>
              <c:numCache>
                <c:formatCode>"$"#,##0</c:formatCode>
                <c:ptCount val="1"/>
                <c:pt idx="0">
                  <c:v>46</c:v>
                </c:pt>
              </c:numCache>
            </c:numRef>
          </c:val>
          <c:extLst>
            <c:ext xmlns:c16="http://schemas.microsoft.com/office/drawing/2014/chart" uri="{C3380CC4-5D6E-409C-BE32-E72D297353CC}">
              <c16:uniqueId val="{00000005-7D44-4761-A6F2-AE06AD8A9A4F}"/>
            </c:ext>
          </c:extLst>
        </c:ser>
        <c:dLbls>
          <c:showLegendKey val="0"/>
          <c:showVal val="0"/>
          <c:showCatName val="0"/>
          <c:showSerName val="0"/>
          <c:showPercent val="0"/>
          <c:showBubbleSize val="0"/>
        </c:dLbls>
        <c:gapWidth val="115"/>
        <c:shape val="box"/>
        <c:axId val="780500000"/>
        <c:axId val="1877724272"/>
        <c:axId val="0"/>
      </c:bar3DChart>
      <c:catAx>
        <c:axId val="780500000"/>
        <c:scaling>
          <c:orientation val="minMax"/>
        </c:scaling>
        <c:delete val="1"/>
        <c:axPos val="l"/>
        <c:numFmt formatCode="General" sourceLinked="1"/>
        <c:majorTickMark val="none"/>
        <c:minorTickMark val="none"/>
        <c:tickLblPos val="nextTo"/>
        <c:crossAx val="1877724272"/>
        <c:crosses val="autoZero"/>
        <c:auto val="1"/>
        <c:lblAlgn val="ctr"/>
        <c:lblOffset val="100"/>
        <c:noMultiLvlLbl val="0"/>
      </c:catAx>
      <c:valAx>
        <c:axId val="1877724272"/>
        <c:scaling>
          <c:orientation val="minMax"/>
        </c:scaling>
        <c:delete val="0"/>
        <c:axPos val="b"/>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0500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[Stock Recommendation Buy Sell Hold Nicholas Chai Final.xlsx]SHAK - Trend!PivotTable18</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SHAK</a:t>
            </a:r>
            <a:r>
              <a:rPr lang="en-US" baseline="0"/>
              <a:t> - TREND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5">
                <a:shade val="53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hade val="53000"/>
                    <a:satMod val="103000"/>
                    <a:lumMod val="102000"/>
                    <a:tint val="94000"/>
                  </a:schemeClr>
                </a:gs>
                <a:gs pos="50000">
                  <a:schemeClr val="accent5">
                    <a:shade val="53000"/>
                    <a:satMod val="110000"/>
                    <a:lumMod val="100000"/>
                    <a:shade val="100000"/>
                  </a:schemeClr>
                </a:gs>
                <a:gs pos="100000">
                  <a:schemeClr val="accent5">
                    <a:shade val="53000"/>
                    <a:lumMod val="99000"/>
                    <a:satMod val="120000"/>
                    <a:shade val="78000"/>
                  </a:schemeClr>
                </a:gs>
              </a:gsLst>
              <a:lin ang="5400000" scaled="0"/>
            </a:gradFill>
            <a:ln w="9525">
              <a:solidFill>
                <a:schemeClr val="accent5">
                  <a:shade val="53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5">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w="9525">
              <a:solidFill>
                <a:schemeClr val="accent5">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5">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w="9525">
              <a:solidFill>
                <a:schemeClr val="accent5">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5">
                <a:tint val="54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tint val="54000"/>
                    <a:satMod val="103000"/>
                    <a:lumMod val="102000"/>
                    <a:tint val="94000"/>
                  </a:schemeClr>
                </a:gs>
                <a:gs pos="50000">
                  <a:schemeClr val="accent5">
                    <a:tint val="54000"/>
                    <a:satMod val="110000"/>
                    <a:lumMod val="100000"/>
                    <a:shade val="100000"/>
                  </a:schemeClr>
                </a:gs>
                <a:gs pos="100000">
                  <a:schemeClr val="accent5">
                    <a:tint val="54000"/>
                    <a:lumMod val="99000"/>
                    <a:satMod val="120000"/>
                    <a:shade val="78000"/>
                  </a:schemeClr>
                </a:gs>
              </a:gsLst>
              <a:lin ang="5400000" scaled="0"/>
            </a:gradFill>
            <a:ln w="9525">
              <a:solidFill>
                <a:schemeClr val="accent5">
                  <a:tint val="54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'SHAK - Trend'!$B$43</c:f>
              <c:strCache>
                <c:ptCount val="1"/>
                <c:pt idx="0">
                  <c:v>Average of 2015-2016</c:v>
                </c:pt>
              </c:strCache>
            </c:strRef>
          </c:tx>
          <c:spPr>
            <a:ln w="34925" cap="rnd">
              <a:solidFill>
                <a:schemeClr val="accent5">
                  <a:shade val="53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hade val="53000"/>
                      <a:satMod val="103000"/>
                      <a:lumMod val="102000"/>
                      <a:tint val="94000"/>
                    </a:schemeClr>
                  </a:gs>
                  <a:gs pos="50000">
                    <a:schemeClr val="accent5">
                      <a:shade val="53000"/>
                      <a:satMod val="110000"/>
                      <a:lumMod val="100000"/>
                      <a:shade val="100000"/>
                    </a:schemeClr>
                  </a:gs>
                  <a:gs pos="100000">
                    <a:schemeClr val="accent5">
                      <a:shade val="53000"/>
                      <a:lumMod val="99000"/>
                      <a:satMod val="120000"/>
                      <a:shade val="78000"/>
                    </a:schemeClr>
                  </a:gs>
                </a:gsLst>
                <a:lin ang="5400000" scaled="0"/>
              </a:gradFill>
              <a:ln w="9525">
                <a:solidFill>
                  <a:schemeClr val="accent5">
                    <a:shade val="53000"/>
                  </a:schemeClr>
                </a:solidFill>
                <a:round/>
              </a:ln>
              <a:effectLst>
                <a:outerShdw blurRad="57150" dist="19050" dir="5400000" algn="ctr" rotWithShape="0">
                  <a:srgbClr val="000000">
                    <a:alpha val="63000"/>
                  </a:srgbClr>
                </a:outerShdw>
              </a:effectLst>
            </c:spPr>
          </c:marker>
          <c:cat>
            <c:strRef>
              <c:f>'SHAK - Trend'!$A$44:$A$63</c:f>
              <c:strCache>
                <c:ptCount val="19"/>
                <c:pt idx="0">
                  <c:v>EPS</c:v>
                </c:pt>
                <c:pt idx="1">
                  <c:v>P/E</c:v>
                </c:pt>
                <c:pt idx="2">
                  <c:v>Inventory to Revenue Ratio</c:v>
                </c:pt>
                <c:pt idx="3">
                  <c:v>Quick Ratio</c:v>
                </c:pt>
                <c:pt idx="4">
                  <c:v>Current Ratio</c:v>
                </c:pt>
                <c:pt idx="5">
                  <c:v>Gross Profit Margin</c:v>
                </c:pt>
                <c:pt idx="6">
                  <c:v>Market Price (Stock Price)</c:v>
                </c:pt>
                <c:pt idx="7">
                  <c:v>Accounts Receivables to Sales Ratio</c:v>
                </c:pt>
                <c:pt idx="8">
                  <c:v>Inventory Turnover</c:v>
                </c:pt>
                <c:pt idx="9">
                  <c:v>SG&amp;A Expense</c:v>
                </c:pt>
                <c:pt idx="10">
                  <c:v>Total Current Assets</c:v>
                </c:pt>
                <c:pt idx="11">
                  <c:v>Gross Profit</c:v>
                </c:pt>
                <c:pt idx="12">
                  <c:v>Total Current Liabilities</c:v>
                </c:pt>
                <c:pt idx="13">
                  <c:v>Revenue (Sales)</c:v>
                </c:pt>
                <c:pt idx="14">
                  <c:v>Total Assets</c:v>
                </c:pt>
                <c:pt idx="15">
                  <c:v>Accounts Receivables</c:v>
                </c:pt>
                <c:pt idx="16">
                  <c:v>Depreciation + amortization</c:v>
                </c:pt>
                <c:pt idx="17">
                  <c:v>Cost of Goods Sold</c:v>
                </c:pt>
                <c:pt idx="18">
                  <c:v>Inventory</c:v>
                </c:pt>
              </c:strCache>
            </c:strRef>
          </c:cat>
          <c:val>
            <c:numRef>
              <c:f>'SHAK - Trend'!$B$44:$B$63</c:f>
              <c:numCache>
                <c:formatCode>0%</c:formatCode>
                <c:ptCount val="19"/>
                <c:pt idx="0">
                  <c:v>-0.94900662251655632</c:v>
                </c:pt>
                <c:pt idx="1">
                  <c:v>-0.9363101991789734</c:v>
                </c:pt>
                <c:pt idx="2">
                  <c:v>-0.2351099469022834</c:v>
                </c:pt>
                <c:pt idx="3">
                  <c:v>-0.20573830222857215</c:v>
                </c:pt>
                <c:pt idx="4">
                  <c:v>-0.2016985709580156</c:v>
                </c:pt>
                <c:pt idx="5">
                  <c:v>-0.19974002667508381</c:v>
                </c:pt>
                <c:pt idx="6">
                  <c:v>-0.19934782608695656</c:v>
                </c:pt>
                <c:pt idx="7">
                  <c:v>-9.9627520217709081E-3</c:v>
                </c:pt>
                <c:pt idx="8">
                  <c:v>-8.0815199585925479E-3</c:v>
                </c:pt>
                <c:pt idx="9">
                  <c:v>5.9510905485789821E-2</c:v>
                </c:pt>
                <c:pt idx="10">
                  <c:v>6.4180201180733268E-2</c:v>
                </c:pt>
                <c:pt idx="11">
                  <c:v>0.12727604694009662</c:v>
                </c:pt>
                <c:pt idx="12">
                  <c:v>0.33305561341387213</c:v>
                </c:pt>
                <c:pt idx="13">
                  <c:v>0.4086372985224983</c:v>
                </c:pt>
                <c:pt idx="14">
                  <c:v>0.42011397797901184</c:v>
                </c:pt>
                <c:pt idx="15">
                  <c:v>0.42281242589518614</c:v>
                </c:pt>
                <c:pt idx="16">
                  <c:v>0.46172117668554724</c:v>
                </c:pt>
                <c:pt idx="17">
                  <c:v>0.53868579538915951</c:v>
                </c:pt>
                <c:pt idx="18">
                  <c:v>0.84162062615101285</c:v>
                </c:pt>
              </c:numCache>
            </c:numRef>
          </c:val>
          <c:smooth val="0"/>
          <c:extLst>
            <c:ext xmlns:c16="http://schemas.microsoft.com/office/drawing/2014/chart" uri="{C3380CC4-5D6E-409C-BE32-E72D297353CC}">
              <c16:uniqueId val="{00000000-DC56-4071-BB2C-7484CA1CDF97}"/>
            </c:ext>
          </c:extLst>
        </c:ser>
        <c:ser>
          <c:idx val="1"/>
          <c:order val="1"/>
          <c:tx>
            <c:strRef>
              <c:f>'SHAK - Trend'!$C$43</c:f>
              <c:strCache>
                <c:ptCount val="1"/>
                <c:pt idx="0">
                  <c:v>Average of 2016-2017</c:v>
                </c:pt>
              </c:strCache>
            </c:strRef>
          </c:tx>
          <c:spPr>
            <a:ln w="34925" cap="rnd">
              <a:solidFill>
                <a:schemeClr val="accent5">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w="9525">
                <a:solidFill>
                  <a:schemeClr val="accent5">
                    <a:shade val="76000"/>
                  </a:schemeClr>
                </a:solidFill>
                <a:round/>
              </a:ln>
              <a:effectLst>
                <a:outerShdw blurRad="57150" dist="19050" dir="5400000" algn="ctr" rotWithShape="0">
                  <a:srgbClr val="000000">
                    <a:alpha val="63000"/>
                  </a:srgbClr>
                </a:outerShdw>
              </a:effectLst>
            </c:spPr>
          </c:marker>
          <c:cat>
            <c:strRef>
              <c:f>'SHAK - Trend'!$A$44:$A$63</c:f>
              <c:strCache>
                <c:ptCount val="19"/>
                <c:pt idx="0">
                  <c:v>EPS</c:v>
                </c:pt>
                <c:pt idx="1">
                  <c:v>P/E</c:v>
                </c:pt>
                <c:pt idx="2">
                  <c:v>Inventory to Revenue Ratio</c:v>
                </c:pt>
                <c:pt idx="3">
                  <c:v>Quick Ratio</c:v>
                </c:pt>
                <c:pt idx="4">
                  <c:v>Current Ratio</c:v>
                </c:pt>
                <c:pt idx="5">
                  <c:v>Gross Profit Margin</c:v>
                </c:pt>
                <c:pt idx="6">
                  <c:v>Market Price (Stock Price)</c:v>
                </c:pt>
                <c:pt idx="7">
                  <c:v>Accounts Receivables to Sales Ratio</c:v>
                </c:pt>
                <c:pt idx="8">
                  <c:v>Inventory Turnover</c:v>
                </c:pt>
                <c:pt idx="9">
                  <c:v>SG&amp;A Expense</c:v>
                </c:pt>
                <c:pt idx="10">
                  <c:v>Total Current Assets</c:v>
                </c:pt>
                <c:pt idx="11">
                  <c:v>Gross Profit</c:v>
                </c:pt>
                <c:pt idx="12">
                  <c:v>Total Current Liabilities</c:v>
                </c:pt>
                <c:pt idx="13">
                  <c:v>Revenue (Sales)</c:v>
                </c:pt>
                <c:pt idx="14">
                  <c:v>Total Assets</c:v>
                </c:pt>
                <c:pt idx="15">
                  <c:v>Accounts Receivables</c:v>
                </c:pt>
                <c:pt idx="16">
                  <c:v>Depreciation + amortization</c:v>
                </c:pt>
                <c:pt idx="17">
                  <c:v>Cost of Goods Sold</c:v>
                </c:pt>
                <c:pt idx="18">
                  <c:v>Inventory</c:v>
                </c:pt>
              </c:strCache>
            </c:strRef>
          </c:cat>
          <c:val>
            <c:numRef>
              <c:f>'SHAK - Trend'!$C$44:$C$63</c:f>
              <c:numCache>
                <c:formatCode>0%</c:formatCode>
                <c:ptCount val="19"/>
                <c:pt idx="0">
                  <c:v>7.0129870129870131</c:v>
                </c:pt>
                <c:pt idx="1">
                  <c:v>6.1980076021539414</c:v>
                </c:pt>
                <c:pt idx="2">
                  <c:v>0.33647453207933692</c:v>
                </c:pt>
                <c:pt idx="3">
                  <c:v>4.323175053153798E-2</c:v>
                </c:pt>
                <c:pt idx="4">
                  <c:v>4.2016806722689093E-2</c:v>
                </c:pt>
                <c:pt idx="5">
                  <c:v>-8.5269934765980382E-2</c:v>
                </c:pt>
                <c:pt idx="6">
                  <c:v>0.11322291610100467</c:v>
                </c:pt>
                <c:pt idx="7">
                  <c:v>0.33647453207933714</c:v>
                </c:pt>
                <c:pt idx="8">
                  <c:v>0.52942626919482505</c:v>
                </c:pt>
                <c:pt idx="9">
                  <c:v>-2.6774129154606249E-2</c:v>
                </c:pt>
                <c:pt idx="10">
                  <c:v>0.10714285714285714</c:v>
                </c:pt>
                <c:pt idx="11">
                  <c:v>0.22251343591253772</c:v>
                </c:pt>
                <c:pt idx="12">
                  <c:v>6.25E-2</c:v>
                </c:pt>
                <c:pt idx="13">
                  <c:v>0.33647453207933697</c:v>
                </c:pt>
                <c:pt idx="14">
                  <c:v>-0.12615955473098331</c:v>
                </c:pt>
                <c:pt idx="15">
                  <c:v>0</c:v>
                </c:pt>
                <c:pt idx="16">
                  <c:v>0.375</c:v>
                </c:pt>
                <c:pt idx="17">
                  <c:v>0.37506481850817708</c:v>
                </c:pt>
                <c:pt idx="18">
                  <c:v>0</c:v>
                </c:pt>
              </c:numCache>
            </c:numRef>
          </c:val>
          <c:smooth val="0"/>
          <c:extLst>
            <c:ext xmlns:c16="http://schemas.microsoft.com/office/drawing/2014/chart" uri="{C3380CC4-5D6E-409C-BE32-E72D297353CC}">
              <c16:uniqueId val="{00000001-DC56-4071-BB2C-7484CA1CDF97}"/>
            </c:ext>
          </c:extLst>
        </c:ser>
        <c:ser>
          <c:idx val="2"/>
          <c:order val="2"/>
          <c:tx>
            <c:strRef>
              <c:f>'SHAK - Trend'!$D$43</c:f>
              <c:strCache>
                <c:ptCount val="1"/>
                <c:pt idx="0">
                  <c:v>Average of 2017-2018</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'SHAK - Trend'!$A$44:$A$63</c:f>
              <c:strCache>
                <c:ptCount val="19"/>
                <c:pt idx="0">
                  <c:v>EPS</c:v>
                </c:pt>
                <c:pt idx="1">
                  <c:v>P/E</c:v>
                </c:pt>
                <c:pt idx="2">
                  <c:v>Inventory to Revenue Ratio</c:v>
                </c:pt>
                <c:pt idx="3">
                  <c:v>Quick Ratio</c:v>
                </c:pt>
                <c:pt idx="4">
                  <c:v>Current Ratio</c:v>
                </c:pt>
                <c:pt idx="5">
                  <c:v>Gross Profit Margin</c:v>
                </c:pt>
                <c:pt idx="6">
                  <c:v>Market Price (Stock Price)</c:v>
                </c:pt>
                <c:pt idx="7">
                  <c:v>Accounts Receivables to Sales Ratio</c:v>
                </c:pt>
                <c:pt idx="8">
                  <c:v>Inventory Turnover</c:v>
                </c:pt>
                <c:pt idx="9">
                  <c:v>SG&amp;A Expense</c:v>
                </c:pt>
                <c:pt idx="10">
                  <c:v>Total Current Assets</c:v>
                </c:pt>
                <c:pt idx="11">
                  <c:v>Gross Profit</c:v>
                </c:pt>
                <c:pt idx="12">
                  <c:v>Total Current Liabilities</c:v>
                </c:pt>
                <c:pt idx="13">
                  <c:v>Revenue (Sales)</c:v>
                </c:pt>
                <c:pt idx="14">
                  <c:v>Total Assets</c:v>
                </c:pt>
                <c:pt idx="15">
                  <c:v>Accounts Receivables</c:v>
                </c:pt>
                <c:pt idx="16">
                  <c:v>Depreciation + amortization</c:v>
                </c:pt>
                <c:pt idx="17">
                  <c:v>Cost of Goods Sold</c:v>
                </c:pt>
                <c:pt idx="18">
                  <c:v>Inventory</c:v>
                </c:pt>
              </c:strCache>
            </c:strRef>
          </c:cat>
          <c:val>
            <c:numRef>
              <c:f>'SHAK - Trend'!$D$44:$D$63</c:f>
              <c:numCache>
                <c:formatCode>0%</c:formatCode>
                <c:ptCount val="19"/>
                <c:pt idx="0">
                  <c:v>2.2690437601296545E-2</c:v>
                </c:pt>
                <c:pt idx="1">
                  <c:v>-0.24517897494773788</c:v>
                </c:pt>
                <c:pt idx="2">
                  <c:v>-0.3599537359605362</c:v>
                </c:pt>
                <c:pt idx="3">
                  <c:v>-0.3902173913043479</c:v>
                </c:pt>
                <c:pt idx="4">
                  <c:v>-0.38458781362007172</c:v>
                </c:pt>
                <c:pt idx="5">
                  <c:v>-8.1436391810704278E-2</c:v>
                </c:pt>
                <c:pt idx="6">
                  <c:v>0.35487804878048773</c:v>
                </c:pt>
                <c:pt idx="7">
                  <c:v>-0.30176771195694857</c:v>
                </c:pt>
                <c:pt idx="8">
                  <c:v>-1.483075044906056E-2</c:v>
                </c:pt>
                <c:pt idx="9">
                  <c:v>0.35169089557213545</c:v>
                </c:pt>
                <c:pt idx="10">
                  <c:v>8.6021505376344093E-2</c:v>
                </c:pt>
                <c:pt idx="11">
                  <c:v>0.17584641140833704</c:v>
                </c:pt>
                <c:pt idx="12">
                  <c:v>0.76470588235294112</c:v>
                </c:pt>
                <c:pt idx="13">
                  <c:v>0.28009252807892754</c:v>
                </c:pt>
                <c:pt idx="14">
                  <c:v>0.29936305732484075</c:v>
                </c:pt>
                <c:pt idx="15">
                  <c:v>0.83333333333333337</c:v>
                </c:pt>
                <c:pt idx="16">
                  <c:v>0.40106951871657753</c:v>
                </c:pt>
                <c:pt idx="17">
                  <c:v>0.31147677703121657</c:v>
                </c:pt>
                <c:pt idx="18">
                  <c:v>1</c:v>
                </c:pt>
              </c:numCache>
            </c:numRef>
          </c:val>
          <c:smooth val="0"/>
          <c:extLst>
            <c:ext xmlns:c16="http://schemas.microsoft.com/office/drawing/2014/chart" uri="{C3380CC4-5D6E-409C-BE32-E72D297353CC}">
              <c16:uniqueId val="{00000002-DC56-4071-BB2C-7484CA1CDF97}"/>
            </c:ext>
          </c:extLst>
        </c:ser>
        <c:ser>
          <c:idx val="3"/>
          <c:order val="3"/>
          <c:tx>
            <c:strRef>
              <c:f>'SHAK - Trend'!$E$43</c:f>
              <c:strCache>
                <c:ptCount val="1"/>
                <c:pt idx="0">
                  <c:v>Average of 2018-2019</c:v>
                </c:pt>
              </c:strCache>
            </c:strRef>
          </c:tx>
          <c:spPr>
            <a:ln w="34925" cap="rnd">
              <a:solidFill>
                <a:schemeClr val="accent5">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w="9525">
                <a:solidFill>
                  <a:schemeClr val="accent5">
                    <a:tint val="77000"/>
                  </a:schemeClr>
                </a:solidFill>
                <a:round/>
              </a:ln>
              <a:effectLst>
                <a:outerShdw blurRad="57150" dist="19050" dir="5400000" algn="ctr" rotWithShape="0">
                  <a:srgbClr val="000000">
                    <a:alpha val="63000"/>
                  </a:srgbClr>
                </a:outerShdw>
              </a:effectLst>
            </c:spPr>
          </c:marker>
          <c:cat>
            <c:strRef>
              <c:f>'SHAK - Trend'!$A$44:$A$63</c:f>
              <c:strCache>
                <c:ptCount val="19"/>
                <c:pt idx="0">
                  <c:v>EPS</c:v>
                </c:pt>
                <c:pt idx="1">
                  <c:v>P/E</c:v>
                </c:pt>
                <c:pt idx="2">
                  <c:v>Inventory to Revenue Ratio</c:v>
                </c:pt>
                <c:pt idx="3">
                  <c:v>Quick Ratio</c:v>
                </c:pt>
                <c:pt idx="4">
                  <c:v>Current Ratio</c:v>
                </c:pt>
                <c:pt idx="5">
                  <c:v>Gross Profit Margin</c:v>
                </c:pt>
                <c:pt idx="6">
                  <c:v>Market Price (Stock Price)</c:v>
                </c:pt>
                <c:pt idx="7">
                  <c:v>Accounts Receivables to Sales Ratio</c:v>
                </c:pt>
                <c:pt idx="8">
                  <c:v>Inventory Turnover</c:v>
                </c:pt>
                <c:pt idx="9">
                  <c:v>SG&amp;A Expense</c:v>
                </c:pt>
                <c:pt idx="10">
                  <c:v>Total Current Assets</c:v>
                </c:pt>
                <c:pt idx="11">
                  <c:v>Gross Profit</c:v>
                </c:pt>
                <c:pt idx="12">
                  <c:v>Total Current Liabilities</c:v>
                </c:pt>
                <c:pt idx="13">
                  <c:v>Revenue (Sales)</c:v>
                </c:pt>
                <c:pt idx="14">
                  <c:v>Total Assets</c:v>
                </c:pt>
                <c:pt idx="15">
                  <c:v>Accounts Receivables</c:v>
                </c:pt>
                <c:pt idx="16">
                  <c:v>Depreciation + amortization</c:v>
                </c:pt>
                <c:pt idx="17">
                  <c:v>Cost of Goods Sold</c:v>
                </c:pt>
                <c:pt idx="18">
                  <c:v>Inventory</c:v>
                </c:pt>
              </c:strCache>
            </c:strRef>
          </c:cat>
          <c:val>
            <c:numRef>
              <c:f>'SHAK - Trend'!$E$44:$E$63</c:f>
              <c:numCache>
                <c:formatCode>0%</c:formatCode>
                <c:ptCount val="19"/>
                <c:pt idx="0">
                  <c:v>0.96196513470681477</c:v>
                </c:pt>
                <c:pt idx="1">
                  <c:v>0.75785747149941218</c:v>
                </c:pt>
                <c:pt idx="2">
                  <c:v>0.29437416995057802</c:v>
                </c:pt>
                <c:pt idx="3">
                  <c:v>-0.47352310988674617</c:v>
                </c:pt>
                <c:pt idx="4">
                  <c:v>-0.471947194719472</c:v>
                </c:pt>
                <c:pt idx="5">
                  <c:v>-0.15160634379342422</c:v>
                </c:pt>
                <c:pt idx="6">
                  <c:v>0.11611161116111617</c:v>
                </c:pt>
                <c:pt idx="7">
                  <c:v>0.42381158694563581</c:v>
                </c:pt>
                <c:pt idx="8">
                  <c:v>-0.1858612620660291</c:v>
                </c:pt>
                <c:pt idx="9">
                  <c:v>0.23932094081942337</c:v>
                </c:pt>
                <c:pt idx="10">
                  <c:v>-0.12871287128712872</c:v>
                </c:pt>
                <c:pt idx="11">
                  <c:v>9.8138834543722533E-2</c:v>
                </c:pt>
                <c:pt idx="12">
                  <c:v>0.65</c:v>
                </c:pt>
                <c:pt idx="13">
                  <c:v>0.29437416995057802</c:v>
                </c:pt>
                <c:pt idx="14">
                  <c:v>0.58986928104575165</c:v>
                </c:pt>
                <c:pt idx="15">
                  <c:v>-9.0909090909090912E-2</c:v>
                </c:pt>
                <c:pt idx="16">
                  <c:v>1.248091603053435</c:v>
                </c:pt>
                <c:pt idx="17">
                  <c:v>0.34734283889483331</c:v>
                </c:pt>
                <c:pt idx="18">
                  <c:v>0</c:v>
                </c:pt>
              </c:numCache>
            </c:numRef>
          </c:val>
          <c:smooth val="0"/>
          <c:extLst>
            <c:ext xmlns:c16="http://schemas.microsoft.com/office/drawing/2014/chart" uri="{C3380CC4-5D6E-409C-BE32-E72D297353CC}">
              <c16:uniqueId val="{00000003-DC56-4071-BB2C-7484CA1CDF97}"/>
            </c:ext>
          </c:extLst>
        </c:ser>
        <c:ser>
          <c:idx val="4"/>
          <c:order val="4"/>
          <c:tx>
            <c:strRef>
              <c:f>'SHAK - Trend'!$F$43</c:f>
              <c:strCache>
                <c:ptCount val="1"/>
                <c:pt idx="0">
                  <c:v>Average of 2019-2020</c:v>
                </c:pt>
              </c:strCache>
            </c:strRef>
          </c:tx>
          <c:spPr>
            <a:ln w="34925" cap="rnd">
              <a:solidFill>
                <a:schemeClr val="accent5">
                  <a:tint val="54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tint val="54000"/>
                      <a:satMod val="103000"/>
                      <a:lumMod val="102000"/>
                      <a:tint val="94000"/>
                    </a:schemeClr>
                  </a:gs>
                  <a:gs pos="50000">
                    <a:schemeClr val="accent5">
                      <a:tint val="54000"/>
                      <a:satMod val="110000"/>
                      <a:lumMod val="100000"/>
                      <a:shade val="100000"/>
                    </a:schemeClr>
                  </a:gs>
                  <a:gs pos="100000">
                    <a:schemeClr val="accent5">
                      <a:tint val="54000"/>
                      <a:lumMod val="99000"/>
                      <a:satMod val="120000"/>
                      <a:shade val="78000"/>
                    </a:schemeClr>
                  </a:gs>
                </a:gsLst>
                <a:lin ang="5400000" scaled="0"/>
              </a:gradFill>
              <a:ln w="9525">
                <a:solidFill>
                  <a:schemeClr val="accent5">
                    <a:tint val="54000"/>
                  </a:schemeClr>
                </a:solidFill>
                <a:round/>
              </a:ln>
              <a:effectLst>
                <a:outerShdw blurRad="57150" dist="19050" dir="5400000" algn="ctr" rotWithShape="0">
                  <a:srgbClr val="000000">
                    <a:alpha val="63000"/>
                  </a:srgbClr>
                </a:outerShdw>
              </a:effectLst>
            </c:spPr>
          </c:marker>
          <c:cat>
            <c:strRef>
              <c:f>'SHAK - Trend'!$A$44:$A$63</c:f>
              <c:strCache>
                <c:ptCount val="19"/>
                <c:pt idx="0">
                  <c:v>EPS</c:v>
                </c:pt>
                <c:pt idx="1">
                  <c:v>P/E</c:v>
                </c:pt>
                <c:pt idx="2">
                  <c:v>Inventory to Revenue Ratio</c:v>
                </c:pt>
                <c:pt idx="3">
                  <c:v>Quick Ratio</c:v>
                </c:pt>
                <c:pt idx="4">
                  <c:v>Current Ratio</c:v>
                </c:pt>
                <c:pt idx="5">
                  <c:v>Gross Profit Margin</c:v>
                </c:pt>
                <c:pt idx="6">
                  <c:v>Market Price (Stock Price)</c:v>
                </c:pt>
                <c:pt idx="7">
                  <c:v>Accounts Receivables to Sales Ratio</c:v>
                </c:pt>
                <c:pt idx="8">
                  <c:v>Inventory Turnover</c:v>
                </c:pt>
                <c:pt idx="9">
                  <c:v>SG&amp;A Expense</c:v>
                </c:pt>
                <c:pt idx="10">
                  <c:v>Total Current Assets</c:v>
                </c:pt>
                <c:pt idx="11">
                  <c:v>Gross Profit</c:v>
                </c:pt>
                <c:pt idx="12">
                  <c:v>Total Current Liabilities</c:v>
                </c:pt>
                <c:pt idx="13">
                  <c:v>Revenue (Sales)</c:v>
                </c:pt>
                <c:pt idx="14">
                  <c:v>Total Assets</c:v>
                </c:pt>
                <c:pt idx="15">
                  <c:v>Accounts Receivables</c:v>
                </c:pt>
                <c:pt idx="16">
                  <c:v>Depreciation + amortization</c:v>
                </c:pt>
                <c:pt idx="17">
                  <c:v>Cost of Goods Sold</c:v>
                </c:pt>
                <c:pt idx="18">
                  <c:v>Inventory</c:v>
                </c:pt>
              </c:strCache>
            </c:strRef>
          </c:cat>
          <c:val>
            <c:numRef>
              <c:f>'SHAK - Trend'!$F$44:$F$63</c:f>
              <c:numCache>
                <c:formatCode>0%</c:formatCode>
                <c:ptCount val="19"/>
                <c:pt idx="0">
                  <c:v>1.1308562197091986E-2</c:v>
                </c:pt>
                <c:pt idx="1">
                  <c:v>-0.2398020022281801</c:v>
                </c:pt>
                <c:pt idx="2">
                  <c:v>-0.41368063930673371</c:v>
                </c:pt>
                <c:pt idx="3">
                  <c:v>1.0930232558139532</c:v>
                </c:pt>
                <c:pt idx="4">
                  <c:v>1.0761363636363637</c:v>
                </c:pt>
                <c:pt idx="5">
                  <c:v>-0.60057139907632673</c:v>
                </c:pt>
                <c:pt idx="6">
                  <c:v>0.33032258064516135</c:v>
                </c:pt>
                <c:pt idx="7">
                  <c:v>-2.2801065511222823E-2</c:v>
                </c:pt>
                <c:pt idx="8">
                  <c:v>-0.25458788594789</c:v>
                </c:pt>
                <c:pt idx="9">
                  <c:v>-3.873762186816046E-2</c:v>
                </c:pt>
                <c:pt idx="10">
                  <c:v>1.3068181818181819</c:v>
                </c:pt>
                <c:pt idx="11">
                  <c:v>-0.64871091709573914</c:v>
                </c:pt>
                <c:pt idx="12">
                  <c:v>0.1111111111111111</c:v>
                </c:pt>
                <c:pt idx="13">
                  <c:v>-0.12052095896010052</c:v>
                </c:pt>
                <c:pt idx="14">
                  <c:v>0.17985611510791366</c:v>
                </c:pt>
                <c:pt idx="15">
                  <c:v>-0.1</c:v>
                </c:pt>
                <c:pt idx="16">
                  <c:v>9.1680814940577254E-2</c:v>
                </c:pt>
                <c:pt idx="17">
                  <c:v>-4.3196234027140781E-3</c:v>
                </c:pt>
                <c:pt idx="18">
                  <c:v>0.5</c:v>
                </c:pt>
              </c:numCache>
            </c:numRef>
          </c:val>
          <c:smooth val="0"/>
          <c:extLst>
            <c:ext xmlns:c16="http://schemas.microsoft.com/office/drawing/2014/chart" uri="{C3380CC4-5D6E-409C-BE32-E72D297353CC}">
              <c16:uniqueId val="{00000004-DC56-4071-BB2C-7484CA1CDF97}"/>
            </c:ext>
          </c:extLst>
        </c:ser>
        <c:dLbls>
          <c:showLegendKey val="0"/>
          <c:showVal val="0"/>
          <c:showCatName val="0"/>
          <c:showSerName val="0"/>
          <c:showPercent val="0"/>
          <c:showBubbleSize val="0"/>
        </c:dLbls>
        <c:marker val="1"/>
        <c:smooth val="0"/>
        <c:axId val="1081570336"/>
        <c:axId val="1081572416"/>
      </c:lineChart>
      <c:catAx>
        <c:axId val="1081570336"/>
        <c:scaling>
          <c:orientation val="minMax"/>
        </c:scaling>
        <c:delete val="0"/>
        <c:axPos val="b"/>
        <c:numFmt formatCode="General" sourceLinked="1"/>
        <c:majorTickMark val="none"/>
        <c:minorTickMark val="none"/>
        <c:tickLblPos val="low"/>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1572416"/>
        <c:crosses val="autoZero"/>
        <c:auto val="1"/>
        <c:lblAlgn val="ctr"/>
        <c:lblOffset val="100"/>
        <c:noMultiLvlLbl val="0"/>
      </c:catAx>
      <c:valAx>
        <c:axId val="1081572416"/>
        <c:scaling>
          <c:orientation val="minMax"/>
          <c:min val="-1"/>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low"/>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1570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[Stock Recommendation Buy Sell Hold Nicholas Chai Final.xlsx]SHAK - Trend!PivotTable27</c:name>
    <c:fmtId val="0"/>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SHAK</a:t>
            </a:r>
            <a:r>
              <a:rPr lang="en-US" sz="1400" baseline="0"/>
              <a:t> X YOY X GROSS PROFIT MARGIN</a:t>
            </a:r>
            <a:endParaRPr lang="en-US" sz="1400"/>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'SHAK - Trend'!$B$74</c:f>
              <c:strCache>
                <c:ptCount val="1"/>
                <c:pt idx="0">
                  <c:v>Total</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'SHAK - Trend'!$A$75:$A$80</c:f>
              <c:strCache>
                <c:ptCount val="5"/>
                <c:pt idx="0">
                  <c:v>2015-2016</c:v>
                </c:pt>
                <c:pt idx="1">
                  <c:v>2016-2017</c:v>
                </c:pt>
                <c:pt idx="2">
                  <c:v>2017-2018</c:v>
                </c:pt>
                <c:pt idx="3">
                  <c:v>2018-2019</c:v>
                </c:pt>
                <c:pt idx="4">
                  <c:v>2019-2020</c:v>
                </c:pt>
              </c:strCache>
            </c:strRef>
          </c:cat>
          <c:val>
            <c:numRef>
              <c:f>'SHAK - Trend'!$B$75:$B$80</c:f>
              <c:numCache>
                <c:formatCode>0%</c:formatCode>
                <c:ptCount val="5"/>
                <c:pt idx="0">
                  <c:v>-0.19974002667508381</c:v>
                </c:pt>
                <c:pt idx="1">
                  <c:v>-8.5269934765980382E-2</c:v>
                </c:pt>
                <c:pt idx="2">
                  <c:v>-8.1436391810704278E-2</c:v>
                </c:pt>
                <c:pt idx="3">
                  <c:v>-0.15160634379342422</c:v>
                </c:pt>
                <c:pt idx="4">
                  <c:v>-0.60057139907632673</c:v>
                </c:pt>
              </c:numCache>
            </c:numRef>
          </c:val>
          <c:smooth val="0"/>
          <c:extLst>
            <c:ext xmlns:c16="http://schemas.microsoft.com/office/drawing/2014/chart" uri="{C3380CC4-5D6E-409C-BE32-E72D297353CC}">
              <c16:uniqueId val="{00000000-245F-4487-80C9-AC6E0B175058}"/>
            </c:ext>
          </c:extLst>
        </c:ser>
        <c:dLbls>
          <c:showLegendKey val="0"/>
          <c:showVal val="0"/>
          <c:showCatName val="0"/>
          <c:showSerName val="0"/>
          <c:showPercent val="0"/>
          <c:showBubbleSize val="0"/>
        </c:dLbls>
        <c:marker val="1"/>
        <c:smooth val="0"/>
        <c:axId val="488843408"/>
        <c:axId val="488845488"/>
      </c:lineChart>
      <c:catAx>
        <c:axId val="488843408"/>
        <c:scaling>
          <c:orientation val="minMax"/>
        </c:scaling>
        <c:delete val="0"/>
        <c:axPos val="b"/>
        <c:numFmt formatCode="General" sourceLinked="1"/>
        <c:majorTickMark val="none"/>
        <c:minorTickMark val="none"/>
        <c:tickLblPos val="low"/>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8845488"/>
        <c:crosses val="autoZero"/>
        <c:auto val="1"/>
        <c:lblAlgn val="ctr"/>
        <c:lblOffset val="100"/>
        <c:noMultiLvlLbl val="0"/>
      </c:catAx>
      <c:valAx>
        <c:axId val="488845488"/>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8843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[Stock Recommendation Buy Sell Hold Nicholas Chai Final.xlsx]SHAK - Trend!PivotTable28</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SHAK X YOY X EPS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'SHAK - Trend'!$E$74</c:f>
              <c:strCache>
                <c:ptCount val="1"/>
                <c:pt idx="0">
                  <c:v>Total</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'SHAK - Trend'!$D$75:$D$80</c:f>
              <c:strCache>
                <c:ptCount val="5"/>
                <c:pt idx="0">
                  <c:v>2015-2016</c:v>
                </c:pt>
                <c:pt idx="1">
                  <c:v>2016-2017</c:v>
                </c:pt>
                <c:pt idx="2">
                  <c:v>2017-2018</c:v>
                </c:pt>
                <c:pt idx="3">
                  <c:v>2018-2019</c:v>
                </c:pt>
                <c:pt idx="4">
                  <c:v>2019-2020</c:v>
                </c:pt>
              </c:strCache>
            </c:strRef>
          </c:cat>
          <c:val>
            <c:numRef>
              <c:f>'SHAK - Trend'!$E$75:$E$80</c:f>
              <c:numCache>
                <c:formatCode>0.00</c:formatCode>
                <c:ptCount val="5"/>
                <c:pt idx="0">
                  <c:v>-0.94900662251655632</c:v>
                </c:pt>
                <c:pt idx="1">
                  <c:v>7.0129870129870131</c:v>
                </c:pt>
                <c:pt idx="2">
                  <c:v>2.2690437601296545E-2</c:v>
                </c:pt>
                <c:pt idx="3">
                  <c:v>0.96196513470681477</c:v>
                </c:pt>
                <c:pt idx="4">
                  <c:v>1.1308562197091986E-2</c:v>
                </c:pt>
              </c:numCache>
            </c:numRef>
          </c:val>
          <c:smooth val="0"/>
          <c:extLst>
            <c:ext xmlns:c16="http://schemas.microsoft.com/office/drawing/2014/chart" uri="{C3380CC4-5D6E-409C-BE32-E72D297353CC}">
              <c16:uniqueId val="{00000000-A54A-41CF-A727-82C55EFB01EB}"/>
            </c:ext>
          </c:extLst>
        </c:ser>
        <c:dLbls>
          <c:showLegendKey val="0"/>
          <c:showVal val="0"/>
          <c:showCatName val="0"/>
          <c:showSerName val="0"/>
          <c:showPercent val="0"/>
          <c:showBubbleSize val="0"/>
        </c:dLbls>
        <c:marker val="1"/>
        <c:smooth val="0"/>
        <c:axId val="488848400"/>
        <c:axId val="488849648"/>
      </c:lineChart>
      <c:catAx>
        <c:axId val="488848400"/>
        <c:scaling>
          <c:orientation val="minMax"/>
        </c:scaling>
        <c:delete val="0"/>
        <c:axPos val="b"/>
        <c:numFmt formatCode="General" sourceLinked="1"/>
        <c:majorTickMark val="none"/>
        <c:minorTickMark val="none"/>
        <c:tickLblPos val="low"/>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8849648"/>
        <c:crosses val="autoZero"/>
        <c:auto val="1"/>
        <c:lblAlgn val="ctr"/>
        <c:lblOffset val="100"/>
        <c:noMultiLvlLbl val="0"/>
      </c:catAx>
      <c:valAx>
        <c:axId val="488849648"/>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8848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[Stock Recommendation Buy Sell Hold Nicholas Chai Final.xlsx]SHAK - Trend!PivotTable29</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SHAK</a:t>
            </a:r>
            <a:r>
              <a:rPr lang="en-US" baseline="0"/>
              <a:t> X YOY X P/E</a:t>
            </a:r>
            <a:endParaRPr lang="en-US"/>
          </a:p>
        </c:rich>
      </c:tx>
      <c:layout>
        <c:manualLayout>
          <c:xMode val="edge"/>
          <c:yMode val="edge"/>
          <c:x val="0.30645122484689413"/>
          <c:y val="0.11934966462525518"/>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'SHAK - Trend'!$H$74</c:f>
              <c:strCache>
                <c:ptCount val="1"/>
                <c:pt idx="0">
                  <c:v>Total</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'SHAK - Trend'!$G$75:$G$80</c:f>
              <c:strCache>
                <c:ptCount val="5"/>
                <c:pt idx="0">
                  <c:v>2015-2016</c:v>
                </c:pt>
                <c:pt idx="1">
                  <c:v>2016-2017</c:v>
                </c:pt>
                <c:pt idx="2">
                  <c:v>2017-2018</c:v>
                </c:pt>
                <c:pt idx="3">
                  <c:v>2018-2019</c:v>
                </c:pt>
                <c:pt idx="4">
                  <c:v>2019-2020</c:v>
                </c:pt>
              </c:strCache>
            </c:strRef>
          </c:cat>
          <c:val>
            <c:numRef>
              <c:f>'SHAK - Trend'!$H$75:$H$80</c:f>
              <c:numCache>
                <c:formatCode>0.00</c:formatCode>
                <c:ptCount val="5"/>
                <c:pt idx="0">
                  <c:v>-0.9363101991789734</c:v>
                </c:pt>
                <c:pt idx="1">
                  <c:v>6.1980076021539414</c:v>
                </c:pt>
                <c:pt idx="2">
                  <c:v>-0.24517897494773788</c:v>
                </c:pt>
                <c:pt idx="3">
                  <c:v>0.75785747149941218</c:v>
                </c:pt>
                <c:pt idx="4">
                  <c:v>-0.2398020022281801</c:v>
                </c:pt>
              </c:numCache>
            </c:numRef>
          </c:val>
          <c:smooth val="0"/>
          <c:extLst>
            <c:ext xmlns:c16="http://schemas.microsoft.com/office/drawing/2014/chart" uri="{C3380CC4-5D6E-409C-BE32-E72D297353CC}">
              <c16:uniqueId val="{00000000-BCB4-40BE-8C28-04A9C1BE72CE}"/>
            </c:ext>
          </c:extLst>
        </c:ser>
        <c:dLbls>
          <c:showLegendKey val="0"/>
          <c:showVal val="0"/>
          <c:showCatName val="0"/>
          <c:showSerName val="0"/>
          <c:showPercent val="0"/>
          <c:showBubbleSize val="0"/>
        </c:dLbls>
        <c:marker val="1"/>
        <c:smooth val="0"/>
        <c:axId val="87779471"/>
        <c:axId val="87778223"/>
      </c:lineChart>
      <c:catAx>
        <c:axId val="87779471"/>
        <c:scaling>
          <c:orientation val="minMax"/>
        </c:scaling>
        <c:delete val="0"/>
        <c:axPos val="b"/>
        <c:numFmt formatCode="General" sourceLinked="1"/>
        <c:majorTickMark val="none"/>
        <c:minorTickMark val="none"/>
        <c:tickLblPos val="low"/>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778223"/>
        <c:crosses val="autoZero"/>
        <c:auto val="1"/>
        <c:lblAlgn val="ctr"/>
        <c:lblOffset val="100"/>
        <c:noMultiLvlLbl val="0"/>
      </c:catAx>
      <c:valAx>
        <c:axId val="87778223"/>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779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[Stock Recommendation Buy Sell Hold Nicholas Chai Final.xlsx]MCD - Trend!PivotTable20</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MCD - INDUSTRY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hade val="44000"/>
                  <a:satMod val="103000"/>
                  <a:lumMod val="102000"/>
                  <a:tint val="94000"/>
                </a:schemeClr>
              </a:gs>
              <a:gs pos="50000">
                <a:schemeClr val="accent2">
                  <a:shade val="44000"/>
                  <a:satMod val="110000"/>
                  <a:lumMod val="100000"/>
                  <a:shade val="100000"/>
                </a:schemeClr>
              </a:gs>
              <a:gs pos="100000">
                <a:schemeClr val="accent2">
                  <a:shade val="44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hade val="58000"/>
                  <a:satMod val="103000"/>
                  <a:lumMod val="102000"/>
                  <a:tint val="94000"/>
                </a:schemeClr>
              </a:gs>
              <a:gs pos="50000">
                <a:schemeClr val="accent2">
                  <a:shade val="58000"/>
                  <a:satMod val="110000"/>
                  <a:lumMod val="100000"/>
                  <a:shade val="100000"/>
                </a:schemeClr>
              </a:gs>
              <a:gs pos="100000">
                <a:schemeClr val="accent2">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hade val="72000"/>
                  <a:satMod val="103000"/>
                  <a:lumMod val="102000"/>
                  <a:tint val="94000"/>
                </a:schemeClr>
              </a:gs>
              <a:gs pos="50000">
                <a:schemeClr val="accent2">
                  <a:shade val="72000"/>
                  <a:satMod val="110000"/>
                  <a:lumMod val="100000"/>
                  <a:shade val="100000"/>
                </a:schemeClr>
              </a:gs>
              <a:gs pos="100000">
                <a:schemeClr val="accent2">
                  <a:shade val="72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hade val="86000"/>
                  <a:satMod val="103000"/>
                  <a:lumMod val="102000"/>
                  <a:tint val="94000"/>
                </a:schemeClr>
              </a:gs>
              <a:gs pos="50000">
                <a:schemeClr val="accent2">
                  <a:shade val="86000"/>
                  <a:satMod val="110000"/>
                  <a:lumMod val="100000"/>
                  <a:shade val="100000"/>
                </a:schemeClr>
              </a:gs>
              <a:gs pos="100000">
                <a:schemeClr val="accent2">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tint val="86000"/>
                  <a:satMod val="103000"/>
                  <a:lumMod val="102000"/>
                  <a:tint val="94000"/>
                </a:schemeClr>
              </a:gs>
              <a:gs pos="50000">
                <a:schemeClr val="accent2">
                  <a:tint val="86000"/>
                  <a:satMod val="110000"/>
                  <a:lumMod val="100000"/>
                  <a:shade val="100000"/>
                </a:schemeClr>
              </a:gs>
              <a:gs pos="100000">
                <a:schemeClr val="accent2">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tint val="72000"/>
                  <a:satMod val="103000"/>
                  <a:lumMod val="102000"/>
                  <a:tint val="94000"/>
                </a:schemeClr>
              </a:gs>
              <a:gs pos="50000">
                <a:schemeClr val="accent2">
                  <a:tint val="72000"/>
                  <a:satMod val="110000"/>
                  <a:lumMod val="100000"/>
                  <a:shade val="100000"/>
                </a:schemeClr>
              </a:gs>
              <a:gs pos="100000">
                <a:schemeClr val="accent2">
                  <a:tint val="72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tint val="44000"/>
                  <a:satMod val="103000"/>
                  <a:lumMod val="102000"/>
                  <a:tint val="94000"/>
                </a:schemeClr>
              </a:gs>
              <a:gs pos="50000">
                <a:schemeClr val="accent2">
                  <a:tint val="44000"/>
                  <a:satMod val="110000"/>
                  <a:lumMod val="100000"/>
                  <a:shade val="100000"/>
                </a:schemeClr>
              </a:gs>
              <a:gs pos="100000">
                <a:schemeClr val="accent2">
                  <a:tint val="44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'MCD - Trend'!$B$24</c:f>
              <c:strCache>
                <c:ptCount val="1"/>
                <c:pt idx="0">
                  <c:v>Sum of 2012</c:v>
                </c:pt>
              </c:strCache>
            </c:strRef>
          </c:tx>
          <c:spPr>
            <a:gradFill rotWithShape="1">
              <a:gsLst>
                <a:gs pos="0">
                  <a:schemeClr val="accent2">
                    <a:shade val="44000"/>
                    <a:satMod val="103000"/>
                    <a:lumMod val="102000"/>
                    <a:tint val="94000"/>
                  </a:schemeClr>
                </a:gs>
                <a:gs pos="50000">
                  <a:schemeClr val="accent2">
                    <a:shade val="44000"/>
                    <a:satMod val="110000"/>
                    <a:lumMod val="100000"/>
                    <a:shade val="100000"/>
                  </a:schemeClr>
                </a:gs>
                <a:gs pos="100000">
                  <a:schemeClr val="accent2">
                    <a:shade val="44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'MCD - Trend'!$A$25:$A$36</c:f>
              <c:strCache>
                <c:ptCount val="11"/>
                <c:pt idx="0">
                  <c:v>Accounts Receivables</c:v>
                </c:pt>
                <c:pt idx="1">
                  <c:v>Cost of Goods Sold</c:v>
                </c:pt>
                <c:pt idx="2">
                  <c:v>Depreciation + amortization</c:v>
                </c:pt>
                <c:pt idx="3">
                  <c:v>Gross Profit</c:v>
                </c:pt>
                <c:pt idx="4">
                  <c:v>Inventory</c:v>
                </c:pt>
                <c:pt idx="5">
                  <c:v>Market Price (Stock Price)</c:v>
                </c:pt>
                <c:pt idx="6">
                  <c:v>Revenue (Sales)</c:v>
                </c:pt>
                <c:pt idx="7">
                  <c:v>SG&amp;A Expense</c:v>
                </c:pt>
                <c:pt idx="8">
                  <c:v>Total Assets</c:v>
                </c:pt>
                <c:pt idx="9">
                  <c:v>Total Current Assets</c:v>
                </c:pt>
                <c:pt idx="10">
                  <c:v>Total Current Liabilities</c:v>
                </c:pt>
              </c:strCache>
            </c:strRef>
          </c:cat>
          <c:val>
            <c:numRef>
              <c:f>'MCD - Trend'!$B$25:$B$36</c:f>
              <c:numCache>
                <c:formatCode>"$"#,##0</c:formatCode>
                <c:ptCount val="11"/>
                <c:pt idx="0">
                  <c:v>1375300000</c:v>
                </c:pt>
                <c:pt idx="1">
                  <c:v>16750700000</c:v>
                </c:pt>
                <c:pt idx="2">
                  <c:v>24677200000</c:v>
                </c:pt>
                <c:pt idx="3">
                  <c:v>10816300000</c:v>
                </c:pt>
                <c:pt idx="4">
                  <c:v>121700000</c:v>
                </c:pt>
                <c:pt idx="5">
                  <c:v>87.42</c:v>
                </c:pt>
                <c:pt idx="6">
                  <c:v>27567000000</c:v>
                </c:pt>
                <c:pt idx="7">
                  <c:v>2455200000</c:v>
                </c:pt>
                <c:pt idx="8">
                  <c:v>35386500000</c:v>
                </c:pt>
                <c:pt idx="9">
                  <c:v>4922100000</c:v>
                </c:pt>
                <c:pt idx="10">
                  <c:v>3403100000</c:v>
                </c:pt>
              </c:numCache>
            </c:numRef>
          </c:val>
          <c:extLst>
            <c:ext xmlns:c16="http://schemas.microsoft.com/office/drawing/2014/chart" uri="{C3380CC4-5D6E-409C-BE32-E72D297353CC}">
              <c16:uniqueId val="{00000000-D08C-4018-92B1-7998F8C586D4}"/>
            </c:ext>
          </c:extLst>
        </c:ser>
        <c:ser>
          <c:idx val="1"/>
          <c:order val="1"/>
          <c:tx>
            <c:strRef>
              <c:f>'MCD - Trend'!$C$24</c:f>
              <c:strCache>
                <c:ptCount val="1"/>
                <c:pt idx="0">
                  <c:v>Sum of 2013</c:v>
                </c:pt>
              </c:strCache>
            </c:strRef>
          </c:tx>
          <c:spPr>
            <a:gradFill rotWithShape="1">
              <a:gsLst>
                <a:gs pos="0">
                  <a:schemeClr val="accent2">
                    <a:shade val="58000"/>
                    <a:satMod val="103000"/>
                    <a:lumMod val="102000"/>
                    <a:tint val="94000"/>
                  </a:schemeClr>
                </a:gs>
                <a:gs pos="50000">
                  <a:schemeClr val="accent2">
                    <a:shade val="58000"/>
                    <a:satMod val="110000"/>
                    <a:lumMod val="100000"/>
                    <a:shade val="100000"/>
                  </a:schemeClr>
                </a:gs>
                <a:gs pos="100000">
                  <a:schemeClr val="accent2">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'MCD - Trend'!$A$25:$A$36</c:f>
              <c:strCache>
                <c:ptCount val="11"/>
                <c:pt idx="0">
                  <c:v>Accounts Receivables</c:v>
                </c:pt>
                <c:pt idx="1">
                  <c:v>Cost of Goods Sold</c:v>
                </c:pt>
                <c:pt idx="2">
                  <c:v>Depreciation + amortization</c:v>
                </c:pt>
                <c:pt idx="3">
                  <c:v>Gross Profit</c:v>
                </c:pt>
                <c:pt idx="4">
                  <c:v>Inventory</c:v>
                </c:pt>
                <c:pt idx="5">
                  <c:v>Market Price (Stock Price)</c:v>
                </c:pt>
                <c:pt idx="6">
                  <c:v>Revenue (Sales)</c:v>
                </c:pt>
                <c:pt idx="7">
                  <c:v>SG&amp;A Expense</c:v>
                </c:pt>
                <c:pt idx="8">
                  <c:v>Total Assets</c:v>
                </c:pt>
                <c:pt idx="9">
                  <c:v>Total Current Assets</c:v>
                </c:pt>
                <c:pt idx="10">
                  <c:v>Total Current Liabilities</c:v>
                </c:pt>
              </c:strCache>
            </c:strRef>
          </c:cat>
          <c:val>
            <c:numRef>
              <c:f>'MCD - Trend'!$C$25:$C$36</c:f>
              <c:numCache>
                <c:formatCode>"$"#,##0</c:formatCode>
                <c:ptCount val="11"/>
                <c:pt idx="0">
                  <c:v>1319800000</c:v>
                </c:pt>
                <c:pt idx="1">
                  <c:v>17203000000</c:v>
                </c:pt>
                <c:pt idx="2">
                  <c:v>25747300000</c:v>
                </c:pt>
                <c:pt idx="3">
                  <c:v>10902700000</c:v>
                </c:pt>
                <c:pt idx="4">
                  <c:v>123700000</c:v>
                </c:pt>
                <c:pt idx="5">
                  <c:v>97.29</c:v>
                </c:pt>
                <c:pt idx="6">
                  <c:v>28105700000</c:v>
                </c:pt>
                <c:pt idx="7">
                  <c:v>2385600000</c:v>
                </c:pt>
                <c:pt idx="8">
                  <c:v>36626300000</c:v>
                </c:pt>
                <c:pt idx="9">
                  <c:v>5050100000</c:v>
                </c:pt>
                <c:pt idx="10">
                  <c:v>3170000000</c:v>
                </c:pt>
              </c:numCache>
            </c:numRef>
          </c:val>
          <c:extLst>
            <c:ext xmlns:c16="http://schemas.microsoft.com/office/drawing/2014/chart" uri="{C3380CC4-5D6E-409C-BE32-E72D297353CC}">
              <c16:uniqueId val="{00000001-D08C-4018-92B1-7998F8C586D4}"/>
            </c:ext>
          </c:extLst>
        </c:ser>
        <c:ser>
          <c:idx val="2"/>
          <c:order val="2"/>
          <c:tx>
            <c:strRef>
              <c:f>'MCD - Trend'!$D$24</c:f>
              <c:strCache>
                <c:ptCount val="1"/>
                <c:pt idx="0">
                  <c:v>Sum of 2014</c:v>
                </c:pt>
              </c:strCache>
            </c:strRef>
          </c:tx>
          <c:spPr>
            <a:gradFill rotWithShape="1">
              <a:gsLst>
                <a:gs pos="0">
                  <a:schemeClr val="accent2">
                    <a:shade val="72000"/>
                    <a:satMod val="103000"/>
                    <a:lumMod val="102000"/>
                    <a:tint val="94000"/>
                  </a:schemeClr>
                </a:gs>
                <a:gs pos="50000">
                  <a:schemeClr val="accent2">
                    <a:shade val="72000"/>
                    <a:satMod val="110000"/>
                    <a:lumMod val="100000"/>
                    <a:shade val="100000"/>
                  </a:schemeClr>
                </a:gs>
                <a:gs pos="100000">
                  <a:schemeClr val="accent2">
                    <a:shade val="72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'MCD - Trend'!$A$25:$A$36</c:f>
              <c:strCache>
                <c:ptCount val="11"/>
                <c:pt idx="0">
                  <c:v>Accounts Receivables</c:v>
                </c:pt>
                <c:pt idx="1">
                  <c:v>Cost of Goods Sold</c:v>
                </c:pt>
                <c:pt idx="2">
                  <c:v>Depreciation + amortization</c:v>
                </c:pt>
                <c:pt idx="3">
                  <c:v>Gross Profit</c:v>
                </c:pt>
                <c:pt idx="4">
                  <c:v>Inventory</c:v>
                </c:pt>
                <c:pt idx="5">
                  <c:v>Market Price (Stock Price)</c:v>
                </c:pt>
                <c:pt idx="6">
                  <c:v>Revenue (Sales)</c:v>
                </c:pt>
                <c:pt idx="7">
                  <c:v>SG&amp;A Expense</c:v>
                </c:pt>
                <c:pt idx="8">
                  <c:v>Total Assets</c:v>
                </c:pt>
                <c:pt idx="9">
                  <c:v>Total Current Assets</c:v>
                </c:pt>
                <c:pt idx="10">
                  <c:v>Total Current Liabilities</c:v>
                </c:pt>
              </c:strCache>
            </c:strRef>
          </c:cat>
          <c:val>
            <c:numRef>
              <c:f>'MCD - Trend'!$D$25:$D$36</c:f>
              <c:numCache>
                <c:formatCode>"$"#,##0</c:formatCode>
                <c:ptCount val="11"/>
                <c:pt idx="0">
                  <c:v>1214400000</c:v>
                </c:pt>
                <c:pt idx="1">
                  <c:v>16985600000</c:v>
                </c:pt>
                <c:pt idx="2">
                  <c:v>24557500000</c:v>
                </c:pt>
                <c:pt idx="3">
                  <c:v>10455700000</c:v>
                </c:pt>
                <c:pt idx="4">
                  <c:v>110000000</c:v>
                </c:pt>
                <c:pt idx="5">
                  <c:v>96.15</c:v>
                </c:pt>
                <c:pt idx="6">
                  <c:v>27441300000</c:v>
                </c:pt>
                <c:pt idx="7">
                  <c:v>2487900000</c:v>
                </c:pt>
                <c:pt idx="8">
                  <c:v>34227400000</c:v>
                </c:pt>
                <c:pt idx="9">
                  <c:v>4185500000</c:v>
                </c:pt>
                <c:pt idx="10">
                  <c:v>2747900000</c:v>
                </c:pt>
              </c:numCache>
            </c:numRef>
          </c:val>
          <c:extLst>
            <c:ext xmlns:c16="http://schemas.microsoft.com/office/drawing/2014/chart" uri="{C3380CC4-5D6E-409C-BE32-E72D297353CC}">
              <c16:uniqueId val="{00000002-D08C-4018-92B1-7998F8C586D4}"/>
            </c:ext>
          </c:extLst>
        </c:ser>
        <c:ser>
          <c:idx val="3"/>
          <c:order val="3"/>
          <c:tx>
            <c:strRef>
              <c:f>'MCD - Trend'!$E$24</c:f>
              <c:strCache>
                <c:ptCount val="1"/>
                <c:pt idx="0">
                  <c:v>Sum of 2015</c:v>
                </c:pt>
              </c:strCache>
            </c:strRef>
          </c:tx>
          <c:spPr>
            <a:gradFill rotWithShape="1">
              <a:gsLst>
                <a:gs pos="0">
                  <a:schemeClr val="accent2">
                    <a:shade val="86000"/>
                    <a:satMod val="103000"/>
                    <a:lumMod val="102000"/>
                    <a:tint val="94000"/>
                  </a:schemeClr>
                </a:gs>
                <a:gs pos="50000">
                  <a:schemeClr val="accent2">
                    <a:shade val="86000"/>
                    <a:satMod val="110000"/>
                    <a:lumMod val="100000"/>
                    <a:shade val="100000"/>
                  </a:schemeClr>
                </a:gs>
                <a:gs pos="100000">
                  <a:schemeClr val="accent2">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'MCD - Trend'!$A$25:$A$36</c:f>
              <c:strCache>
                <c:ptCount val="11"/>
                <c:pt idx="0">
                  <c:v>Accounts Receivables</c:v>
                </c:pt>
                <c:pt idx="1">
                  <c:v>Cost of Goods Sold</c:v>
                </c:pt>
                <c:pt idx="2">
                  <c:v>Depreciation + amortization</c:v>
                </c:pt>
                <c:pt idx="3">
                  <c:v>Gross Profit</c:v>
                </c:pt>
                <c:pt idx="4">
                  <c:v>Inventory</c:v>
                </c:pt>
                <c:pt idx="5">
                  <c:v>Market Price (Stock Price)</c:v>
                </c:pt>
                <c:pt idx="6">
                  <c:v>Revenue (Sales)</c:v>
                </c:pt>
                <c:pt idx="7">
                  <c:v>SG&amp;A Expense</c:v>
                </c:pt>
                <c:pt idx="8">
                  <c:v>Total Assets</c:v>
                </c:pt>
                <c:pt idx="9">
                  <c:v>Total Current Assets</c:v>
                </c:pt>
                <c:pt idx="10">
                  <c:v>Total Current Liabilities</c:v>
                </c:pt>
              </c:strCache>
            </c:strRef>
          </c:cat>
          <c:val>
            <c:numRef>
              <c:f>'MCD - Trend'!$E$25:$E$36</c:f>
              <c:numCache>
                <c:formatCode>"$"#,##0</c:formatCode>
                <c:ptCount val="11"/>
                <c:pt idx="0">
                  <c:v>1298700000</c:v>
                </c:pt>
                <c:pt idx="1">
                  <c:v>15623800000</c:v>
                </c:pt>
                <c:pt idx="2">
                  <c:v>23117600000</c:v>
                </c:pt>
                <c:pt idx="3">
                  <c:v>9789200000</c:v>
                </c:pt>
                <c:pt idx="4">
                  <c:v>100100000</c:v>
                </c:pt>
                <c:pt idx="5">
                  <c:v>144.52000000000001</c:v>
                </c:pt>
                <c:pt idx="6">
                  <c:v>25413000000</c:v>
                </c:pt>
                <c:pt idx="7">
                  <c:v>2434300000</c:v>
                </c:pt>
                <c:pt idx="8">
                  <c:v>37938700000</c:v>
                </c:pt>
                <c:pt idx="9">
                  <c:v>9643000000</c:v>
                </c:pt>
                <c:pt idx="10">
                  <c:v>2950400000</c:v>
                </c:pt>
              </c:numCache>
            </c:numRef>
          </c:val>
          <c:extLst>
            <c:ext xmlns:c16="http://schemas.microsoft.com/office/drawing/2014/chart" uri="{C3380CC4-5D6E-409C-BE32-E72D297353CC}">
              <c16:uniqueId val="{00000003-D08C-4018-92B1-7998F8C586D4}"/>
            </c:ext>
          </c:extLst>
        </c:ser>
        <c:ser>
          <c:idx val="4"/>
          <c:order val="4"/>
          <c:tx>
            <c:strRef>
              <c:f>'MCD - Trend'!$F$24</c:f>
              <c:strCache>
                <c:ptCount val="1"/>
                <c:pt idx="0">
                  <c:v>Sum of 2016</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'MCD - Trend'!$A$25:$A$36</c:f>
              <c:strCache>
                <c:ptCount val="11"/>
                <c:pt idx="0">
                  <c:v>Accounts Receivables</c:v>
                </c:pt>
                <c:pt idx="1">
                  <c:v>Cost of Goods Sold</c:v>
                </c:pt>
                <c:pt idx="2">
                  <c:v>Depreciation + amortization</c:v>
                </c:pt>
                <c:pt idx="3">
                  <c:v>Gross Profit</c:v>
                </c:pt>
                <c:pt idx="4">
                  <c:v>Inventory</c:v>
                </c:pt>
                <c:pt idx="5">
                  <c:v>Market Price (Stock Price)</c:v>
                </c:pt>
                <c:pt idx="6">
                  <c:v>Revenue (Sales)</c:v>
                </c:pt>
                <c:pt idx="7">
                  <c:v>SG&amp;A Expense</c:v>
                </c:pt>
                <c:pt idx="8">
                  <c:v>Total Assets</c:v>
                </c:pt>
                <c:pt idx="9">
                  <c:v>Total Current Assets</c:v>
                </c:pt>
                <c:pt idx="10">
                  <c:v>Total Current Liabilities</c:v>
                </c:pt>
              </c:strCache>
            </c:strRef>
          </c:cat>
          <c:val>
            <c:numRef>
              <c:f>'MCD - Trend'!$F$25:$F$36</c:f>
              <c:numCache>
                <c:formatCode>"$"#,##0</c:formatCode>
                <c:ptCount val="11"/>
                <c:pt idx="0">
                  <c:v>1474000000</c:v>
                </c:pt>
                <c:pt idx="1">
                  <c:v>14417000000</c:v>
                </c:pt>
                <c:pt idx="2">
                  <c:v>21258000000</c:v>
                </c:pt>
                <c:pt idx="3">
                  <c:v>10205000000</c:v>
                </c:pt>
                <c:pt idx="4">
                  <c:v>59000000</c:v>
                </c:pt>
                <c:pt idx="5">
                  <c:v>118.96</c:v>
                </c:pt>
                <c:pt idx="6">
                  <c:v>24622000000</c:v>
                </c:pt>
                <c:pt idx="7">
                  <c:v>2385000000</c:v>
                </c:pt>
                <c:pt idx="8">
                  <c:v>31024000000</c:v>
                </c:pt>
                <c:pt idx="9">
                  <c:v>4849000000</c:v>
                </c:pt>
                <c:pt idx="10">
                  <c:v>3468000000</c:v>
                </c:pt>
              </c:numCache>
            </c:numRef>
          </c:val>
          <c:extLst>
            <c:ext xmlns:c16="http://schemas.microsoft.com/office/drawing/2014/chart" uri="{C3380CC4-5D6E-409C-BE32-E72D297353CC}">
              <c16:uniqueId val="{00000004-D08C-4018-92B1-7998F8C586D4}"/>
            </c:ext>
          </c:extLst>
        </c:ser>
        <c:ser>
          <c:idx val="5"/>
          <c:order val="5"/>
          <c:tx>
            <c:strRef>
              <c:f>'MCD - Trend'!$G$24</c:f>
              <c:strCache>
                <c:ptCount val="1"/>
                <c:pt idx="0">
                  <c:v>Sum of 2017</c:v>
                </c:pt>
              </c:strCache>
            </c:strRef>
          </c:tx>
          <c:spPr>
            <a:gradFill rotWithShape="1">
              <a:gsLst>
                <a:gs pos="0">
                  <a:schemeClr val="accent2">
                    <a:tint val="86000"/>
                    <a:satMod val="103000"/>
                    <a:lumMod val="102000"/>
                    <a:tint val="94000"/>
                  </a:schemeClr>
                </a:gs>
                <a:gs pos="50000">
                  <a:schemeClr val="accent2">
                    <a:tint val="86000"/>
                    <a:satMod val="110000"/>
                    <a:lumMod val="100000"/>
                    <a:shade val="100000"/>
                  </a:schemeClr>
                </a:gs>
                <a:gs pos="100000">
                  <a:schemeClr val="accent2">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'MCD - Trend'!$A$25:$A$36</c:f>
              <c:strCache>
                <c:ptCount val="11"/>
                <c:pt idx="0">
                  <c:v>Accounts Receivables</c:v>
                </c:pt>
                <c:pt idx="1">
                  <c:v>Cost of Goods Sold</c:v>
                </c:pt>
                <c:pt idx="2">
                  <c:v>Depreciation + amortization</c:v>
                </c:pt>
                <c:pt idx="3">
                  <c:v>Gross Profit</c:v>
                </c:pt>
                <c:pt idx="4">
                  <c:v>Inventory</c:v>
                </c:pt>
                <c:pt idx="5">
                  <c:v>Market Price (Stock Price)</c:v>
                </c:pt>
                <c:pt idx="6">
                  <c:v>Revenue (Sales)</c:v>
                </c:pt>
                <c:pt idx="7">
                  <c:v>SG&amp;A Expense</c:v>
                </c:pt>
                <c:pt idx="8">
                  <c:v>Total Assets</c:v>
                </c:pt>
                <c:pt idx="9">
                  <c:v>Total Current Assets</c:v>
                </c:pt>
                <c:pt idx="10">
                  <c:v>Total Current Liabilities</c:v>
                </c:pt>
              </c:strCache>
            </c:strRef>
          </c:cat>
          <c:val>
            <c:numRef>
              <c:f>'MCD - Trend'!$G$25:$G$36</c:f>
              <c:numCache>
                <c:formatCode>"$"#,##0</c:formatCode>
                <c:ptCount val="11"/>
                <c:pt idx="0">
                  <c:v>1976000000</c:v>
                </c:pt>
                <c:pt idx="1">
                  <c:v>12200000000</c:v>
                </c:pt>
                <c:pt idx="2">
                  <c:v>22448000000</c:v>
                </c:pt>
                <c:pt idx="3">
                  <c:v>10621000000</c:v>
                </c:pt>
                <c:pt idx="4">
                  <c:v>59000000</c:v>
                </c:pt>
                <c:pt idx="5">
                  <c:v>172.77</c:v>
                </c:pt>
                <c:pt idx="6">
                  <c:v>22820000000</c:v>
                </c:pt>
                <c:pt idx="7">
                  <c:v>2231000000</c:v>
                </c:pt>
                <c:pt idx="8">
                  <c:v>33804000000</c:v>
                </c:pt>
                <c:pt idx="9">
                  <c:v>5327000000</c:v>
                </c:pt>
                <c:pt idx="10">
                  <c:v>2891000000</c:v>
                </c:pt>
              </c:numCache>
            </c:numRef>
          </c:val>
          <c:extLst>
            <c:ext xmlns:c16="http://schemas.microsoft.com/office/drawing/2014/chart" uri="{C3380CC4-5D6E-409C-BE32-E72D297353CC}">
              <c16:uniqueId val="{00000005-D08C-4018-92B1-7998F8C586D4}"/>
            </c:ext>
          </c:extLst>
        </c:ser>
        <c:ser>
          <c:idx val="6"/>
          <c:order val="6"/>
          <c:tx>
            <c:strRef>
              <c:f>'MCD - Trend'!$H$24</c:f>
              <c:strCache>
                <c:ptCount val="1"/>
                <c:pt idx="0">
                  <c:v>Sum of 2018</c:v>
                </c:pt>
              </c:strCache>
            </c:strRef>
          </c:tx>
          <c:spPr>
            <a:gradFill rotWithShape="1">
              <a:gsLst>
                <a:gs pos="0">
                  <a:schemeClr val="accent2">
                    <a:tint val="72000"/>
                    <a:satMod val="103000"/>
                    <a:lumMod val="102000"/>
                    <a:tint val="94000"/>
                  </a:schemeClr>
                </a:gs>
                <a:gs pos="50000">
                  <a:schemeClr val="accent2">
                    <a:tint val="72000"/>
                    <a:satMod val="110000"/>
                    <a:lumMod val="100000"/>
                    <a:shade val="100000"/>
                  </a:schemeClr>
                </a:gs>
                <a:gs pos="100000">
                  <a:schemeClr val="accent2">
                    <a:tint val="72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'MCD - Trend'!$A$25:$A$36</c:f>
              <c:strCache>
                <c:ptCount val="11"/>
                <c:pt idx="0">
                  <c:v>Accounts Receivables</c:v>
                </c:pt>
                <c:pt idx="1">
                  <c:v>Cost of Goods Sold</c:v>
                </c:pt>
                <c:pt idx="2">
                  <c:v>Depreciation + amortization</c:v>
                </c:pt>
                <c:pt idx="3">
                  <c:v>Gross Profit</c:v>
                </c:pt>
                <c:pt idx="4">
                  <c:v>Inventory</c:v>
                </c:pt>
                <c:pt idx="5">
                  <c:v>Market Price (Stock Price)</c:v>
                </c:pt>
                <c:pt idx="6">
                  <c:v>Revenue (Sales)</c:v>
                </c:pt>
                <c:pt idx="7">
                  <c:v>SG&amp;A Expense</c:v>
                </c:pt>
                <c:pt idx="8">
                  <c:v>Total Assets</c:v>
                </c:pt>
                <c:pt idx="9">
                  <c:v>Total Current Assets</c:v>
                </c:pt>
                <c:pt idx="10">
                  <c:v>Total Current Liabilities</c:v>
                </c:pt>
              </c:strCache>
            </c:strRef>
          </c:cat>
          <c:val>
            <c:numRef>
              <c:f>'MCD - Trend'!$H$25:$H$36</c:f>
              <c:numCache>
                <c:formatCode>"$"#,##0</c:formatCode>
                <c:ptCount val="11"/>
                <c:pt idx="0">
                  <c:v>2442000000</c:v>
                </c:pt>
                <c:pt idx="1">
                  <c:v>10239000000</c:v>
                </c:pt>
                <c:pt idx="2">
                  <c:v>22843000000</c:v>
                </c:pt>
                <c:pt idx="3">
                  <c:v>10786000000</c:v>
                </c:pt>
                <c:pt idx="4">
                  <c:v>51000000</c:v>
                </c:pt>
                <c:pt idx="5">
                  <c:v>188.1</c:v>
                </c:pt>
                <c:pt idx="6">
                  <c:v>21025000000</c:v>
                </c:pt>
                <c:pt idx="7">
                  <c:v>2200000000</c:v>
                </c:pt>
                <c:pt idx="8">
                  <c:v>32811000000</c:v>
                </c:pt>
                <c:pt idx="9">
                  <c:v>4053000000</c:v>
                </c:pt>
                <c:pt idx="10">
                  <c:v>2974000000</c:v>
                </c:pt>
              </c:numCache>
            </c:numRef>
          </c:val>
          <c:extLst>
            <c:ext xmlns:c16="http://schemas.microsoft.com/office/drawing/2014/chart" uri="{C3380CC4-5D6E-409C-BE32-E72D297353CC}">
              <c16:uniqueId val="{00000006-D08C-4018-92B1-7998F8C586D4}"/>
            </c:ext>
          </c:extLst>
        </c:ser>
        <c:ser>
          <c:idx val="7"/>
          <c:order val="7"/>
          <c:tx>
            <c:strRef>
              <c:f>'MCD - Trend'!$I$24</c:f>
              <c:strCache>
                <c:ptCount val="1"/>
                <c:pt idx="0">
                  <c:v>Sum of 2019</c:v>
                </c:pt>
              </c:strCache>
            </c:strRef>
          </c:tx>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'MCD - Trend'!$A$25:$A$36</c:f>
              <c:strCache>
                <c:ptCount val="11"/>
                <c:pt idx="0">
                  <c:v>Accounts Receivables</c:v>
                </c:pt>
                <c:pt idx="1">
                  <c:v>Cost of Goods Sold</c:v>
                </c:pt>
                <c:pt idx="2">
                  <c:v>Depreciation + amortization</c:v>
                </c:pt>
                <c:pt idx="3">
                  <c:v>Gross Profit</c:v>
                </c:pt>
                <c:pt idx="4">
                  <c:v>Inventory</c:v>
                </c:pt>
                <c:pt idx="5">
                  <c:v>Market Price (Stock Price)</c:v>
                </c:pt>
                <c:pt idx="6">
                  <c:v>Revenue (Sales)</c:v>
                </c:pt>
                <c:pt idx="7">
                  <c:v>SG&amp;A Expense</c:v>
                </c:pt>
                <c:pt idx="8">
                  <c:v>Total Assets</c:v>
                </c:pt>
                <c:pt idx="9">
                  <c:v>Total Current Assets</c:v>
                </c:pt>
                <c:pt idx="10">
                  <c:v>Total Current Liabilities</c:v>
                </c:pt>
              </c:strCache>
            </c:strRef>
          </c:cat>
          <c:val>
            <c:numRef>
              <c:f>'MCD - Trend'!$I$25:$I$36</c:f>
              <c:numCache>
                <c:formatCode>"$"#,##0</c:formatCode>
                <c:ptCount val="11"/>
                <c:pt idx="0">
                  <c:v>2224000000</c:v>
                </c:pt>
                <c:pt idx="1">
                  <c:v>10224000000</c:v>
                </c:pt>
                <c:pt idx="2">
                  <c:v>37421000000</c:v>
                </c:pt>
                <c:pt idx="3">
                  <c:v>11141000000</c:v>
                </c:pt>
                <c:pt idx="4">
                  <c:v>50000000</c:v>
                </c:pt>
                <c:pt idx="5">
                  <c:v>195.38</c:v>
                </c:pt>
                <c:pt idx="6">
                  <c:v>21364000000</c:v>
                </c:pt>
                <c:pt idx="7">
                  <c:v>2263000000</c:v>
                </c:pt>
                <c:pt idx="8">
                  <c:v>47511000000</c:v>
                </c:pt>
                <c:pt idx="9">
                  <c:v>3558000000</c:v>
                </c:pt>
                <c:pt idx="10">
                  <c:v>3621000000</c:v>
                </c:pt>
              </c:numCache>
            </c:numRef>
          </c:val>
          <c:extLst>
            <c:ext xmlns:c16="http://schemas.microsoft.com/office/drawing/2014/chart" uri="{C3380CC4-5D6E-409C-BE32-E72D297353CC}">
              <c16:uniqueId val="{00000007-D08C-4018-92B1-7998F8C586D4}"/>
            </c:ext>
          </c:extLst>
        </c:ser>
        <c:ser>
          <c:idx val="8"/>
          <c:order val="8"/>
          <c:tx>
            <c:strRef>
              <c:f>'MCD - Trend'!$J$24</c:f>
              <c:strCache>
                <c:ptCount val="1"/>
                <c:pt idx="0">
                  <c:v>Sum of 2020</c:v>
                </c:pt>
              </c:strCache>
            </c:strRef>
          </c:tx>
          <c:spPr>
            <a:gradFill rotWithShape="1">
              <a:gsLst>
                <a:gs pos="0">
                  <a:schemeClr val="accent2">
                    <a:tint val="44000"/>
                    <a:satMod val="103000"/>
                    <a:lumMod val="102000"/>
                    <a:tint val="94000"/>
                  </a:schemeClr>
                </a:gs>
                <a:gs pos="50000">
                  <a:schemeClr val="accent2">
                    <a:tint val="44000"/>
                    <a:satMod val="110000"/>
                    <a:lumMod val="100000"/>
                    <a:shade val="100000"/>
                  </a:schemeClr>
                </a:gs>
                <a:gs pos="100000">
                  <a:schemeClr val="accent2">
                    <a:tint val="44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'MCD - Trend'!$A$25:$A$36</c:f>
              <c:strCache>
                <c:ptCount val="11"/>
                <c:pt idx="0">
                  <c:v>Accounts Receivables</c:v>
                </c:pt>
                <c:pt idx="1">
                  <c:v>Cost of Goods Sold</c:v>
                </c:pt>
                <c:pt idx="2">
                  <c:v>Depreciation + amortization</c:v>
                </c:pt>
                <c:pt idx="3">
                  <c:v>Gross Profit</c:v>
                </c:pt>
                <c:pt idx="4">
                  <c:v>Inventory</c:v>
                </c:pt>
                <c:pt idx="5">
                  <c:v>Market Price (Stock Price)</c:v>
                </c:pt>
                <c:pt idx="6">
                  <c:v>Revenue (Sales)</c:v>
                </c:pt>
                <c:pt idx="7">
                  <c:v>SG&amp;A Expense</c:v>
                </c:pt>
                <c:pt idx="8">
                  <c:v>Total Assets</c:v>
                </c:pt>
                <c:pt idx="9">
                  <c:v>Total Current Assets</c:v>
                </c:pt>
                <c:pt idx="10">
                  <c:v>Total Current Liabilities</c:v>
                </c:pt>
              </c:strCache>
            </c:strRef>
          </c:cat>
          <c:val>
            <c:numRef>
              <c:f>'MCD - Trend'!$J$25:$J$36</c:f>
              <c:numCache>
                <c:formatCode>"$"#,##0</c:formatCode>
                <c:ptCount val="11"/>
                <c:pt idx="0">
                  <c:v>2110000000</c:v>
                </c:pt>
                <c:pt idx="1">
                  <c:v>9489000000</c:v>
                </c:pt>
                <c:pt idx="2">
                  <c:v>38786000000</c:v>
                </c:pt>
                <c:pt idx="3">
                  <c:v>9719000000</c:v>
                </c:pt>
                <c:pt idx="4">
                  <c:v>51000000</c:v>
                </c:pt>
                <c:pt idx="5">
                  <c:v>218.88</c:v>
                </c:pt>
                <c:pt idx="6">
                  <c:v>19208000000</c:v>
                </c:pt>
                <c:pt idx="7">
                  <c:v>2556000000</c:v>
                </c:pt>
                <c:pt idx="8">
                  <c:v>52627000000</c:v>
                </c:pt>
                <c:pt idx="9">
                  <c:v>6243000000</c:v>
                </c:pt>
                <c:pt idx="10">
                  <c:v>6181000000</c:v>
                </c:pt>
              </c:numCache>
            </c:numRef>
          </c:val>
          <c:extLst>
            <c:ext xmlns:c16="http://schemas.microsoft.com/office/drawing/2014/chart" uri="{C3380CC4-5D6E-409C-BE32-E72D297353CC}">
              <c16:uniqueId val="{00000008-D08C-4018-92B1-7998F8C586D4}"/>
            </c:ext>
          </c:extLst>
        </c:ser>
        <c:dLbls>
          <c:showLegendKey val="0"/>
          <c:showVal val="0"/>
          <c:showCatName val="0"/>
          <c:showSerName val="0"/>
          <c:showPercent val="0"/>
          <c:showBubbleSize val="0"/>
        </c:dLbls>
        <c:gapWidth val="150"/>
        <c:shape val="box"/>
        <c:axId val="780884672"/>
        <c:axId val="2044687568"/>
        <c:axId val="107035311"/>
      </c:bar3DChart>
      <c:catAx>
        <c:axId val="7808846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44687568"/>
        <c:crosses val="autoZero"/>
        <c:auto val="1"/>
        <c:lblAlgn val="ctr"/>
        <c:lblOffset val="100"/>
        <c:noMultiLvlLbl val="0"/>
      </c:catAx>
      <c:valAx>
        <c:axId val="2044687568"/>
        <c:scaling>
          <c:orientation val="minMax"/>
        </c:scaling>
        <c:delete val="0"/>
        <c:axPos val="l"/>
        <c:majorGridlines>
          <c:spPr>
            <a:ln w="9525" cap="flat" cmpd="sng" algn="ctr">
              <a:solidFill>
                <a:schemeClr val="dk1">
                  <a:lumMod val="50000"/>
                  <a:lumOff val="5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0884672"/>
        <c:crosses val="autoZero"/>
        <c:crossBetween val="between"/>
      </c:valAx>
      <c:serAx>
        <c:axId val="107035311"/>
        <c:scaling>
          <c:orientation val="minMax"/>
        </c:scaling>
        <c:delete val="1"/>
        <c:axPos val="b"/>
        <c:majorTickMark val="none"/>
        <c:minorTickMark val="none"/>
        <c:tickLblPos val="nextTo"/>
        <c:crossAx val="2044687568"/>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[Stock Recommendation Buy Sell Hold Nicholas Chai Final.xlsx]MCD - Trend!PivotTable21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MCD -</a:t>
            </a:r>
            <a:r>
              <a:rPr lang="en-US" baseline="0"/>
              <a:t> STOCK PRICE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hade val="44000"/>
                  <a:satMod val="103000"/>
                  <a:lumMod val="102000"/>
                  <a:tint val="94000"/>
                </a:schemeClr>
              </a:gs>
              <a:gs pos="50000">
                <a:schemeClr val="accent2">
                  <a:shade val="44000"/>
                  <a:satMod val="110000"/>
                  <a:lumMod val="100000"/>
                  <a:shade val="100000"/>
                </a:schemeClr>
              </a:gs>
              <a:gs pos="100000">
                <a:schemeClr val="accent2">
                  <a:shade val="44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hade val="58000"/>
                  <a:satMod val="103000"/>
                  <a:lumMod val="102000"/>
                  <a:tint val="94000"/>
                </a:schemeClr>
              </a:gs>
              <a:gs pos="50000">
                <a:schemeClr val="accent2">
                  <a:shade val="58000"/>
                  <a:satMod val="110000"/>
                  <a:lumMod val="100000"/>
                  <a:shade val="100000"/>
                </a:schemeClr>
              </a:gs>
              <a:gs pos="100000">
                <a:schemeClr val="accent2">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hade val="72000"/>
                  <a:satMod val="103000"/>
                  <a:lumMod val="102000"/>
                  <a:tint val="94000"/>
                </a:schemeClr>
              </a:gs>
              <a:gs pos="50000">
                <a:schemeClr val="accent2">
                  <a:shade val="72000"/>
                  <a:satMod val="110000"/>
                  <a:lumMod val="100000"/>
                  <a:shade val="100000"/>
                </a:schemeClr>
              </a:gs>
              <a:gs pos="100000">
                <a:schemeClr val="accent2">
                  <a:shade val="72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hade val="86000"/>
                  <a:satMod val="103000"/>
                  <a:lumMod val="102000"/>
                  <a:tint val="94000"/>
                </a:schemeClr>
              </a:gs>
              <a:gs pos="50000">
                <a:schemeClr val="accent2">
                  <a:shade val="86000"/>
                  <a:satMod val="110000"/>
                  <a:lumMod val="100000"/>
                  <a:shade val="100000"/>
                </a:schemeClr>
              </a:gs>
              <a:gs pos="100000">
                <a:schemeClr val="accent2">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tint val="86000"/>
                  <a:satMod val="103000"/>
                  <a:lumMod val="102000"/>
                  <a:tint val="94000"/>
                </a:schemeClr>
              </a:gs>
              <a:gs pos="50000">
                <a:schemeClr val="accent2">
                  <a:tint val="86000"/>
                  <a:satMod val="110000"/>
                  <a:lumMod val="100000"/>
                  <a:shade val="100000"/>
                </a:schemeClr>
              </a:gs>
              <a:gs pos="100000">
                <a:schemeClr val="accent2">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tint val="72000"/>
                  <a:satMod val="103000"/>
                  <a:lumMod val="102000"/>
                  <a:tint val="94000"/>
                </a:schemeClr>
              </a:gs>
              <a:gs pos="50000">
                <a:schemeClr val="accent2">
                  <a:tint val="72000"/>
                  <a:satMod val="110000"/>
                  <a:lumMod val="100000"/>
                  <a:shade val="100000"/>
                </a:schemeClr>
              </a:gs>
              <a:gs pos="100000">
                <a:schemeClr val="accent2">
                  <a:tint val="72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tint val="44000"/>
                  <a:satMod val="103000"/>
                  <a:lumMod val="102000"/>
                  <a:tint val="94000"/>
                </a:schemeClr>
              </a:gs>
              <a:gs pos="50000">
                <a:schemeClr val="accent2">
                  <a:tint val="44000"/>
                  <a:satMod val="110000"/>
                  <a:lumMod val="100000"/>
                  <a:shade val="100000"/>
                </a:schemeClr>
              </a:gs>
              <a:gs pos="100000">
                <a:schemeClr val="accent2">
                  <a:tint val="44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'MCD - Trend'!$B$37</c:f>
              <c:strCache>
                <c:ptCount val="1"/>
                <c:pt idx="0">
                  <c:v>Sum of 2012</c:v>
                </c:pt>
              </c:strCache>
            </c:strRef>
          </c:tx>
          <c:spPr>
            <a:gradFill rotWithShape="1">
              <a:gsLst>
                <a:gs pos="0">
                  <a:schemeClr val="accent2">
                    <a:shade val="44000"/>
                    <a:satMod val="103000"/>
                    <a:lumMod val="102000"/>
                    <a:tint val="94000"/>
                  </a:schemeClr>
                </a:gs>
                <a:gs pos="50000">
                  <a:schemeClr val="accent2">
                    <a:shade val="44000"/>
                    <a:satMod val="110000"/>
                    <a:lumMod val="100000"/>
                    <a:shade val="100000"/>
                  </a:schemeClr>
                </a:gs>
                <a:gs pos="100000">
                  <a:schemeClr val="accent2">
                    <a:shade val="44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'MCD - Trend'!$A$38:$A$39</c:f>
              <c:strCache>
                <c:ptCount val="1"/>
                <c:pt idx="0">
                  <c:v>Market Price (Stock Price)</c:v>
                </c:pt>
              </c:strCache>
            </c:strRef>
          </c:cat>
          <c:val>
            <c:numRef>
              <c:f>'MCD - Trend'!$B$38:$B$39</c:f>
              <c:numCache>
                <c:formatCode>"$"#,##0</c:formatCode>
                <c:ptCount val="1"/>
                <c:pt idx="0">
                  <c:v>87.42</c:v>
                </c:pt>
              </c:numCache>
            </c:numRef>
          </c:val>
          <c:extLst>
            <c:ext xmlns:c16="http://schemas.microsoft.com/office/drawing/2014/chart" uri="{C3380CC4-5D6E-409C-BE32-E72D297353CC}">
              <c16:uniqueId val="{00000000-F548-40CA-86E0-6ED902C9A4A6}"/>
            </c:ext>
          </c:extLst>
        </c:ser>
        <c:ser>
          <c:idx val="1"/>
          <c:order val="1"/>
          <c:tx>
            <c:strRef>
              <c:f>'MCD - Trend'!$C$37</c:f>
              <c:strCache>
                <c:ptCount val="1"/>
                <c:pt idx="0">
                  <c:v>Sum of 2013</c:v>
                </c:pt>
              </c:strCache>
            </c:strRef>
          </c:tx>
          <c:spPr>
            <a:gradFill rotWithShape="1">
              <a:gsLst>
                <a:gs pos="0">
                  <a:schemeClr val="accent2">
                    <a:shade val="58000"/>
                    <a:satMod val="103000"/>
                    <a:lumMod val="102000"/>
                    <a:tint val="94000"/>
                  </a:schemeClr>
                </a:gs>
                <a:gs pos="50000">
                  <a:schemeClr val="accent2">
                    <a:shade val="58000"/>
                    <a:satMod val="110000"/>
                    <a:lumMod val="100000"/>
                    <a:shade val="100000"/>
                  </a:schemeClr>
                </a:gs>
                <a:gs pos="100000">
                  <a:schemeClr val="accent2">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'MCD - Trend'!$A$38:$A$39</c:f>
              <c:strCache>
                <c:ptCount val="1"/>
                <c:pt idx="0">
                  <c:v>Market Price (Stock Price)</c:v>
                </c:pt>
              </c:strCache>
            </c:strRef>
          </c:cat>
          <c:val>
            <c:numRef>
              <c:f>'MCD - Trend'!$C$38:$C$39</c:f>
              <c:numCache>
                <c:formatCode>"$"#,##0</c:formatCode>
                <c:ptCount val="1"/>
                <c:pt idx="0">
                  <c:v>97.29</c:v>
                </c:pt>
              </c:numCache>
            </c:numRef>
          </c:val>
          <c:extLst>
            <c:ext xmlns:c16="http://schemas.microsoft.com/office/drawing/2014/chart" uri="{C3380CC4-5D6E-409C-BE32-E72D297353CC}">
              <c16:uniqueId val="{00000001-F548-40CA-86E0-6ED902C9A4A6}"/>
            </c:ext>
          </c:extLst>
        </c:ser>
        <c:ser>
          <c:idx val="2"/>
          <c:order val="2"/>
          <c:tx>
            <c:strRef>
              <c:f>'MCD - Trend'!$D$37</c:f>
              <c:strCache>
                <c:ptCount val="1"/>
                <c:pt idx="0">
                  <c:v>Sum of 2014</c:v>
                </c:pt>
              </c:strCache>
            </c:strRef>
          </c:tx>
          <c:spPr>
            <a:gradFill rotWithShape="1">
              <a:gsLst>
                <a:gs pos="0">
                  <a:schemeClr val="accent2">
                    <a:shade val="72000"/>
                    <a:satMod val="103000"/>
                    <a:lumMod val="102000"/>
                    <a:tint val="94000"/>
                  </a:schemeClr>
                </a:gs>
                <a:gs pos="50000">
                  <a:schemeClr val="accent2">
                    <a:shade val="72000"/>
                    <a:satMod val="110000"/>
                    <a:lumMod val="100000"/>
                    <a:shade val="100000"/>
                  </a:schemeClr>
                </a:gs>
                <a:gs pos="100000">
                  <a:schemeClr val="accent2">
                    <a:shade val="72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'MCD - Trend'!$A$38:$A$39</c:f>
              <c:strCache>
                <c:ptCount val="1"/>
                <c:pt idx="0">
                  <c:v>Market Price (Stock Price)</c:v>
                </c:pt>
              </c:strCache>
            </c:strRef>
          </c:cat>
          <c:val>
            <c:numRef>
              <c:f>'MCD - Trend'!$D$38:$D$39</c:f>
              <c:numCache>
                <c:formatCode>"$"#,##0</c:formatCode>
                <c:ptCount val="1"/>
                <c:pt idx="0">
                  <c:v>96.15</c:v>
                </c:pt>
              </c:numCache>
            </c:numRef>
          </c:val>
          <c:extLst>
            <c:ext xmlns:c16="http://schemas.microsoft.com/office/drawing/2014/chart" uri="{C3380CC4-5D6E-409C-BE32-E72D297353CC}">
              <c16:uniqueId val="{00000002-F548-40CA-86E0-6ED902C9A4A6}"/>
            </c:ext>
          </c:extLst>
        </c:ser>
        <c:ser>
          <c:idx val="3"/>
          <c:order val="3"/>
          <c:tx>
            <c:strRef>
              <c:f>'MCD - Trend'!$E$37</c:f>
              <c:strCache>
                <c:ptCount val="1"/>
                <c:pt idx="0">
                  <c:v>Sum of 2015</c:v>
                </c:pt>
              </c:strCache>
            </c:strRef>
          </c:tx>
          <c:spPr>
            <a:gradFill rotWithShape="1">
              <a:gsLst>
                <a:gs pos="0">
                  <a:schemeClr val="accent2">
                    <a:shade val="86000"/>
                    <a:satMod val="103000"/>
                    <a:lumMod val="102000"/>
                    <a:tint val="94000"/>
                  </a:schemeClr>
                </a:gs>
                <a:gs pos="50000">
                  <a:schemeClr val="accent2">
                    <a:shade val="86000"/>
                    <a:satMod val="110000"/>
                    <a:lumMod val="100000"/>
                    <a:shade val="100000"/>
                  </a:schemeClr>
                </a:gs>
                <a:gs pos="100000">
                  <a:schemeClr val="accent2">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'MCD - Trend'!$A$38:$A$39</c:f>
              <c:strCache>
                <c:ptCount val="1"/>
                <c:pt idx="0">
                  <c:v>Market Price (Stock Price)</c:v>
                </c:pt>
              </c:strCache>
            </c:strRef>
          </c:cat>
          <c:val>
            <c:numRef>
              <c:f>'MCD - Trend'!$E$38:$E$39</c:f>
              <c:numCache>
                <c:formatCode>"$"#,##0</c:formatCode>
                <c:ptCount val="1"/>
                <c:pt idx="0">
                  <c:v>144.52000000000001</c:v>
                </c:pt>
              </c:numCache>
            </c:numRef>
          </c:val>
          <c:extLst>
            <c:ext xmlns:c16="http://schemas.microsoft.com/office/drawing/2014/chart" uri="{C3380CC4-5D6E-409C-BE32-E72D297353CC}">
              <c16:uniqueId val="{00000003-F548-40CA-86E0-6ED902C9A4A6}"/>
            </c:ext>
          </c:extLst>
        </c:ser>
        <c:ser>
          <c:idx val="4"/>
          <c:order val="4"/>
          <c:tx>
            <c:strRef>
              <c:f>'MCD - Trend'!$F$37</c:f>
              <c:strCache>
                <c:ptCount val="1"/>
                <c:pt idx="0">
                  <c:v>Sum of 2016</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'MCD - Trend'!$A$38:$A$39</c:f>
              <c:strCache>
                <c:ptCount val="1"/>
                <c:pt idx="0">
                  <c:v>Market Price (Stock Price)</c:v>
                </c:pt>
              </c:strCache>
            </c:strRef>
          </c:cat>
          <c:val>
            <c:numRef>
              <c:f>'MCD - Trend'!$F$38:$F$39</c:f>
              <c:numCache>
                <c:formatCode>"$"#,##0</c:formatCode>
                <c:ptCount val="1"/>
                <c:pt idx="0">
                  <c:v>118.96</c:v>
                </c:pt>
              </c:numCache>
            </c:numRef>
          </c:val>
          <c:extLst>
            <c:ext xmlns:c16="http://schemas.microsoft.com/office/drawing/2014/chart" uri="{C3380CC4-5D6E-409C-BE32-E72D297353CC}">
              <c16:uniqueId val="{00000004-F548-40CA-86E0-6ED902C9A4A6}"/>
            </c:ext>
          </c:extLst>
        </c:ser>
        <c:ser>
          <c:idx val="5"/>
          <c:order val="5"/>
          <c:tx>
            <c:strRef>
              <c:f>'MCD - Trend'!$G$37</c:f>
              <c:strCache>
                <c:ptCount val="1"/>
                <c:pt idx="0">
                  <c:v>Sum of 2017</c:v>
                </c:pt>
              </c:strCache>
            </c:strRef>
          </c:tx>
          <c:spPr>
            <a:gradFill rotWithShape="1">
              <a:gsLst>
                <a:gs pos="0">
                  <a:schemeClr val="accent2">
                    <a:tint val="86000"/>
                    <a:satMod val="103000"/>
                    <a:lumMod val="102000"/>
                    <a:tint val="94000"/>
                  </a:schemeClr>
                </a:gs>
                <a:gs pos="50000">
                  <a:schemeClr val="accent2">
                    <a:tint val="86000"/>
                    <a:satMod val="110000"/>
                    <a:lumMod val="100000"/>
                    <a:shade val="100000"/>
                  </a:schemeClr>
                </a:gs>
                <a:gs pos="100000">
                  <a:schemeClr val="accent2">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'MCD - Trend'!$A$38:$A$39</c:f>
              <c:strCache>
                <c:ptCount val="1"/>
                <c:pt idx="0">
                  <c:v>Market Price (Stock Price)</c:v>
                </c:pt>
              </c:strCache>
            </c:strRef>
          </c:cat>
          <c:val>
            <c:numRef>
              <c:f>'MCD - Trend'!$G$38:$G$39</c:f>
              <c:numCache>
                <c:formatCode>"$"#,##0</c:formatCode>
                <c:ptCount val="1"/>
                <c:pt idx="0">
                  <c:v>172.77</c:v>
                </c:pt>
              </c:numCache>
            </c:numRef>
          </c:val>
          <c:extLst>
            <c:ext xmlns:c16="http://schemas.microsoft.com/office/drawing/2014/chart" uri="{C3380CC4-5D6E-409C-BE32-E72D297353CC}">
              <c16:uniqueId val="{00000005-F548-40CA-86E0-6ED902C9A4A6}"/>
            </c:ext>
          </c:extLst>
        </c:ser>
        <c:ser>
          <c:idx val="6"/>
          <c:order val="6"/>
          <c:tx>
            <c:strRef>
              <c:f>'MCD - Trend'!$H$37</c:f>
              <c:strCache>
                <c:ptCount val="1"/>
                <c:pt idx="0">
                  <c:v>Sum of 2018</c:v>
                </c:pt>
              </c:strCache>
            </c:strRef>
          </c:tx>
          <c:spPr>
            <a:gradFill rotWithShape="1">
              <a:gsLst>
                <a:gs pos="0">
                  <a:schemeClr val="accent2">
                    <a:tint val="72000"/>
                    <a:satMod val="103000"/>
                    <a:lumMod val="102000"/>
                    <a:tint val="94000"/>
                  </a:schemeClr>
                </a:gs>
                <a:gs pos="50000">
                  <a:schemeClr val="accent2">
                    <a:tint val="72000"/>
                    <a:satMod val="110000"/>
                    <a:lumMod val="100000"/>
                    <a:shade val="100000"/>
                  </a:schemeClr>
                </a:gs>
                <a:gs pos="100000">
                  <a:schemeClr val="accent2">
                    <a:tint val="72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'MCD - Trend'!$A$38:$A$39</c:f>
              <c:strCache>
                <c:ptCount val="1"/>
                <c:pt idx="0">
                  <c:v>Market Price (Stock Price)</c:v>
                </c:pt>
              </c:strCache>
            </c:strRef>
          </c:cat>
          <c:val>
            <c:numRef>
              <c:f>'MCD - Trend'!$H$38:$H$39</c:f>
              <c:numCache>
                <c:formatCode>"$"#,##0</c:formatCode>
                <c:ptCount val="1"/>
                <c:pt idx="0">
                  <c:v>188.1</c:v>
                </c:pt>
              </c:numCache>
            </c:numRef>
          </c:val>
          <c:extLst>
            <c:ext xmlns:c16="http://schemas.microsoft.com/office/drawing/2014/chart" uri="{C3380CC4-5D6E-409C-BE32-E72D297353CC}">
              <c16:uniqueId val="{00000006-F548-40CA-86E0-6ED902C9A4A6}"/>
            </c:ext>
          </c:extLst>
        </c:ser>
        <c:ser>
          <c:idx val="7"/>
          <c:order val="7"/>
          <c:tx>
            <c:strRef>
              <c:f>'MCD - Trend'!$I$37</c:f>
              <c:strCache>
                <c:ptCount val="1"/>
                <c:pt idx="0">
                  <c:v>Sum of 2019</c:v>
                </c:pt>
              </c:strCache>
            </c:strRef>
          </c:tx>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'MCD - Trend'!$A$38:$A$39</c:f>
              <c:strCache>
                <c:ptCount val="1"/>
                <c:pt idx="0">
                  <c:v>Market Price (Stock Price)</c:v>
                </c:pt>
              </c:strCache>
            </c:strRef>
          </c:cat>
          <c:val>
            <c:numRef>
              <c:f>'MCD - Trend'!$I$38:$I$39</c:f>
              <c:numCache>
                <c:formatCode>"$"#,##0</c:formatCode>
                <c:ptCount val="1"/>
                <c:pt idx="0">
                  <c:v>195.38</c:v>
                </c:pt>
              </c:numCache>
            </c:numRef>
          </c:val>
          <c:extLst>
            <c:ext xmlns:c16="http://schemas.microsoft.com/office/drawing/2014/chart" uri="{C3380CC4-5D6E-409C-BE32-E72D297353CC}">
              <c16:uniqueId val="{00000007-F548-40CA-86E0-6ED902C9A4A6}"/>
            </c:ext>
          </c:extLst>
        </c:ser>
        <c:ser>
          <c:idx val="8"/>
          <c:order val="8"/>
          <c:tx>
            <c:strRef>
              <c:f>'MCD - Trend'!$J$37</c:f>
              <c:strCache>
                <c:ptCount val="1"/>
                <c:pt idx="0">
                  <c:v>Sum of 2020</c:v>
                </c:pt>
              </c:strCache>
            </c:strRef>
          </c:tx>
          <c:spPr>
            <a:gradFill rotWithShape="1">
              <a:gsLst>
                <a:gs pos="0">
                  <a:schemeClr val="accent2">
                    <a:tint val="44000"/>
                    <a:satMod val="103000"/>
                    <a:lumMod val="102000"/>
                    <a:tint val="94000"/>
                  </a:schemeClr>
                </a:gs>
                <a:gs pos="50000">
                  <a:schemeClr val="accent2">
                    <a:tint val="44000"/>
                    <a:satMod val="110000"/>
                    <a:lumMod val="100000"/>
                    <a:shade val="100000"/>
                  </a:schemeClr>
                </a:gs>
                <a:gs pos="100000">
                  <a:schemeClr val="accent2">
                    <a:tint val="44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'MCD - Trend'!$A$38:$A$39</c:f>
              <c:strCache>
                <c:ptCount val="1"/>
                <c:pt idx="0">
                  <c:v>Market Price (Stock Price)</c:v>
                </c:pt>
              </c:strCache>
            </c:strRef>
          </c:cat>
          <c:val>
            <c:numRef>
              <c:f>'MCD - Trend'!$J$38:$J$39</c:f>
              <c:numCache>
                <c:formatCode>"$"#,##0</c:formatCode>
                <c:ptCount val="1"/>
                <c:pt idx="0">
                  <c:v>218.88</c:v>
                </c:pt>
              </c:numCache>
            </c:numRef>
          </c:val>
          <c:extLst>
            <c:ext xmlns:c16="http://schemas.microsoft.com/office/drawing/2014/chart" uri="{C3380CC4-5D6E-409C-BE32-E72D297353CC}">
              <c16:uniqueId val="{00000008-F548-40CA-86E0-6ED902C9A4A6}"/>
            </c:ext>
          </c:extLst>
        </c:ser>
        <c:dLbls>
          <c:showLegendKey val="0"/>
          <c:showVal val="0"/>
          <c:showCatName val="0"/>
          <c:showSerName val="0"/>
          <c:showPercent val="0"/>
          <c:showBubbleSize val="0"/>
        </c:dLbls>
        <c:gapWidth val="115"/>
        <c:overlap val="-20"/>
        <c:axId val="2016158640"/>
        <c:axId val="2016173616"/>
      </c:barChart>
      <c:catAx>
        <c:axId val="2016158640"/>
        <c:scaling>
          <c:orientation val="minMax"/>
        </c:scaling>
        <c:delete val="1"/>
        <c:axPos val="l"/>
        <c:numFmt formatCode="General" sourceLinked="1"/>
        <c:majorTickMark val="none"/>
        <c:minorTickMark val="none"/>
        <c:tickLblPos val="nextTo"/>
        <c:crossAx val="2016173616"/>
        <c:crosses val="autoZero"/>
        <c:auto val="1"/>
        <c:lblAlgn val="ctr"/>
        <c:lblOffset val="100"/>
        <c:noMultiLvlLbl val="0"/>
      </c:catAx>
      <c:valAx>
        <c:axId val="2016173616"/>
        <c:scaling>
          <c:orientation val="minMax"/>
        </c:scaling>
        <c:delete val="0"/>
        <c:axPos val="b"/>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6158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[Stock Recommendation Buy Sell Hold Nicholas Chai Final.xlsx]MCD - Trend!PivotTable23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MCD - TREND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5">
                <a:shade val="4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hade val="45000"/>
                    <a:satMod val="103000"/>
                    <a:lumMod val="102000"/>
                    <a:tint val="94000"/>
                  </a:schemeClr>
                </a:gs>
                <a:gs pos="50000">
                  <a:schemeClr val="accent5">
                    <a:shade val="45000"/>
                    <a:satMod val="110000"/>
                    <a:lumMod val="100000"/>
                    <a:shade val="100000"/>
                  </a:schemeClr>
                </a:gs>
                <a:gs pos="100000">
                  <a:schemeClr val="accent5">
                    <a:shade val="45000"/>
                    <a:lumMod val="99000"/>
                    <a:satMod val="120000"/>
                    <a:shade val="78000"/>
                  </a:schemeClr>
                </a:gs>
              </a:gsLst>
              <a:lin ang="5400000" scaled="0"/>
            </a:gradFill>
            <a:ln w="9525">
              <a:solidFill>
                <a:schemeClr val="accent5">
                  <a:shade val="45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5">
                <a:shade val="61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hade val="61000"/>
                    <a:satMod val="103000"/>
                    <a:lumMod val="102000"/>
                    <a:tint val="94000"/>
                  </a:schemeClr>
                </a:gs>
                <a:gs pos="50000">
                  <a:schemeClr val="accent5">
                    <a:shade val="61000"/>
                    <a:satMod val="110000"/>
                    <a:lumMod val="100000"/>
                    <a:shade val="100000"/>
                  </a:schemeClr>
                </a:gs>
                <a:gs pos="100000">
                  <a:schemeClr val="accent5">
                    <a:shade val="61000"/>
                    <a:lumMod val="99000"/>
                    <a:satMod val="120000"/>
                    <a:shade val="78000"/>
                  </a:schemeClr>
                </a:gs>
              </a:gsLst>
              <a:lin ang="5400000" scaled="0"/>
            </a:gradFill>
            <a:ln w="9525">
              <a:solidFill>
                <a:schemeClr val="accent5">
                  <a:shade val="61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5">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w="9525">
              <a:solidFill>
                <a:schemeClr val="accent5">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5">
                <a:shade val="92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hade val="92000"/>
                    <a:satMod val="103000"/>
                    <a:lumMod val="102000"/>
                    <a:tint val="94000"/>
                  </a:schemeClr>
                </a:gs>
                <a:gs pos="50000">
                  <a:schemeClr val="accent5">
                    <a:shade val="92000"/>
                    <a:satMod val="110000"/>
                    <a:lumMod val="100000"/>
                    <a:shade val="100000"/>
                  </a:schemeClr>
                </a:gs>
                <a:gs pos="100000">
                  <a:schemeClr val="accent5">
                    <a:shade val="92000"/>
                    <a:lumMod val="99000"/>
                    <a:satMod val="120000"/>
                    <a:shade val="78000"/>
                  </a:schemeClr>
                </a:gs>
              </a:gsLst>
              <a:lin ang="5400000" scaled="0"/>
            </a:gradFill>
            <a:ln w="9525">
              <a:solidFill>
                <a:schemeClr val="accent5">
                  <a:shade val="92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5">
                <a:tint val="93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tint val="93000"/>
                    <a:satMod val="103000"/>
                    <a:lumMod val="102000"/>
                    <a:tint val="94000"/>
                  </a:schemeClr>
                </a:gs>
                <a:gs pos="50000">
                  <a:schemeClr val="accent5">
                    <a:tint val="93000"/>
                    <a:satMod val="110000"/>
                    <a:lumMod val="100000"/>
                    <a:shade val="100000"/>
                  </a:schemeClr>
                </a:gs>
                <a:gs pos="100000">
                  <a:schemeClr val="accent5">
                    <a:tint val="93000"/>
                    <a:lumMod val="99000"/>
                    <a:satMod val="120000"/>
                    <a:shade val="78000"/>
                  </a:schemeClr>
                </a:gs>
              </a:gsLst>
              <a:lin ang="5400000" scaled="0"/>
            </a:gradFill>
            <a:ln w="9525">
              <a:solidFill>
                <a:schemeClr val="accent5">
                  <a:tint val="93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5">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w="9525">
              <a:solidFill>
                <a:schemeClr val="accent5">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5">
                <a:tint val="62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tint val="62000"/>
                    <a:satMod val="103000"/>
                    <a:lumMod val="102000"/>
                    <a:tint val="94000"/>
                  </a:schemeClr>
                </a:gs>
                <a:gs pos="50000">
                  <a:schemeClr val="accent5">
                    <a:tint val="62000"/>
                    <a:satMod val="110000"/>
                    <a:lumMod val="100000"/>
                    <a:shade val="100000"/>
                  </a:schemeClr>
                </a:gs>
                <a:gs pos="100000">
                  <a:schemeClr val="accent5">
                    <a:tint val="62000"/>
                    <a:lumMod val="99000"/>
                    <a:satMod val="120000"/>
                    <a:shade val="78000"/>
                  </a:schemeClr>
                </a:gs>
              </a:gsLst>
              <a:lin ang="5400000" scaled="0"/>
            </a:gradFill>
            <a:ln w="9525">
              <a:solidFill>
                <a:schemeClr val="accent5">
                  <a:tint val="62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5">
                <a:tint val="4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tint val="46000"/>
                    <a:satMod val="103000"/>
                    <a:lumMod val="102000"/>
                    <a:tint val="94000"/>
                  </a:schemeClr>
                </a:gs>
                <a:gs pos="50000">
                  <a:schemeClr val="accent5">
                    <a:tint val="46000"/>
                    <a:satMod val="110000"/>
                    <a:lumMod val="100000"/>
                    <a:shade val="100000"/>
                  </a:schemeClr>
                </a:gs>
                <a:gs pos="100000">
                  <a:schemeClr val="accent5">
                    <a:tint val="46000"/>
                    <a:lumMod val="99000"/>
                    <a:satMod val="120000"/>
                    <a:shade val="78000"/>
                  </a:schemeClr>
                </a:gs>
              </a:gsLst>
              <a:lin ang="5400000" scaled="0"/>
            </a:gradFill>
            <a:ln w="9525">
              <a:solidFill>
                <a:schemeClr val="accent5">
                  <a:tint val="4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'MCD - Trend'!$B$41</c:f>
              <c:strCache>
                <c:ptCount val="1"/>
                <c:pt idx="0">
                  <c:v>Sum of 2012-2013</c:v>
                </c:pt>
              </c:strCache>
            </c:strRef>
          </c:tx>
          <c:spPr>
            <a:ln w="34925" cap="rnd">
              <a:solidFill>
                <a:schemeClr val="accent5">
                  <a:shade val="4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hade val="45000"/>
                      <a:satMod val="103000"/>
                      <a:lumMod val="102000"/>
                      <a:tint val="94000"/>
                    </a:schemeClr>
                  </a:gs>
                  <a:gs pos="50000">
                    <a:schemeClr val="accent5">
                      <a:shade val="45000"/>
                      <a:satMod val="110000"/>
                      <a:lumMod val="100000"/>
                      <a:shade val="100000"/>
                    </a:schemeClr>
                  </a:gs>
                  <a:gs pos="100000">
                    <a:schemeClr val="accent5">
                      <a:shade val="45000"/>
                      <a:lumMod val="99000"/>
                      <a:satMod val="120000"/>
                      <a:shade val="78000"/>
                    </a:schemeClr>
                  </a:gs>
                </a:gsLst>
                <a:lin ang="5400000" scaled="0"/>
              </a:gradFill>
              <a:ln w="9525">
                <a:solidFill>
                  <a:schemeClr val="accent5">
                    <a:shade val="45000"/>
                  </a:schemeClr>
                </a:solidFill>
                <a:round/>
              </a:ln>
              <a:effectLst>
                <a:outerShdw blurRad="57150" dist="19050" dir="5400000" algn="ctr" rotWithShape="0">
                  <a:srgbClr val="000000">
                    <a:alpha val="63000"/>
                  </a:srgbClr>
                </a:outerShdw>
              </a:effectLst>
            </c:spPr>
          </c:marker>
          <c:cat>
            <c:strRef>
              <c:f>'MCD - Trend'!$A$42:$A$50</c:f>
              <c:strCache>
                <c:ptCount val="8"/>
                <c:pt idx="0">
                  <c:v>Accounts Receivables to Sales Ratio</c:v>
                </c:pt>
                <c:pt idx="1">
                  <c:v>Current Ratio</c:v>
                </c:pt>
                <c:pt idx="2">
                  <c:v>EPS</c:v>
                </c:pt>
                <c:pt idx="3">
                  <c:v>Gross Profit Margin</c:v>
                </c:pt>
                <c:pt idx="4">
                  <c:v>Inventory to Revenue Ratio</c:v>
                </c:pt>
                <c:pt idx="5">
                  <c:v>Inventory Turnover</c:v>
                </c:pt>
                <c:pt idx="6">
                  <c:v>P/E</c:v>
                </c:pt>
                <c:pt idx="7">
                  <c:v>Quick Ratio</c:v>
                </c:pt>
              </c:strCache>
            </c:strRef>
          </c:cat>
          <c:val>
            <c:numRef>
              <c:f>'MCD - Trend'!$B$42:$B$50</c:f>
              <c:numCache>
                <c:formatCode>0%</c:formatCode>
                <c:ptCount val="8"/>
                <c:pt idx="0">
                  <c:v>6.2415061739425917E-2</c:v>
                </c:pt>
                <c:pt idx="1">
                  <c:v>0.10145052408640187</c:v>
                </c:pt>
                <c:pt idx="2">
                  <c:v>0</c:v>
                </c:pt>
                <c:pt idx="3">
                  <c:v>-1.1332090800304801E-2</c:v>
                </c:pt>
                <c:pt idx="4">
                  <c:v>3.0573824414092464E-3</c:v>
                </c:pt>
                <c:pt idx="5">
                  <c:v>-1.4969991269351337E-2</c:v>
                </c:pt>
                <c:pt idx="6">
                  <c:v>-0.10144927536231887</c:v>
                </c:pt>
                <c:pt idx="7">
                  <c:v>0.10171101934985957</c:v>
                </c:pt>
              </c:numCache>
            </c:numRef>
          </c:val>
          <c:smooth val="0"/>
          <c:extLst>
            <c:ext xmlns:c16="http://schemas.microsoft.com/office/drawing/2014/chart" uri="{C3380CC4-5D6E-409C-BE32-E72D297353CC}">
              <c16:uniqueId val="{00000000-DB59-4083-B4D3-FD8C601741E9}"/>
            </c:ext>
          </c:extLst>
        </c:ser>
        <c:ser>
          <c:idx val="1"/>
          <c:order val="1"/>
          <c:tx>
            <c:strRef>
              <c:f>'MCD - Trend'!$C$41</c:f>
              <c:strCache>
                <c:ptCount val="1"/>
                <c:pt idx="0">
                  <c:v>Sum of 2013-2014</c:v>
                </c:pt>
              </c:strCache>
            </c:strRef>
          </c:tx>
          <c:spPr>
            <a:ln w="34925" cap="rnd">
              <a:solidFill>
                <a:schemeClr val="accent5">
                  <a:shade val="61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hade val="61000"/>
                      <a:satMod val="103000"/>
                      <a:lumMod val="102000"/>
                      <a:tint val="94000"/>
                    </a:schemeClr>
                  </a:gs>
                  <a:gs pos="50000">
                    <a:schemeClr val="accent5">
                      <a:shade val="61000"/>
                      <a:satMod val="110000"/>
                      <a:lumMod val="100000"/>
                      <a:shade val="100000"/>
                    </a:schemeClr>
                  </a:gs>
                  <a:gs pos="100000">
                    <a:schemeClr val="accent5">
                      <a:shade val="61000"/>
                      <a:lumMod val="99000"/>
                      <a:satMod val="120000"/>
                      <a:shade val="78000"/>
                    </a:schemeClr>
                  </a:gs>
                </a:gsLst>
                <a:lin ang="5400000" scaled="0"/>
              </a:gradFill>
              <a:ln w="9525">
                <a:solidFill>
                  <a:schemeClr val="accent5">
                    <a:shade val="61000"/>
                  </a:schemeClr>
                </a:solidFill>
                <a:round/>
              </a:ln>
              <a:effectLst>
                <a:outerShdw blurRad="57150" dist="19050" dir="5400000" algn="ctr" rotWithShape="0">
                  <a:srgbClr val="000000">
                    <a:alpha val="63000"/>
                  </a:srgbClr>
                </a:outerShdw>
              </a:effectLst>
            </c:spPr>
          </c:marker>
          <c:cat>
            <c:strRef>
              <c:f>'MCD - Trend'!$A$42:$A$50</c:f>
              <c:strCache>
                <c:ptCount val="8"/>
                <c:pt idx="0">
                  <c:v>Accounts Receivables to Sales Ratio</c:v>
                </c:pt>
                <c:pt idx="1">
                  <c:v>Current Ratio</c:v>
                </c:pt>
                <c:pt idx="2">
                  <c:v>EPS</c:v>
                </c:pt>
                <c:pt idx="3">
                  <c:v>Gross Profit Margin</c:v>
                </c:pt>
                <c:pt idx="4">
                  <c:v>Inventory to Revenue Ratio</c:v>
                </c:pt>
                <c:pt idx="5">
                  <c:v>Inventory Turnover</c:v>
                </c:pt>
                <c:pt idx="6">
                  <c:v>P/E</c:v>
                </c:pt>
                <c:pt idx="7">
                  <c:v>Quick Ratio</c:v>
                </c:pt>
              </c:strCache>
            </c:strRef>
          </c:cat>
          <c:val>
            <c:numRef>
              <c:f>'MCD - Trend'!$C$42:$C$50</c:f>
              <c:numCache>
                <c:formatCode>0%</c:formatCode>
                <c:ptCount val="8"/>
                <c:pt idx="0">
                  <c:v>6.1100797411848207E-2</c:v>
                </c:pt>
                <c:pt idx="1">
                  <c:v>-4.3894742171342975E-2</c:v>
                </c:pt>
                <c:pt idx="2">
                  <c:v>0</c:v>
                </c:pt>
                <c:pt idx="3">
                  <c:v>-1.7779992814970329E-2</c:v>
                </c:pt>
                <c:pt idx="4">
                  <c:v>9.7961950131759096E-2</c:v>
                </c:pt>
                <c:pt idx="5">
                  <c:v>4.4790977395138674E-2</c:v>
                </c:pt>
                <c:pt idx="6">
                  <c:v>1.1856474258970264E-2</c:v>
                </c:pt>
                <c:pt idx="7">
                  <c:v>-4.564585509279221E-2</c:v>
                </c:pt>
              </c:numCache>
            </c:numRef>
          </c:val>
          <c:smooth val="0"/>
          <c:extLst>
            <c:ext xmlns:c16="http://schemas.microsoft.com/office/drawing/2014/chart" uri="{C3380CC4-5D6E-409C-BE32-E72D297353CC}">
              <c16:uniqueId val="{00000001-DB59-4083-B4D3-FD8C601741E9}"/>
            </c:ext>
          </c:extLst>
        </c:ser>
        <c:ser>
          <c:idx val="2"/>
          <c:order val="2"/>
          <c:tx>
            <c:strRef>
              <c:f>'MCD - Trend'!$D$41</c:f>
              <c:strCache>
                <c:ptCount val="1"/>
                <c:pt idx="0">
                  <c:v>Sum of 2014-2015</c:v>
                </c:pt>
              </c:strCache>
            </c:strRef>
          </c:tx>
          <c:spPr>
            <a:ln w="34925" cap="rnd">
              <a:solidFill>
                <a:schemeClr val="accent5">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w="9525">
                <a:solidFill>
                  <a:schemeClr val="accent5">
                    <a:shade val="76000"/>
                  </a:schemeClr>
                </a:solidFill>
                <a:round/>
              </a:ln>
              <a:effectLst>
                <a:outerShdw blurRad="57150" dist="19050" dir="5400000" algn="ctr" rotWithShape="0">
                  <a:srgbClr val="000000">
                    <a:alpha val="63000"/>
                  </a:srgbClr>
                </a:outerShdw>
              </a:effectLst>
            </c:spPr>
          </c:marker>
          <c:cat>
            <c:strRef>
              <c:f>'MCD - Trend'!$A$42:$A$50</c:f>
              <c:strCache>
                <c:ptCount val="8"/>
                <c:pt idx="0">
                  <c:v>Accounts Receivables to Sales Ratio</c:v>
                </c:pt>
                <c:pt idx="1">
                  <c:v>Current Ratio</c:v>
                </c:pt>
                <c:pt idx="2">
                  <c:v>EPS</c:v>
                </c:pt>
                <c:pt idx="3">
                  <c:v>Gross Profit Margin</c:v>
                </c:pt>
                <c:pt idx="4">
                  <c:v>Inventory to Revenue Ratio</c:v>
                </c:pt>
                <c:pt idx="5">
                  <c:v>Inventory Turnover</c:v>
                </c:pt>
                <c:pt idx="6">
                  <c:v>P/E</c:v>
                </c:pt>
                <c:pt idx="7">
                  <c:v>Quick Ratio</c:v>
                </c:pt>
              </c:strCache>
            </c:strRef>
          </c:cat>
          <c:val>
            <c:numRef>
              <c:f>'MCD - Trend'!$D$42:$D$50</c:f>
              <c:numCache>
                <c:formatCode>0%</c:formatCode>
                <c:ptCount val="8"/>
                <c:pt idx="0">
                  <c:v>-0.13402735630545537</c:v>
                </c:pt>
                <c:pt idx="1">
                  <c:v>1.1457782811928692</c:v>
                </c:pt>
                <c:pt idx="2">
                  <c:v>0</c:v>
                </c:pt>
                <c:pt idx="3">
                  <c:v>1.0980625977724735E-2</c:v>
                </c:pt>
                <c:pt idx="4">
                  <c:v>1.7676772834145083E-2</c:v>
                </c:pt>
                <c:pt idx="5">
                  <c:v>-0.16450718456884111</c:v>
                </c:pt>
                <c:pt idx="6">
                  <c:v>-0.33469415997785773</c:v>
                </c:pt>
                <c:pt idx="7">
                  <c:v>1.1808183868354123</c:v>
                </c:pt>
              </c:numCache>
            </c:numRef>
          </c:val>
          <c:smooth val="0"/>
          <c:extLst>
            <c:ext xmlns:c16="http://schemas.microsoft.com/office/drawing/2014/chart" uri="{C3380CC4-5D6E-409C-BE32-E72D297353CC}">
              <c16:uniqueId val="{00000002-DB59-4083-B4D3-FD8C601741E9}"/>
            </c:ext>
          </c:extLst>
        </c:ser>
        <c:ser>
          <c:idx val="3"/>
          <c:order val="3"/>
          <c:tx>
            <c:strRef>
              <c:f>'MCD - Trend'!$E$41</c:f>
              <c:strCache>
                <c:ptCount val="1"/>
                <c:pt idx="0">
                  <c:v>Sum of 2015-2016</c:v>
                </c:pt>
              </c:strCache>
            </c:strRef>
          </c:tx>
          <c:spPr>
            <a:ln w="34925" cap="rnd">
              <a:solidFill>
                <a:schemeClr val="accent5">
                  <a:shade val="92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hade val="92000"/>
                      <a:satMod val="103000"/>
                      <a:lumMod val="102000"/>
                      <a:tint val="94000"/>
                    </a:schemeClr>
                  </a:gs>
                  <a:gs pos="50000">
                    <a:schemeClr val="accent5">
                      <a:shade val="92000"/>
                      <a:satMod val="110000"/>
                      <a:lumMod val="100000"/>
                      <a:shade val="100000"/>
                    </a:schemeClr>
                  </a:gs>
                  <a:gs pos="100000">
                    <a:schemeClr val="accent5">
                      <a:shade val="92000"/>
                      <a:lumMod val="99000"/>
                      <a:satMod val="120000"/>
                      <a:shade val="78000"/>
                    </a:schemeClr>
                  </a:gs>
                </a:gsLst>
                <a:lin ang="5400000" scaled="0"/>
              </a:gradFill>
              <a:ln w="9525">
                <a:solidFill>
                  <a:schemeClr val="accent5">
                    <a:shade val="92000"/>
                  </a:schemeClr>
                </a:solidFill>
                <a:round/>
              </a:ln>
              <a:effectLst>
                <a:outerShdw blurRad="57150" dist="19050" dir="5400000" algn="ctr" rotWithShape="0">
                  <a:srgbClr val="000000">
                    <a:alpha val="63000"/>
                  </a:srgbClr>
                </a:outerShdw>
              </a:effectLst>
            </c:spPr>
          </c:marker>
          <c:cat>
            <c:strRef>
              <c:f>'MCD - Trend'!$A$42:$A$50</c:f>
              <c:strCache>
                <c:ptCount val="8"/>
                <c:pt idx="0">
                  <c:v>Accounts Receivables to Sales Ratio</c:v>
                </c:pt>
                <c:pt idx="1">
                  <c:v>Current Ratio</c:v>
                </c:pt>
                <c:pt idx="2">
                  <c:v>EPS</c:v>
                </c:pt>
                <c:pt idx="3">
                  <c:v>Gross Profit Margin</c:v>
                </c:pt>
                <c:pt idx="4">
                  <c:v>Inventory to Revenue Ratio</c:v>
                </c:pt>
                <c:pt idx="5">
                  <c:v>Inventory Turnover</c:v>
                </c:pt>
                <c:pt idx="6">
                  <c:v>P/E</c:v>
                </c:pt>
                <c:pt idx="7">
                  <c:v>Quick Ratio</c:v>
                </c:pt>
              </c:strCache>
            </c:strRef>
          </c:cat>
          <c:val>
            <c:numRef>
              <c:f>'MCD - Trend'!$E$42:$E$50</c:f>
              <c:numCache>
                <c:formatCode>0%</c:formatCode>
                <c:ptCount val="8"/>
                <c:pt idx="0">
                  <c:v>-0.1463521565395034</c:v>
                </c:pt>
                <c:pt idx="1">
                  <c:v>-0.5721989679780386</c:v>
                </c:pt>
                <c:pt idx="2">
                  <c:v>-0.94900662251655632</c:v>
                </c:pt>
                <c:pt idx="3">
                  <c:v>7.5965675337918523E-2</c:v>
                </c:pt>
                <c:pt idx="4">
                  <c:v>0.64380181770040301</c:v>
                </c:pt>
                <c:pt idx="5">
                  <c:v>0.18481909312007827</c:v>
                </c:pt>
                <c:pt idx="6">
                  <c:v>-0.93805007637939397</c:v>
                </c:pt>
                <c:pt idx="7">
                  <c:v>-0.57297141133193674</c:v>
                </c:pt>
              </c:numCache>
            </c:numRef>
          </c:val>
          <c:smooth val="0"/>
          <c:extLst>
            <c:ext xmlns:c16="http://schemas.microsoft.com/office/drawing/2014/chart" uri="{C3380CC4-5D6E-409C-BE32-E72D297353CC}">
              <c16:uniqueId val="{00000003-DB59-4083-B4D3-FD8C601741E9}"/>
            </c:ext>
          </c:extLst>
        </c:ser>
        <c:ser>
          <c:idx val="4"/>
          <c:order val="4"/>
          <c:tx>
            <c:strRef>
              <c:f>'MCD - Trend'!$F$41</c:f>
              <c:strCache>
                <c:ptCount val="1"/>
                <c:pt idx="0">
                  <c:v>Sum of 2016-2017</c:v>
                </c:pt>
              </c:strCache>
            </c:strRef>
          </c:tx>
          <c:spPr>
            <a:ln w="34925" cap="rnd">
              <a:solidFill>
                <a:schemeClr val="accent5">
                  <a:tint val="93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tint val="93000"/>
                      <a:satMod val="103000"/>
                      <a:lumMod val="102000"/>
                      <a:tint val="94000"/>
                    </a:schemeClr>
                  </a:gs>
                  <a:gs pos="50000">
                    <a:schemeClr val="accent5">
                      <a:tint val="93000"/>
                      <a:satMod val="110000"/>
                      <a:lumMod val="100000"/>
                      <a:shade val="100000"/>
                    </a:schemeClr>
                  </a:gs>
                  <a:gs pos="100000">
                    <a:schemeClr val="accent5">
                      <a:tint val="93000"/>
                      <a:lumMod val="99000"/>
                      <a:satMod val="120000"/>
                      <a:shade val="78000"/>
                    </a:schemeClr>
                  </a:gs>
                </a:gsLst>
                <a:lin ang="5400000" scaled="0"/>
              </a:gradFill>
              <a:ln w="9525">
                <a:solidFill>
                  <a:schemeClr val="accent5">
                    <a:tint val="93000"/>
                  </a:schemeClr>
                </a:solidFill>
                <a:round/>
              </a:ln>
              <a:effectLst>
                <a:outerShdw blurRad="57150" dist="19050" dir="5400000" algn="ctr" rotWithShape="0">
                  <a:srgbClr val="000000">
                    <a:alpha val="63000"/>
                  </a:srgbClr>
                </a:outerShdw>
              </a:effectLst>
            </c:spPr>
          </c:marker>
          <c:cat>
            <c:strRef>
              <c:f>'MCD - Trend'!$A$42:$A$50</c:f>
              <c:strCache>
                <c:ptCount val="8"/>
                <c:pt idx="0">
                  <c:v>Accounts Receivables to Sales Ratio</c:v>
                </c:pt>
                <c:pt idx="1">
                  <c:v>Current Ratio</c:v>
                </c:pt>
                <c:pt idx="2">
                  <c:v>EPS</c:v>
                </c:pt>
                <c:pt idx="3">
                  <c:v>Gross Profit Margin</c:v>
                </c:pt>
                <c:pt idx="4">
                  <c:v>Inventory to Revenue Ratio</c:v>
                </c:pt>
                <c:pt idx="5">
                  <c:v>Inventory Turnover</c:v>
                </c:pt>
                <c:pt idx="6">
                  <c:v>P/E</c:v>
                </c:pt>
                <c:pt idx="7">
                  <c:v>Quick Ratio</c:v>
                </c:pt>
              </c:strCache>
            </c:strRef>
          </c:cat>
          <c:val>
            <c:numRef>
              <c:f>'MCD - Trend'!$F$42:$F$50</c:f>
              <c:numCache>
                <c:formatCode>0%</c:formatCode>
                <c:ptCount val="8"/>
                <c:pt idx="0">
                  <c:v>-0.30864221687789828</c:v>
                </c:pt>
                <c:pt idx="1">
                  <c:v>0.31783643266353301</c:v>
                </c:pt>
                <c:pt idx="2">
                  <c:v>7.0129870129870131</c:v>
                </c:pt>
                <c:pt idx="3">
                  <c:v>0.12294913948542173</c:v>
                </c:pt>
                <c:pt idx="4">
                  <c:v>-7.3186581106327739E-2</c:v>
                </c:pt>
                <c:pt idx="5">
                  <c:v>-0.14940659366473522</c:v>
                </c:pt>
                <c:pt idx="6">
                  <c:v>4.5173058694503379</c:v>
                </c:pt>
                <c:pt idx="7">
                  <c:v>0.31929297531970563</c:v>
                </c:pt>
              </c:numCache>
            </c:numRef>
          </c:val>
          <c:smooth val="0"/>
          <c:extLst>
            <c:ext xmlns:c16="http://schemas.microsoft.com/office/drawing/2014/chart" uri="{C3380CC4-5D6E-409C-BE32-E72D297353CC}">
              <c16:uniqueId val="{00000004-DB59-4083-B4D3-FD8C601741E9}"/>
            </c:ext>
          </c:extLst>
        </c:ser>
        <c:ser>
          <c:idx val="5"/>
          <c:order val="5"/>
          <c:tx>
            <c:strRef>
              <c:f>'MCD - Trend'!$G$41</c:f>
              <c:strCache>
                <c:ptCount val="1"/>
                <c:pt idx="0">
                  <c:v>Sum of 2017-2018</c:v>
                </c:pt>
              </c:strCache>
            </c:strRef>
          </c:tx>
          <c:spPr>
            <a:ln w="34925" cap="rnd">
              <a:solidFill>
                <a:schemeClr val="accent5">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w="9525">
                <a:solidFill>
                  <a:schemeClr val="accent5">
                    <a:tint val="77000"/>
                  </a:schemeClr>
                </a:solidFill>
                <a:round/>
              </a:ln>
              <a:effectLst>
                <a:outerShdw blurRad="57150" dist="19050" dir="5400000" algn="ctr" rotWithShape="0">
                  <a:srgbClr val="000000">
                    <a:alpha val="63000"/>
                  </a:srgbClr>
                </a:outerShdw>
              </a:effectLst>
            </c:spPr>
          </c:marker>
          <c:cat>
            <c:strRef>
              <c:f>'MCD - Trend'!$A$42:$A$50</c:f>
              <c:strCache>
                <c:ptCount val="8"/>
                <c:pt idx="0">
                  <c:v>Accounts Receivables to Sales Ratio</c:v>
                </c:pt>
                <c:pt idx="1">
                  <c:v>Current Ratio</c:v>
                </c:pt>
                <c:pt idx="2">
                  <c:v>EPS</c:v>
                </c:pt>
                <c:pt idx="3">
                  <c:v>Gross Profit Margin</c:v>
                </c:pt>
                <c:pt idx="4">
                  <c:v>Inventory to Revenue Ratio</c:v>
                </c:pt>
                <c:pt idx="5">
                  <c:v>Inventory Turnover</c:v>
                </c:pt>
                <c:pt idx="6">
                  <c:v>P/E</c:v>
                </c:pt>
                <c:pt idx="7">
                  <c:v>Quick Ratio</c:v>
                </c:pt>
              </c:strCache>
            </c:strRef>
          </c:cat>
          <c:val>
            <c:numRef>
              <c:f>'MCD - Trend'!$G$42:$G$50</c:f>
              <c:numCache>
                <c:formatCode>0%</c:formatCode>
                <c:ptCount val="8"/>
                <c:pt idx="0">
                  <c:v>-0.25447597226738328</c:v>
                </c:pt>
                <c:pt idx="1">
                  <c:v>-0.26039296328142181</c:v>
                </c:pt>
                <c:pt idx="2">
                  <c:v>2.2690437601296545E-2</c:v>
                </c:pt>
                <c:pt idx="3">
                  <c:v>0.10223613035937935</c:v>
                </c:pt>
                <c:pt idx="4">
                  <c:v>6.5864996305270568E-2</c:v>
                </c:pt>
                <c:pt idx="5">
                  <c:v>-5.0775387393194614E-2</c:v>
                </c:pt>
                <c:pt idx="6">
                  <c:v>-6.0658017520595346E-2</c:v>
                </c:pt>
                <c:pt idx="7">
                  <c:v>-0.26152049730925425</c:v>
                </c:pt>
              </c:numCache>
            </c:numRef>
          </c:val>
          <c:smooth val="0"/>
          <c:extLst>
            <c:ext xmlns:c16="http://schemas.microsoft.com/office/drawing/2014/chart" uri="{C3380CC4-5D6E-409C-BE32-E72D297353CC}">
              <c16:uniqueId val="{00000005-DB59-4083-B4D3-FD8C601741E9}"/>
            </c:ext>
          </c:extLst>
        </c:ser>
        <c:ser>
          <c:idx val="6"/>
          <c:order val="6"/>
          <c:tx>
            <c:strRef>
              <c:f>'MCD - Trend'!$H$41</c:f>
              <c:strCache>
                <c:ptCount val="1"/>
                <c:pt idx="0">
                  <c:v>Sum of 2018-2019</c:v>
                </c:pt>
              </c:strCache>
            </c:strRef>
          </c:tx>
          <c:spPr>
            <a:ln w="34925" cap="rnd">
              <a:solidFill>
                <a:schemeClr val="accent5">
                  <a:tint val="62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tint val="62000"/>
                      <a:satMod val="103000"/>
                      <a:lumMod val="102000"/>
                      <a:tint val="94000"/>
                    </a:schemeClr>
                  </a:gs>
                  <a:gs pos="50000">
                    <a:schemeClr val="accent5">
                      <a:tint val="62000"/>
                      <a:satMod val="110000"/>
                      <a:lumMod val="100000"/>
                      <a:shade val="100000"/>
                    </a:schemeClr>
                  </a:gs>
                  <a:gs pos="100000">
                    <a:schemeClr val="accent5">
                      <a:tint val="62000"/>
                      <a:lumMod val="99000"/>
                      <a:satMod val="120000"/>
                      <a:shade val="78000"/>
                    </a:schemeClr>
                  </a:gs>
                </a:gsLst>
                <a:lin ang="5400000" scaled="0"/>
              </a:gradFill>
              <a:ln w="9525">
                <a:solidFill>
                  <a:schemeClr val="accent5">
                    <a:tint val="62000"/>
                  </a:schemeClr>
                </a:solidFill>
                <a:round/>
              </a:ln>
              <a:effectLst>
                <a:outerShdw blurRad="57150" dist="19050" dir="5400000" algn="ctr" rotWithShape="0">
                  <a:srgbClr val="000000">
                    <a:alpha val="63000"/>
                  </a:srgbClr>
                </a:outerShdw>
              </a:effectLst>
            </c:spPr>
          </c:marker>
          <c:cat>
            <c:strRef>
              <c:f>'MCD - Trend'!$A$42:$A$50</c:f>
              <c:strCache>
                <c:ptCount val="8"/>
                <c:pt idx="0">
                  <c:v>Accounts Receivables to Sales Ratio</c:v>
                </c:pt>
                <c:pt idx="1">
                  <c:v>Current Ratio</c:v>
                </c:pt>
                <c:pt idx="2">
                  <c:v>EPS</c:v>
                </c:pt>
                <c:pt idx="3">
                  <c:v>Gross Profit Margin</c:v>
                </c:pt>
                <c:pt idx="4">
                  <c:v>Inventory to Revenue Ratio</c:v>
                </c:pt>
                <c:pt idx="5">
                  <c:v>Inventory Turnover</c:v>
                </c:pt>
                <c:pt idx="6">
                  <c:v>P/E</c:v>
                </c:pt>
                <c:pt idx="7">
                  <c:v>Quick Ratio</c:v>
                </c:pt>
              </c:strCache>
            </c:strRef>
          </c:cat>
          <c:val>
            <c:numRef>
              <c:f>'MCD - Trend'!$H$42:$H$50</c:f>
              <c:numCache>
                <c:formatCode>0%</c:formatCode>
                <c:ptCount val="8"/>
                <c:pt idx="0">
                  <c:v>0.11572571193936629</c:v>
                </c:pt>
                <c:pt idx="1">
                  <c:v>-0.27898918452296634</c:v>
                </c:pt>
                <c:pt idx="2">
                  <c:v>0.96196513470681477</c:v>
                </c:pt>
                <c:pt idx="3">
                  <c:v>1.6522962442768008E-2</c:v>
                </c:pt>
                <c:pt idx="4">
                  <c:v>3.6446135552913143E-2</c:v>
                </c:pt>
                <c:pt idx="5">
                  <c:v>-0.2982670648071461</c:v>
                </c:pt>
                <c:pt idx="6">
                  <c:v>0.88886089588674333</c:v>
                </c:pt>
                <c:pt idx="7">
                  <c:v>-0.28006226105395243</c:v>
                </c:pt>
              </c:numCache>
            </c:numRef>
          </c:val>
          <c:smooth val="0"/>
          <c:extLst>
            <c:ext xmlns:c16="http://schemas.microsoft.com/office/drawing/2014/chart" uri="{C3380CC4-5D6E-409C-BE32-E72D297353CC}">
              <c16:uniqueId val="{00000006-DB59-4083-B4D3-FD8C601741E9}"/>
            </c:ext>
          </c:extLst>
        </c:ser>
        <c:ser>
          <c:idx val="7"/>
          <c:order val="7"/>
          <c:tx>
            <c:strRef>
              <c:f>'MCD - Trend'!$I$41</c:f>
              <c:strCache>
                <c:ptCount val="1"/>
                <c:pt idx="0">
                  <c:v>Sum of 2019-2020</c:v>
                </c:pt>
              </c:strCache>
            </c:strRef>
          </c:tx>
          <c:spPr>
            <a:ln w="34925" cap="rnd">
              <a:solidFill>
                <a:schemeClr val="accent5">
                  <a:tint val="4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tint val="46000"/>
                      <a:satMod val="103000"/>
                      <a:lumMod val="102000"/>
                      <a:tint val="94000"/>
                    </a:schemeClr>
                  </a:gs>
                  <a:gs pos="50000">
                    <a:schemeClr val="accent5">
                      <a:tint val="46000"/>
                      <a:satMod val="110000"/>
                      <a:lumMod val="100000"/>
                      <a:shade val="100000"/>
                    </a:schemeClr>
                  </a:gs>
                  <a:gs pos="100000">
                    <a:schemeClr val="accent5">
                      <a:tint val="46000"/>
                      <a:lumMod val="99000"/>
                      <a:satMod val="120000"/>
                      <a:shade val="78000"/>
                    </a:schemeClr>
                  </a:gs>
                </a:gsLst>
                <a:lin ang="5400000" scaled="0"/>
              </a:gradFill>
              <a:ln w="9525">
                <a:solidFill>
                  <a:schemeClr val="accent5">
                    <a:tint val="46000"/>
                  </a:schemeClr>
                </a:solidFill>
                <a:round/>
              </a:ln>
              <a:effectLst>
                <a:outerShdw blurRad="57150" dist="19050" dir="5400000" algn="ctr" rotWithShape="0">
                  <a:srgbClr val="000000">
                    <a:alpha val="63000"/>
                  </a:srgbClr>
                </a:outerShdw>
              </a:effectLst>
            </c:spPr>
          </c:marker>
          <c:cat>
            <c:strRef>
              <c:f>'MCD - Trend'!$A$42:$A$50</c:f>
              <c:strCache>
                <c:ptCount val="8"/>
                <c:pt idx="0">
                  <c:v>Accounts Receivables to Sales Ratio</c:v>
                </c:pt>
                <c:pt idx="1">
                  <c:v>Current Ratio</c:v>
                </c:pt>
                <c:pt idx="2">
                  <c:v>EPS</c:v>
                </c:pt>
                <c:pt idx="3">
                  <c:v>Gross Profit Margin</c:v>
                </c:pt>
                <c:pt idx="4">
                  <c:v>Inventory to Revenue Ratio</c:v>
                </c:pt>
                <c:pt idx="5">
                  <c:v>Inventory Turnover</c:v>
                </c:pt>
                <c:pt idx="6">
                  <c:v>P/E</c:v>
                </c:pt>
                <c:pt idx="7">
                  <c:v>Quick Ratio</c:v>
                </c:pt>
              </c:strCache>
            </c:strRef>
          </c:cat>
          <c:val>
            <c:numRef>
              <c:f>'MCD - Trend'!$I$42:$I$50</c:f>
              <c:numCache>
                <c:formatCode>0%</c:formatCode>
                <c:ptCount val="8"/>
                <c:pt idx="0">
                  <c:v>-5.2341406148093281E-2</c:v>
                </c:pt>
                <c:pt idx="1">
                  <c:v>2.7914926147228611E-2</c:v>
                </c:pt>
                <c:pt idx="2">
                  <c:v>1.1308562197091986E-2</c:v>
                </c:pt>
                <c:pt idx="3">
                  <c:v>-2.9718323017206252E-2</c:v>
                </c:pt>
                <c:pt idx="4">
                  <c:v>-0.118546501169275</c:v>
                </c:pt>
                <c:pt idx="5">
                  <c:v>-0.18831945718727067</c:v>
                </c:pt>
                <c:pt idx="6">
                  <c:v>-9.7270345019792454E-2</c:v>
                </c:pt>
                <c:pt idx="7">
                  <c:v>3.4049060118577903E-2</c:v>
                </c:pt>
              </c:numCache>
            </c:numRef>
          </c:val>
          <c:smooth val="0"/>
          <c:extLst>
            <c:ext xmlns:c16="http://schemas.microsoft.com/office/drawing/2014/chart" uri="{C3380CC4-5D6E-409C-BE32-E72D297353CC}">
              <c16:uniqueId val="{00000007-DB59-4083-B4D3-FD8C601741E9}"/>
            </c:ext>
          </c:extLst>
        </c:ser>
        <c:dLbls>
          <c:showLegendKey val="0"/>
          <c:showVal val="0"/>
          <c:showCatName val="0"/>
          <c:showSerName val="0"/>
          <c:showPercent val="0"/>
          <c:showBubbleSize val="0"/>
        </c:dLbls>
        <c:marker val="1"/>
        <c:smooth val="0"/>
        <c:axId val="2016159888"/>
        <c:axId val="2016180272"/>
      </c:lineChart>
      <c:catAx>
        <c:axId val="2016159888"/>
        <c:scaling>
          <c:orientation val="minMax"/>
        </c:scaling>
        <c:delete val="0"/>
        <c:axPos val="b"/>
        <c:numFmt formatCode="General" sourceLinked="1"/>
        <c:majorTickMark val="none"/>
        <c:minorTickMark val="none"/>
        <c:tickLblPos val="low"/>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6180272"/>
        <c:crosses val="autoZero"/>
        <c:auto val="1"/>
        <c:lblAlgn val="ctr"/>
        <c:lblOffset val="100"/>
        <c:noMultiLvlLbl val="0"/>
      </c:catAx>
      <c:valAx>
        <c:axId val="2016180272"/>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6159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[Stock Recommendation Buy Sell Hold Nicholas Chai Final.xlsx]MCD - Trend!PivotTable30</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MCD X YOY X GROSS PROFIT MARGIN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'MCD - Trend'!$B$62</c:f>
              <c:strCache>
                <c:ptCount val="1"/>
                <c:pt idx="0">
                  <c:v>Total</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'MCD - Trend'!$A$63:$A$71</c:f>
              <c:strCache>
                <c:ptCount val="8"/>
                <c:pt idx="0">
                  <c:v>2012-2013</c:v>
                </c:pt>
                <c:pt idx="1">
                  <c:v>2013-2014</c:v>
                </c:pt>
                <c:pt idx="2">
                  <c:v>2014-2015</c:v>
                </c:pt>
                <c:pt idx="3">
                  <c:v>2015-2016</c:v>
                </c:pt>
                <c:pt idx="4">
                  <c:v>2016-2017</c:v>
                </c:pt>
                <c:pt idx="5">
                  <c:v>2017-2018</c:v>
                </c:pt>
                <c:pt idx="6">
                  <c:v>2018-2019</c:v>
                </c:pt>
                <c:pt idx="7">
                  <c:v>2019-2020</c:v>
                </c:pt>
              </c:strCache>
            </c:strRef>
          </c:cat>
          <c:val>
            <c:numRef>
              <c:f>'MCD - Trend'!$B$63:$B$71</c:f>
              <c:numCache>
                <c:formatCode>0%</c:formatCode>
                <c:ptCount val="8"/>
                <c:pt idx="0">
                  <c:v>-1.1332090800304801E-2</c:v>
                </c:pt>
                <c:pt idx="1">
                  <c:v>-1.7779992814970329E-2</c:v>
                </c:pt>
                <c:pt idx="2">
                  <c:v>1.0980625977724735E-2</c:v>
                </c:pt>
                <c:pt idx="3">
                  <c:v>7.5965675337918523E-2</c:v>
                </c:pt>
                <c:pt idx="4">
                  <c:v>0.12294913948542173</c:v>
                </c:pt>
                <c:pt idx="5">
                  <c:v>0.10223613035937935</c:v>
                </c:pt>
                <c:pt idx="6">
                  <c:v>1.6522962442768008E-2</c:v>
                </c:pt>
                <c:pt idx="7">
                  <c:v>-2.9718323017206252E-2</c:v>
                </c:pt>
              </c:numCache>
            </c:numRef>
          </c:val>
          <c:smooth val="0"/>
          <c:extLst>
            <c:ext xmlns:c16="http://schemas.microsoft.com/office/drawing/2014/chart" uri="{C3380CC4-5D6E-409C-BE32-E72D297353CC}">
              <c16:uniqueId val="{00000000-2AEC-4A1E-95C1-7F4FA717D756}"/>
            </c:ext>
          </c:extLst>
        </c:ser>
        <c:dLbls>
          <c:dLblPos val="t"/>
          <c:showLegendKey val="0"/>
          <c:showVal val="1"/>
          <c:showCatName val="0"/>
          <c:showSerName val="0"/>
          <c:showPercent val="0"/>
          <c:showBubbleSize val="0"/>
        </c:dLbls>
        <c:marker val="1"/>
        <c:smooth val="0"/>
        <c:axId val="2028579552"/>
        <c:axId val="2028578720"/>
      </c:lineChart>
      <c:catAx>
        <c:axId val="2028579552"/>
        <c:scaling>
          <c:orientation val="minMax"/>
        </c:scaling>
        <c:delete val="0"/>
        <c:axPos val="b"/>
        <c:numFmt formatCode="General" sourceLinked="1"/>
        <c:majorTickMark val="none"/>
        <c:minorTickMark val="none"/>
        <c:tickLblPos val="low"/>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8578720"/>
        <c:crosses val="autoZero"/>
        <c:auto val="1"/>
        <c:lblAlgn val="ctr"/>
        <c:lblOffset val="100"/>
        <c:noMultiLvlLbl val="0"/>
      </c:catAx>
      <c:valAx>
        <c:axId val="2028578720"/>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8579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[Stock Recommendation Buy Sell Hold Nicholas Chai Final.xlsx]MCD - Trend!PivotTable31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MCD X YOY X</a:t>
            </a:r>
            <a:r>
              <a:rPr lang="en-US" baseline="0"/>
              <a:t> EPS</a:t>
            </a:r>
            <a:endParaRPr lang="en-US"/>
          </a:p>
        </c:rich>
      </c:tx>
      <c:layout>
        <c:manualLayout>
          <c:xMode val="edge"/>
          <c:yMode val="edge"/>
          <c:x val="0.33353455818022748"/>
          <c:y val="9.157188684747739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'MCD - Trend'!$E$62</c:f>
              <c:strCache>
                <c:ptCount val="1"/>
                <c:pt idx="0">
                  <c:v>Total</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'MCD - Trend'!$D$63:$D$71</c:f>
              <c:strCache>
                <c:ptCount val="8"/>
                <c:pt idx="0">
                  <c:v>2012-2013</c:v>
                </c:pt>
                <c:pt idx="1">
                  <c:v>2013-2014</c:v>
                </c:pt>
                <c:pt idx="2">
                  <c:v>2014-2015</c:v>
                </c:pt>
                <c:pt idx="3">
                  <c:v>2015-2016</c:v>
                </c:pt>
                <c:pt idx="4">
                  <c:v>2016-2017</c:v>
                </c:pt>
                <c:pt idx="5">
                  <c:v>2017-2018</c:v>
                </c:pt>
                <c:pt idx="6">
                  <c:v>2018-2019</c:v>
                </c:pt>
                <c:pt idx="7">
                  <c:v>2019-2020</c:v>
                </c:pt>
              </c:strCache>
            </c:strRef>
          </c:cat>
          <c:val>
            <c:numRef>
              <c:f>'MCD - Trend'!$E$63:$E$71</c:f>
              <c:numCache>
                <c:formatCode>0.00</c:formatCode>
                <c:ptCount val="8"/>
                <c:pt idx="0">
                  <c:v>0</c:v>
                </c:pt>
                <c:pt idx="1">
                  <c:v>0</c:v>
                </c:pt>
                <c:pt idx="2">
                  <c:v>0</c:v>
                </c:pt>
                <c:pt idx="3">
                  <c:v>-0.94900662251655632</c:v>
                </c:pt>
                <c:pt idx="4">
                  <c:v>7.0129870129870131</c:v>
                </c:pt>
                <c:pt idx="5">
                  <c:v>2.2690437601296545E-2</c:v>
                </c:pt>
                <c:pt idx="6">
                  <c:v>0.96196513470681477</c:v>
                </c:pt>
                <c:pt idx="7">
                  <c:v>1.1308562197091986E-2</c:v>
                </c:pt>
              </c:numCache>
            </c:numRef>
          </c:val>
          <c:smooth val="0"/>
          <c:extLst>
            <c:ext xmlns:c16="http://schemas.microsoft.com/office/drawing/2014/chart" uri="{C3380CC4-5D6E-409C-BE32-E72D297353CC}">
              <c16:uniqueId val="{00000000-52F7-4CF3-8685-74CD48F87CA7}"/>
            </c:ext>
          </c:extLst>
        </c:ser>
        <c:dLbls>
          <c:dLblPos val="t"/>
          <c:showLegendKey val="0"/>
          <c:showVal val="1"/>
          <c:showCatName val="0"/>
          <c:showSerName val="0"/>
          <c:showPercent val="0"/>
          <c:showBubbleSize val="0"/>
        </c:dLbls>
        <c:marker val="1"/>
        <c:smooth val="0"/>
        <c:axId val="945865999"/>
        <c:axId val="945863087"/>
      </c:lineChart>
      <c:catAx>
        <c:axId val="945865999"/>
        <c:scaling>
          <c:orientation val="minMax"/>
        </c:scaling>
        <c:delete val="0"/>
        <c:axPos val="b"/>
        <c:numFmt formatCode="General" sourceLinked="1"/>
        <c:majorTickMark val="none"/>
        <c:minorTickMark val="none"/>
        <c:tickLblPos val="low"/>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45863087"/>
        <c:crosses val="autoZero"/>
        <c:auto val="1"/>
        <c:lblAlgn val="ctr"/>
        <c:lblOffset val="100"/>
        <c:noMultiLvlLbl val="0"/>
      </c:catAx>
      <c:valAx>
        <c:axId val="945863087"/>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45865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[Stock Recommendation Buy Sell Hold Nicholas Chai Final.xlsx]MCD - Trend!PivotTable20</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MCD - INDUSTRY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4">
                  <a:shade val="44000"/>
                  <a:satMod val="103000"/>
                  <a:lumMod val="102000"/>
                  <a:tint val="94000"/>
                </a:schemeClr>
              </a:gs>
              <a:gs pos="50000">
                <a:schemeClr val="accent4">
                  <a:shade val="44000"/>
                  <a:satMod val="110000"/>
                  <a:lumMod val="100000"/>
                  <a:shade val="100000"/>
                </a:schemeClr>
              </a:gs>
              <a:gs pos="100000">
                <a:schemeClr val="accent4">
                  <a:shade val="44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4">
                  <a:shade val="58000"/>
                  <a:satMod val="103000"/>
                  <a:lumMod val="102000"/>
                  <a:tint val="94000"/>
                </a:schemeClr>
              </a:gs>
              <a:gs pos="50000">
                <a:schemeClr val="accent4">
                  <a:shade val="58000"/>
                  <a:satMod val="110000"/>
                  <a:lumMod val="100000"/>
                  <a:shade val="100000"/>
                </a:schemeClr>
              </a:gs>
              <a:gs pos="100000">
                <a:schemeClr val="accent4">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4">
                  <a:shade val="72000"/>
                  <a:satMod val="103000"/>
                  <a:lumMod val="102000"/>
                  <a:tint val="94000"/>
                </a:schemeClr>
              </a:gs>
              <a:gs pos="50000">
                <a:schemeClr val="accent4">
                  <a:shade val="72000"/>
                  <a:satMod val="110000"/>
                  <a:lumMod val="100000"/>
                  <a:shade val="100000"/>
                </a:schemeClr>
              </a:gs>
              <a:gs pos="100000">
                <a:schemeClr val="accent4">
                  <a:shade val="72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4">
                  <a:shade val="86000"/>
                  <a:satMod val="103000"/>
                  <a:lumMod val="102000"/>
                  <a:tint val="94000"/>
                </a:schemeClr>
              </a:gs>
              <a:gs pos="50000">
                <a:schemeClr val="accent4">
                  <a:shade val="86000"/>
                  <a:satMod val="110000"/>
                  <a:lumMod val="100000"/>
                  <a:shade val="100000"/>
                </a:schemeClr>
              </a:gs>
              <a:gs pos="100000">
                <a:schemeClr val="accent4">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4">
                  <a:tint val="86000"/>
                  <a:satMod val="103000"/>
                  <a:lumMod val="102000"/>
                  <a:tint val="94000"/>
                </a:schemeClr>
              </a:gs>
              <a:gs pos="50000">
                <a:schemeClr val="accent4">
                  <a:tint val="86000"/>
                  <a:satMod val="110000"/>
                  <a:lumMod val="100000"/>
                  <a:shade val="100000"/>
                </a:schemeClr>
              </a:gs>
              <a:gs pos="100000">
                <a:schemeClr val="accent4">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4">
                  <a:tint val="72000"/>
                  <a:satMod val="103000"/>
                  <a:lumMod val="102000"/>
                  <a:tint val="94000"/>
                </a:schemeClr>
              </a:gs>
              <a:gs pos="50000">
                <a:schemeClr val="accent4">
                  <a:tint val="72000"/>
                  <a:satMod val="110000"/>
                  <a:lumMod val="100000"/>
                  <a:shade val="100000"/>
                </a:schemeClr>
              </a:gs>
              <a:gs pos="100000">
                <a:schemeClr val="accent4">
                  <a:tint val="72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4">
                  <a:tint val="58000"/>
                  <a:satMod val="103000"/>
                  <a:lumMod val="102000"/>
                  <a:tint val="94000"/>
                </a:schemeClr>
              </a:gs>
              <a:gs pos="50000">
                <a:schemeClr val="accent4">
                  <a:tint val="58000"/>
                  <a:satMod val="110000"/>
                  <a:lumMod val="100000"/>
                  <a:shade val="100000"/>
                </a:schemeClr>
              </a:gs>
              <a:gs pos="100000">
                <a:schemeClr val="accent4">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4">
                  <a:tint val="44000"/>
                  <a:satMod val="103000"/>
                  <a:lumMod val="102000"/>
                  <a:tint val="94000"/>
                </a:schemeClr>
              </a:gs>
              <a:gs pos="50000">
                <a:schemeClr val="accent4">
                  <a:tint val="44000"/>
                  <a:satMod val="110000"/>
                  <a:lumMod val="100000"/>
                  <a:shade val="100000"/>
                </a:schemeClr>
              </a:gs>
              <a:gs pos="100000">
                <a:schemeClr val="accent4">
                  <a:tint val="44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'MCD - Trend'!$B$24</c:f>
              <c:strCache>
                <c:ptCount val="1"/>
                <c:pt idx="0">
                  <c:v>Sum of 2012</c:v>
                </c:pt>
              </c:strCache>
            </c:strRef>
          </c:tx>
          <c:spPr>
            <a:gradFill rotWithShape="1">
              <a:gsLst>
                <a:gs pos="0">
                  <a:schemeClr val="accent4">
                    <a:shade val="44000"/>
                    <a:satMod val="103000"/>
                    <a:lumMod val="102000"/>
                    <a:tint val="94000"/>
                  </a:schemeClr>
                </a:gs>
                <a:gs pos="50000">
                  <a:schemeClr val="accent4">
                    <a:shade val="44000"/>
                    <a:satMod val="110000"/>
                    <a:lumMod val="100000"/>
                    <a:shade val="100000"/>
                  </a:schemeClr>
                </a:gs>
                <a:gs pos="100000">
                  <a:schemeClr val="accent4">
                    <a:shade val="44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'MCD - Trend'!$A$25:$A$36</c:f>
              <c:strCache>
                <c:ptCount val="11"/>
                <c:pt idx="0">
                  <c:v>Accounts Receivables</c:v>
                </c:pt>
                <c:pt idx="1">
                  <c:v>Cost of Goods Sold</c:v>
                </c:pt>
                <c:pt idx="2">
                  <c:v>Depreciation + amortization</c:v>
                </c:pt>
                <c:pt idx="3">
                  <c:v>Gross Profit</c:v>
                </c:pt>
                <c:pt idx="4">
                  <c:v>Inventory</c:v>
                </c:pt>
                <c:pt idx="5">
                  <c:v>Market Price (Stock Price)</c:v>
                </c:pt>
                <c:pt idx="6">
                  <c:v>Revenue (Sales)</c:v>
                </c:pt>
                <c:pt idx="7">
                  <c:v>SG&amp;A Expense</c:v>
                </c:pt>
                <c:pt idx="8">
                  <c:v>Total Assets</c:v>
                </c:pt>
                <c:pt idx="9">
                  <c:v>Total Current Assets</c:v>
                </c:pt>
                <c:pt idx="10">
                  <c:v>Total Current Liabilities</c:v>
                </c:pt>
              </c:strCache>
            </c:strRef>
          </c:cat>
          <c:val>
            <c:numRef>
              <c:f>'MCD - Trend'!$B$25:$B$36</c:f>
              <c:numCache>
                <c:formatCode>"$"#,##0</c:formatCode>
                <c:ptCount val="11"/>
                <c:pt idx="0">
                  <c:v>1375300000</c:v>
                </c:pt>
                <c:pt idx="1">
                  <c:v>16750700000</c:v>
                </c:pt>
                <c:pt idx="2">
                  <c:v>24677200000</c:v>
                </c:pt>
                <c:pt idx="3">
                  <c:v>10816300000</c:v>
                </c:pt>
                <c:pt idx="4">
                  <c:v>121700000</c:v>
                </c:pt>
                <c:pt idx="5">
                  <c:v>87.42</c:v>
                </c:pt>
                <c:pt idx="6">
                  <c:v>27567000000</c:v>
                </c:pt>
                <c:pt idx="7">
                  <c:v>2455200000</c:v>
                </c:pt>
                <c:pt idx="8">
                  <c:v>35386500000</c:v>
                </c:pt>
                <c:pt idx="9">
                  <c:v>4922100000</c:v>
                </c:pt>
                <c:pt idx="10">
                  <c:v>3403100000</c:v>
                </c:pt>
              </c:numCache>
            </c:numRef>
          </c:val>
          <c:extLst>
            <c:ext xmlns:c16="http://schemas.microsoft.com/office/drawing/2014/chart" uri="{C3380CC4-5D6E-409C-BE32-E72D297353CC}">
              <c16:uniqueId val="{00000000-195F-4245-883A-91522050E4C7}"/>
            </c:ext>
          </c:extLst>
        </c:ser>
        <c:ser>
          <c:idx val="1"/>
          <c:order val="1"/>
          <c:tx>
            <c:strRef>
              <c:f>'MCD - Trend'!$C$24</c:f>
              <c:strCache>
                <c:ptCount val="1"/>
                <c:pt idx="0">
                  <c:v>Sum of 2013</c:v>
                </c:pt>
              </c:strCache>
            </c:strRef>
          </c:tx>
          <c:spPr>
            <a:gradFill rotWithShape="1">
              <a:gsLst>
                <a:gs pos="0">
                  <a:schemeClr val="accent4">
                    <a:shade val="58000"/>
                    <a:satMod val="103000"/>
                    <a:lumMod val="102000"/>
                    <a:tint val="94000"/>
                  </a:schemeClr>
                </a:gs>
                <a:gs pos="50000">
                  <a:schemeClr val="accent4">
                    <a:shade val="58000"/>
                    <a:satMod val="110000"/>
                    <a:lumMod val="100000"/>
                    <a:shade val="100000"/>
                  </a:schemeClr>
                </a:gs>
                <a:gs pos="100000">
                  <a:schemeClr val="accent4">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'MCD - Trend'!$A$25:$A$36</c:f>
              <c:strCache>
                <c:ptCount val="11"/>
                <c:pt idx="0">
                  <c:v>Accounts Receivables</c:v>
                </c:pt>
                <c:pt idx="1">
                  <c:v>Cost of Goods Sold</c:v>
                </c:pt>
                <c:pt idx="2">
                  <c:v>Depreciation + amortization</c:v>
                </c:pt>
                <c:pt idx="3">
                  <c:v>Gross Profit</c:v>
                </c:pt>
                <c:pt idx="4">
                  <c:v>Inventory</c:v>
                </c:pt>
                <c:pt idx="5">
                  <c:v>Market Price (Stock Price)</c:v>
                </c:pt>
                <c:pt idx="6">
                  <c:v>Revenue (Sales)</c:v>
                </c:pt>
                <c:pt idx="7">
                  <c:v>SG&amp;A Expense</c:v>
                </c:pt>
                <c:pt idx="8">
                  <c:v>Total Assets</c:v>
                </c:pt>
                <c:pt idx="9">
                  <c:v>Total Current Assets</c:v>
                </c:pt>
                <c:pt idx="10">
                  <c:v>Total Current Liabilities</c:v>
                </c:pt>
              </c:strCache>
            </c:strRef>
          </c:cat>
          <c:val>
            <c:numRef>
              <c:f>'MCD - Trend'!$C$25:$C$36</c:f>
              <c:numCache>
                <c:formatCode>"$"#,##0</c:formatCode>
                <c:ptCount val="11"/>
                <c:pt idx="0">
                  <c:v>1319800000</c:v>
                </c:pt>
                <c:pt idx="1">
                  <c:v>17203000000</c:v>
                </c:pt>
                <c:pt idx="2">
                  <c:v>25747300000</c:v>
                </c:pt>
                <c:pt idx="3">
                  <c:v>10902700000</c:v>
                </c:pt>
                <c:pt idx="4">
                  <c:v>123700000</c:v>
                </c:pt>
                <c:pt idx="5">
                  <c:v>97.29</c:v>
                </c:pt>
                <c:pt idx="6">
                  <c:v>28105700000</c:v>
                </c:pt>
                <c:pt idx="7">
                  <c:v>2385600000</c:v>
                </c:pt>
                <c:pt idx="8">
                  <c:v>36626300000</c:v>
                </c:pt>
                <c:pt idx="9">
                  <c:v>5050100000</c:v>
                </c:pt>
                <c:pt idx="10">
                  <c:v>3170000000</c:v>
                </c:pt>
              </c:numCache>
            </c:numRef>
          </c:val>
          <c:extLst>
            <c:ext xmlns:c16="http://schemas.microsoft.com/office/drawing/2014/chart" uri="{C3380CC4-5D6E-409C-BE32-E72D297353CC}">
              <c16:uniqueId val="{00000001-195F-4245-883A-91522050E4C7}"/>
            </c:ext>
          </c:extLst>
        </c:ser>
        <c:ser>
          <c:idx val="2"/>
          <c:order val="2"/>
          <c:tx>
            <c:strRef>
              <c:f>'MCD - Trend'!$D$24</c:f>
              <c:strCache>
                <c:ptCount val="1"/>
                <c:pt idx="0">
                  <c:v>Sum of 2014</c:v>
                </c:pt>
              </c:strCache>
            </c:strRef>
          </c:tx>
          <c:spPr>
            <a:gradFill rotWithShape="1">
              <a:gsLst>
                <a:gs pos="0">
                  <a:schemeClr val="accent4">
                    <a:shade val="72000"/>
                    <a:satMod val="103000"/>
                    <a:lumMod val="102000"/>
                    <a:tint val="94000"/>
                  </a:schemeClr>
                </a:gs>
                <a:gs pos="50000">
                  <a:schemeClr val="accent4">
                    <a:shade val="72000"/>
                    <a:satMod val="110000"/>
                    <a:lumMod val="100000"/>
                    <a:shade val="100000"/>
                  </a:schemeClr>
                </a:gs>
                <a:gs pos="100000">
                  <a:schemeClr val="accent4">
                    <a:shade val="72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'MCD - Trend'!$A$25:$A$36</c:f>
              <c:strCache>
                <c:ptCount val="11"/>
                <c:pt idx="0">
                  <c:v>Accounts Receivables</c:v>
                </c:pt>
                <c:pt idx="1">
                  <c:v>Cost of Goods Sold</c:v>
                </c:pt>
                <c:pt idx="2">
                  <c:v>Depreciation + amortization</c:v>
                </c:pt>
                <c:pt idx="3">
                  <c:v>Gross Profit</c:v>
                </c:pt>
                <c:pt idx="4">
                  <c:v>Inventory</c:v>
                </c:pt>
                <c:pt idx="5">
                  <c:v>Market Price (Stock Price)</c:v>
                </c:pt>
                <c:pt idx="6">
                  <c:v>Revenue (Sales)</c:v>
                </c:pt>
                <c:pt idx="7">
                  <c:v>SG&amp;A Expense</c:v>
                </c:pt>
                <c:pt idx="8">
                  <c:v>Total Assets</c:v>
                </c:pt>
                <c:pt idx="9">
                  <c:v>Total Current Assets</c:v>
                </c:pt>
                <c:pt idx="10">
                  <c:v>Total Current Liabilities</c:v>
                </c:pt>
              </c:strCache>
            </c:strRef>
          </c:cat>
          <c:val>
            <c:numRef>
              <c:f>'MCD - Trend'!$D$25:$D$36</c:f>
              <c:numCache>
                <c:formatCode>"$"#,##0</c:formatCode>
                <c:ptCount val="11"/>
                <c:pt idx="0">
                  <c:v>1214400000</c:v>
                </c:pt>
                <c:pt idx="1">
                  <c:v>16985600000</c:v>
                </c:pt>
                <c:pt idx="2">
                  <c:v>24557500000</c:v>
                </c:pt>
                <c:pt idx="3">
                  <c:v>10455700000</c:v>
                </c:pt>
                <c:pt idx="4">
                  <c:v>110000000</c:v>
                </c:pt>
                <c:pt idx="5">
                  <c:v>96.15</c:v>
                </c:pt>
                <c:pt idx="6">
                  <c:v>27441300000</c:v>
                </c:pt>
                <c:pt idx="7">
                  <c:v>2487900000</c:v>
                </c:pt>
                <c:pt idx="8">
                  <c:v>34227400000</c:v>
                </c:pt>
                <c:pt idx="9">
                  <c:v>4185500000</c:v>
                </c:pt>
                <c:pt idx="10">
                  <c:v>2747900000</c:v>
                </c:pt>
              </c:numCache>
            </c:numRef>
          </c:val>
          <c:extLst>
            <c:ext xmlns:c16="http://schemas.microsoft.com/office/drawing/2014/chart" uri="{C3380CC4-5D6E-409C-BE32-E72D297353CC}">
              <c16:uniqueId val="{00000002-195F-4245-883A-91522050E4C7}"/>
            </c:ext>
          </c:extLst>
        </c:ser>
        <c:ser>
          <c:idx val="3"/>
          <c:order val="3"/>
          <c:tx>
            <c:strRef>
              <c:f>'MCD - Trend'!$E$24</c:f>
              <c:strCache>
                <c:ptCount val="1"/>
                <c:pt idx="0">
                  <c:v>Sum of 2015</c:v>
                </c:pt>
              </c:strCache>
            </c:strRef>
          </c:tx>
          <c:spPr>
            <a:gradFill rotWithShape="1">
              <a:gsLst>
                <a:gs pos="0">
                  <a:schemeClr val="accent4">
                    <a:shade val="86000"/>
                    <a:satMod val="103000"/>
                    <a:lumMod val="102000"/>
                    <a:tint val="94000"/>
                  </a:schemeClr>
                </a:gs>
                <a:gs pos="50000">
                  <a:schemeClr val="accent4">
                    <a:shade val="86000"/>
                    <a:satMod val="110000"/>
                    <a:lumMod val="100000"/>
                    <a:shade val="100000"/>
                  </a:schemeClr>
                </a:gs>
                <a:gs pos="100000">
                  <a:schemeClr val="accent4">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'MCD - Trend'!$A$25:$A$36</c:f>
              <c:strCache>
                <c:ptCount val="11"/>
                <c:pt idx="0">
                  <c:v>Accounts Receivables</c:v>
                </c:pt>
                <c:pt idx="1">
                  <c:v>Cost of Goods Sold</c:v>
                </c:pt>
                <c:pt idx="2">
                  <c:v>Depreciation + amortization</c:v>
                </c:pt>
                <c:pt idx="3">
                  <c:v>Gross Profit</c:v>
                </c:pt>
                <c:pt idx="4">
                  <c:v>Inventory</c:v>
                </c:pt>
                <c:pt idx="5">
                  <c:v>Market Price (Stock Price)</c:v>
                </c:pt>
                <c:pt idx="6">
                  <c:v>Revenue (Sales)</c:v>
                </c:pt>
                <c:pt idx="7">
                  <c:v>SG&amp;A Expense</c:v>
                </c:pt>
                <c:pt idx="8">
                  <c:v>Total Assets</c:v>
                </c:pt>
                <c:pt idx="9">
                  <c:v>Total Current Assets</c:v>
                </c:pt>
                <c:pt idx="10">
                  <c:v>Total Current Liabilities</c:v>
                </c:pt>
              </c:strCache>
            </c:strRef>
          </c:cat>
          <c:val>
            <c:numRef>
              <c:f>'MCD - Trend'!$E$25:$E$36</c:f>
              <c:numCache>
                <c:formatCode>"$"#,##0</c:formatCode>
                <c:ptCount val="11"/>
                <c:pt idx="0">
                  <c:v>1298700000</c:v>
                </c:pt>
                <c:pt idx="1">
                  <c:v>15623800000</c:v>
                </c:pt>
                <c:pt idx="2">
                  <c:v>23117600000</c:v>
                </c:pt>
                <c:pt idx="3">
                  <c:v>9789200000</c:v>
                </c:pt>
                <c:pt idx="4">
                  <c:v>100100000</c:v>
                </c:pt>
                <c:pt idx="5">
                  <c:v>144.52000000000001</c:v>
                </c:pt>
                <c:pt idx="6">
                  <c:v>25413000000</c:v>
                </c:pt>
                <c:pt idx="7">
                  <c:v>2434300000</c:v>
                </c:pt>
                <c:pt idx="8">
                  <c:v>37938700000</c:v>
                </c:pt>
                <c:pt idx="9">
                  <c:v>9643000000</c:v>
                </c:pt>
                <c:pt idx="10">
                  <c:v>2950400000</c:v>
                </c:pt>
              </c:numCache>
            </c:numRef>
          </c:val>
          <c:extLst>
            <c:ext xmlns:c16="http://schemas.microsoft.com/office/drawing/2014/chart" uri="{C3380CC4-5D6E-409C-BE32-E72D297353CC}">
              <c16:uniqueId val="{00000003-195F-4245-883A-91522050E4C7}"/>
            </c:ext>
          </c:extLst>
        </c:ser>
        <c:ser>
          <c:idx val="4"/>
          <c:order val="4"/>
          <c:tx>
            <c:strRef>
              <c:f>'MCD - Trend'!$F$24</c:f>
              <c:strCache>
                <c:ptCount val="1"/>
                <c:pt idx="0">
                  <c:v>Sum of 2016</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'MCD - Trend'!$A$25:$A$36</c:f>
              <c:strCache>
                <c:ptCount val="11"/>
                <c:pt idx="0">
                  <c:v>Accounts Receivables</c:v>
                </c:pt>
                <c:pt idx="1">
                  <c:v>Cost of Goods Sold</c:v>
                </c:pt>
                <c:pt idx="2">
                  <c:v>Depreciation + amortization</c:v>
                </c:pt>
                <c:pt idx="3">
                  <c:v>Gross Profit</c:v>
                </c:pt>
                <c:pt idx="4">
                  <c:v>Inventory</c:v>
                </c:pt>
                <c:pt idx="5">
                  <c:v>Market Price (Stock Price)</c:v>
                </c:pt>
                <c:pt idx="6">
                  <c:v>Revenue (Sales)</c:v>
                </c:pt>
                <c:pt idx="7">
                  <c:v>SG&amp;A Expense</c:v>
                </c:pt>
                <c:pt idx="8">
                  <c:v>Total Assets</c:v>
                </c:pt>
                <c:pt idx="9">
                  <c:v>Total Current Assets</c:v>
                </c:pt>
                <c:pt idx="10">
                  <c:v>Total Current Liabilities</c:v>
                </c:pt>
              </c:strCache>
            </c:strRef>
          </c:cat>
          <c:val>
            <c:numRef>
              <c:f>'MCD - Trend'!$F$25:$F$36</c:f>
              <c:numCache>
                <c:formatCode>"$"#,##0</c:formatCode>
                <c:ptCount val="11"/>
                <c:pt idx="0">
                  <c:v>1474000000</c:v>
                </c:pt>
                <c:pt idx="1">
                  <c:v>14417000000</c:v>
                </c:pt>
                <c:pt idx="2">
                  <c:v>21258000000</c:v>
                </c:pt>
                <c:pt idx="3">
                  <c:v>10205000000</c:v>
                </c:pt>
                <c:pt idx="4">
                  <c:v>59000000</c:v>
                </c:pt>
                <c:pt idx="5">
                  <c:v>118.96</c:v>
                </c:pt>
                <c:pt idx="6">
                  <c:v>24622000000</c:v>
                </c:pt>
                <c:pt idx="7">
                  <c:v>2385000000</c:v>
                </c:pt>
                <c:pt idx="8">
                  <c:v>31024000000</c:v>
                </c:pt>
                <c:pt idx="9">
                  <c:v>4849000000</c:v>
                </c:pt>
                <c:pt idx="10">
                  <c:v>3468000000</c:v>
                </c:pt>
              </c:numCache>
            </c:numRef>
          </c:val>
          <c:extLst>
            <c:ext xmlns:c16="http://schemas.microsoft.com/office/drawing/2014/chart" uri="{C3380CC4-5D6E-409C-BE32-E72D297353CC}">
              <c16:uniqueId val="{00000004-195F-4245-883A-91522050E4C7}"/>
            </c:ext>
          </c:extLst>
        </c:ser>
        <c:ser>
          <c:idx val="5"/>
          <c:order val="5"/>
          <c:tx>
            <c:strRef>
              <c:f>'MCD - Trend'!$G$24</c:f>
              <c:strCache>
                <c:ptCount val="1"/>
                <c:pt idx="0">
                  <c:v>Sum of 2017</c:v>
                </c:pt>
              </c:strCache>
            </c:strRef>
          </c:tx>
          <c:spPr>
            <a:gradFill rotWithShape="1">
              <a:gsLst>
                <a:gs pos="0">
                  <a:schemeClr val="accent4">
                    <a:tint val="86000"/>
                    <a:satMod val="103000"/>
                    <a:lumMod val="102000"/>
                    <a:tint val="94000"/>
                  </a:schemeClr>
                </a:gs>
                <a:gs pos="50000">
                  <a:schemeClr val="accent4">
                    <a:tint val="86000"/>
                    <a:satMod val="110000"/>
                    <a:lumMod val="100000"/>
                    <a:shade val="100000"/>
                  </a:schemeClr>
                </a:gs>
                <a:gs pos="100000">
                  <a:schemeClr val="accent4">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'MCD - Trend'!$A$25:$A$36</c:f>
              <c:strCache>
                <c:ptCount val="11"/>
                <c:pt idx="0">
                  <c:v>Accounts Receivables</c:v>
                </c:pt>
                <c:pt idx="1">
                  <c:v>Cost of Goods Sold</c:v>
                </c:pt>
                <c:pt idx="2">
                  <c:v>Depreciation + amortization</c:v>
                </c:pt>
                <c:pt idx="3">
                  <c:v>Gross Profit</c:v>
                </c:pt>
                <c:pt idx="4">
                  <c:v>Inventory</c:v>
                </c:pt>
                <c:pt idx="5">
                  <c:v>Market Price (Stock Price)</c:v>
                </c:pt>
                <c:pt idx="6">
                  <c:v>Revenue (Sales)</c:v>
                </c:pt>
                <c:pt idx="7">
                  <c:v>SG&amp;A Expense</c:v>
                </c:pt>
                <c:pt idx="8">
                  <c:v>Total Assets</c:v>
                </c:pt>
                <c:pt idx="9">
                  <c:v>Total Current Assets</c:v>
                </c:pt>
                <c:pt idx="10">
                  <c:v>Total Current Liabilities</c:v>
                </c:pt>
              </c:strCache>
            </c:strRef>
          </c:cat>
          <c:val>
            <c:numRef>
              <c:f>'MCD - Trend'!$G$25:$G$36</c:f>
              <c:numCache>
                <c:formatCode>"$"#,##0</c:formatCode>
                <c:ptCount val="11"/>
                <c:pt idx="0">
                  <c:v>1976000000</c:v>
                </c:pt>
                <c:pt idx="1">
                  <c:v>12200000000</c:v>
                </c:pt>
                <c:pt idx="2">
                  <c:v>22448000000</c:v>
                </c:pt>
                <c:pt idx="3">
                  <c:v>10621000000</c:v>
                </c:pt>
                <c:pt idx="4">
                  <c:v>59000000</c:v>
                </c:pt>
                <c:pt idx="5">
                  <c:v>172.77</c:v>
                </c:pt>
                <c:pt idx="6">
                  <c:v>22820000000</c:v>
                </c:pt>
                <c:pt idx="7">
                  <c:v>2231000000</c:v>
                </c:pt>
                <c:pt idx="8">
                  <c:v>33804000000</c:v>
                </c:pt>
                <c:pt idx="9">
                  <c:v>5327000000</c:v>
                </c:pt>
                <c:pt idx="10">
                  <c:v>2891000000</c:v>
                </c:pt>
              </c:numCache>
            </c:numRef>
          </c:val>
          <c:extLst>
            <c:ext xmlns:c16="http://schemas.microsoft.com/office/drawing/2014/chart" uri="{C3380CC4-5D6E-409C-BE32-E72D297353CC}">
              <c16:uniqueId val="{00000005-195F-4245-883A-91522050E4C7}"/>
            </c:ext>
          </c:extLst>
        </c:ser>
        <c:ser>
          <c:idx val="6"/>
          <c:order val="6"/>
          <c:tx>
            <c:strRef>
              <c:f>'MCD - Trend'!$H$24</c:f>
              <c:strCache>
                <c:ptCount val="1"/>
                <c:pt idx="0">
                  <c:v>Sum of 2018</c:v>
                </c:pt>
              </c:strCache>
            </c:strRef>
          </c:tx>
          <c:spPr>
            <a:gradFill rotWithShape="1">
              <a:gsLst>
                <a:gs pos="0">
                  <a:schemeClr val="accent4">
                    <a:tint val="72000"/>
                    <a:satMod val="103000"/>
                    <a:lumMod val="102000"/>
                    <a:tint val="94000"/>
                  </a:schemeClr>
                </a:gs>
                <a:gs pos="50000">
                  <a:schemeClr val="accent4">
                    <a:tint val="72000"/>
                    <a:satMod val="110000"/>
                    <a:lumMod val="100000"/>
                    <a:shade val="100000"/>
                  </a:schemeClr>
                </a:gs>
                <a:gs pos="100000">
                  <a:schemeClr val="accent4">
                    <a:tint val="72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'MCD - Trend'!$A$25:$A$36</c:f>
              <c:strCache>
                <c:ptCount val="11"/>
                <c:pt idx="0">
                  <c:v>Accounts Receivables</c:v>
                </c:pt>
                <c:pt idx="1">
                  <c:v>Cost of Goods Sold</c:v>
                </c:pt>
                <c:pt idx="2">
                  <c:v>Depreciation + amortization</c:v>
                </c:pt>
                <c:pt idx="3">
                  <c:v>Gross Profit</c:v>
                </c:pt>
                <c:pt idx="4">
                  <c:v>Inventory</c:v>
                </c:pt>
                <c:pt idx="5">
                  <c:v>Market Price (Stock Price)</c:v>
                </c:pt>
                <c:pt idx="6">
                  <c:v>Revenue (Sales)</c:v>
                </c:pt>
                <c:pt idx="7">
                  <c:v>SG&amp;A Expense</c:v>
                </c:pt>
                <c:pt idx="8">
                  <c:v>Total Assets</c:v>
                </c:pt>
                <c:pt idx="9">
                  <c:v>Total Current Assets</c:v>
                </c:pt>
                <c:pt idx="10">
                  <c:v>Total Current Liabilities</c:v>
                </c:pt>
              </c:strCache>
            </c:strRef>
          </c:cat>
          <c:val>
            <c:numRef>
              <c:f>'MCD - Trend'!$H$25:$H$36</c:f>
              <c:numCache>
                <c:formatCode>"$"#,##0</c:formatCode>
                <c:ptCount val="11"/>
                <c:pt idx="0">
                  <c:v>2442000000</c:v>
                </c:pt>
                <c:pt idx="1">
                  <c:v>10239000000</c:v>
                </c:pt>
                <c:pt idx="2">
                  <c:v>22843000000</c:v>
                </c:pt>
                <c:pt idx="3">
                  <c:v>10786000000</c:v>
                </c:pt>
                <c:pt idx="4">
                  <c:v>51000000</c:v>
                </c:pt>
                <c:pt idx="5">
                  <c:v>188.1</c:v>
                </c:pt>
                <c:pt idx="6">
                  <c:v>21025000000</c:v>
                </c:pt>
                <c:pt idx="7">
                  <c:v>2200000000</c:v>
                </c:pt>
                <c:pt idx="8">
                  <c:v>32811000000</c:v>
                </c:pt>
                <c:pt idx="9">
                  <c:v>4053000000</c:v>
                </c:pt>
                <c:pt idx="10">
                  <c:v>2974000000</c:v>
                </c:pt>
              </c:numCache>
            </c:numRef>
          </c:val>
          <c:extLst>
            <c:ext xmlns:c16="http://schemas.microsoft.com/office/drawing/2014/chart" uri="{C3380CC4-5D6E-409C-BE32-E72D297353CC}">
              <c16:uniqueId val="{00000006-195F-4245-883A-91522050E4C7}"/>
            </c:ext>
          </c:extLst>
        </c:ser>
        <c:ser>
          <c:idx val="7"/>
          <c:order val="7"/>
          <c:tx>
            <c:strRef>
              <c:f>'MCD - Trend'!$I$24</c:f>
              <c:strCache>
                <c:ptCount val="1"/>
                <c:pt idx="0">
                  <c:v>Sum of 2019</c:v>
                </c:pt>
              </c:strCache>
            </c:strRef>
          </c:tx>
          <c:spPr>
            <a:gradFill rotWithShape="1">
              <a:gsLst>
                <a:gs pos="0">
                  <a:schemeClr val="accent4">
                    <a:tint val="58000"/>
                    <a:satMod val="103000"/>
                    <a:lumMod val="102000"/>
                    <a:tint val="94000"/>
                  </a:schemeClr>
                </a:gs>
                <a:gs pos="50000">
                  <a:schemeClr val="accent4">
                    <a:tint val="58000"/>
                    <a:satMod val="110000"/>
                    <a:lumMod val="100000"/>
                    <a:shade val="100000"/>
                  </a:schemeClr>
                </a:gs>
                <a:gs pos="100000">
                  <a:schemeClr val="accent4">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'MCD - Trend'!$A$25:$A$36</c:f>
              <c:strCache>
                <c:ptCount val="11"/>
                <c:pt idx="0">
                  <c:v>Accounts Receivables</c:v>
                </c:pt>
                <c:pt idx="1">
                  <c:v>Cost of Goods Sold</c:v>
                </c:pt>
                <c:pt idx="2">
                  <c:v>Depreciation + amortization</c:v>
                </c:pt>
                <c:pt idx="3">
                  <c:v>Gross Profit</c:v>
                </c:pt>
                <c:pt idx="4">
                  <c:v>Inventory</c:v>
                </c:pt>
                <c:pt idx="5">
                  <c:v>Market Price (Stock Price)</c:v>
                </c:pt>
                <c:pt idx="6">
                  <c:v>Revenue (Sales)</c:v>
                </c:pt>
                <c:pt idx="7">
                  <c:v>SG&amp;A Expense</c:v>
                </c:pt>
                <c:pt idx="8">
                  <c:v>Total Assets</c:v>
                </c:pt>
                <c:pt idx="9">
                  <c:v>Total Current Assets</c:v>
                </c:pt>
                <c:pt idx="10">
                  <c:v>Total Current Liabilities</c:v>
                </c:pt>
              </c:strCache>
            </c:strRef>
          </c:cat>
          <c:val>
            <c:numRef>
              <c:f>'MCD - Trend'!$I$25:$I$36</c:f>
              <c:numCache>
                <c:formatCode>"$"#,##0</c:formatCode>
                <c:ptCount val="11"/>
                <c:pt idx="0">
                  <c:v>2224000000</c:v>
                </c:pt>
                <c:pt idx="1">
                  <c:v>10224000000</c:v>
                </c:pt>
                <c:pt idx="2">
                  <c:v>37421000000</c:v>
                </c:pt>
                <c:pt idx="3">
                  <c:v>11141000000</c:v>
                </c:pt>
                <c:pt idx="4">
                  <c:v>50000000</c:v>
                </c:pt>
                <c:pt idx="5">
                  <c:v>195.38</c:v>
                </c:pt>
                <c:pt idx="6">
                  <c:v>21364000000</c:v>
                </c:pt>
                <c:pt idx="7">
                  <c:v>2263000000</c:v>
                </c:pt>
                <c:pt idx="8">
                  <c:v>47511000000</c:v>
                </c:pt>
                <c:pt idx="9">
                  <c:v>3558000000</c:v>
                </c:pt>
                <c:pt idx="10">
                  <c:v>3621000000</c:v>
                </c:pt>
              </c:numCache>
            </c:numRef>
          </c:val>
          <c:extLst>
            <c:ext xmlns:c16="http://schemas.microsoft.com/office/drawing/2014/chart" uri="{C3380CC4-5D6E-409C-BE32-E72D297353CC}">
              <c16:uniqueId val="{00000007-195F-4245-883A-91522050E4C7}"/>
            </c:ext>
          </c:extLst>
        </c:ser>
        <c:ser>
          <c:idx val="8"/>
          <c:order val="8"/>
          <c:tx>
            <c:strRef>
              <c:f>'MCD - Trend'!$J$24</c:f>
              <c:strCache>
                <c:ptCount val="1"/>
                <c:pt idx="0">
                  <c:v>Sum of 2020</c:v>
                </c:pt>
              </c:strCache>
            </c:strRef>
          </c:tx>
          <c:spPr>
            <a:gradFill rotWithShape="1">
              <a:gsLst>
                <a:gs pos="0">
                  <a:schemeClr val="accent4">
                    <a:tint val="44000"/>
                    <a:satMod val="103000"/>
                    <a:lumMod val="102000"/>
                    <a:tint val="94000"/>
                  </a:schemeClr>
                </a:gs>
                <a:gs pos="50000">
                  <a:schemeClr val="accent4">
                    <a:tint val="44000"/>
                    <a:satMod val="110000"/>
                    <a:lumMod val="100000"/>
                    <a:shade val="100000"/>
                  </a:schemeClr>
                </a:gs>
                <a:gs pos="100000">
                  <a:schemeClr val="accent4">
                    <a:tint val="44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'MCD - Trend'!$A$25:$A$36</c:f>
              <c:strCache>
                <c:ptCount val="11"/>
                <c:pt idx="0">
                  <c:v>Accounts Receivables</c:v>
                </c:pt>
                <c:pt idx="1">
                  <c:v>Cost of Goods Sold</c:v>
                </c:pt>
                <c:pt idx="2">
                  <c:v>Depreciation + amortization</c:v>
                </c:pt>
                <c:pt idx="3">
                  <c:v>Gross Profit</c:v>
                </c:pt>
                <c:pt idx="4">
                  <c:v>Inventory</c:v>
                </c:pt>
                <c:pt idx="5">
                  <c:v>Market Price (Stock Price)</c:v>
                </c:pt>
                <c:pt idx="6">
                  <c:v>Revenue (Sales)</c:v>
                </c:pt>
                <c:pt idx="7">
                  <c:v>SG&amp;A Expense</c:v>
                </c:pt>
                <c:pt idx="8">
                  <c:v>Total Assets</c:v>
                </c:pt>
                <c:pt idx="9">
                  <c:v>Total Current Assets</c:v>
                </c:pt>
                <c:pt idx="10">
                  <c:v>Total Current Liabilities</c:v>
                </c:pt>
              </c:strCache>
            </c:strRef>
          </c:cat>
          <c:val>
            <c:numRef>
              <c:f>'MCD - Trend'!$J$25:$J$36</c:f>
              <c:numCache>
                <c:formatCode>"$"#,##0</c:formatCode>
                <c:ptCount val="11"/>
                <c:pt idx="0">
                  <c:v>2110000000</c:v>
                </c:pt>
                <c:pt idx="1">
                  <c:v>9489000000</c:v>
                </c:pt>
                <c:pt idx="2">
                  <c:v>38786000000</c:v>
                </c:pt>
                <c:pt idx="3">
                  <c:v>9719000000</c:v>
                </c:pt>
                <c:pt idx="4">
                  <c:v>51000000</c:v>
                </c:pt>
                <c:pt idx="5">
                  <c:v>218.88</c:v>
                </c:pt>
                <c:pt idx="6">
                  <c:v>19208000000</c:v>
                </c:pt>
                <c:pt idx="7">
                  <c:v>2556000000</c:v>
                </c:pt>
                <c:pt idx="8">
                  <c:v>52627000000</c:v>
                </c:pt>
                <c:pt idx="9">
                  <c:v>6243000000</c:v>
                </c:pt>
                <c:pt idx="10">
                  <c:v>6181000000</c:v>
                </c:pt>
              </c:numCache>
            </c:numRef>
          </c:val>
          <c:extLst>
            <c:ext xmlns:c16="http://schemas.microsoft.com/office/drawing/2014/chart" uri="{C3380CC4-5D6E-409C-BE32-E72D297353CC}">
              <c16:uniqueId val="{00000008-195F-4245-883A-91522050E4C7}"/>
            </c:ext>
          </c:extLst>
        </c:ser>
        <c:dLbls>
          <c:showLegendKey val="0"/>
          <c:showVal val="0"/>
          <c:showCatName val="0"/>
          <c:showSerName val="0"/>
          <c:showPercent val="0"/>
          <c:showBubbleSize val="0"/>
        </c:dLbls>
        <c:gapWidth val="150"/>
        <c:shape val="box"/>
        <c:axId val="780884672"/>
        <c:axId val="2044687568"/>
        <c:axId val="107035311"/>
      </c:bar3DChart>
      <c:catAx>
        <c:axId val="780884672"/>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44687568"/>
        <c:crosses val="autoZero"/>
        <c:auto val="1"/>
        <c:lblAlgn val="ctr"/>
        <c:lblOffset val="100"/>
        <c:noMultiLvlLbl val="0"/>
      </c:catAx>
      <c:valAx>
        <c:axId val="2044687568"/>
        <c:scaling>
          <c:orientation val="minMax"/>
        </c:scaling>
        <c:delete val="0"/>
        <c:axPos val="l"/>
        <c:majorGridlines>
          <c:spPr>
            <a:ln w="9525" cap="flat" cmpd="sng" algn="ctr">
              <a:solidFill>
                <a:schemeClr val="dk1">
                  <a:lumMod val="50000"/>
                  <a:lumOff val="5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0884672"/>
        <c:crosses val="autoZero"/>
        <c:crossBetween val="between"/>
      </c:valAx>
      <c:serAx>
        <c:axId val="107035311"/>
        <c:scaling>
          <c:orientation val="minMax"/>
        </c:scaling>
        <c:delete val="1"/>
        <c:axPos val="b"/>
        <c:majorTickMark val="none"/>
        <c:minorTickMark val="none"/>
        <c:tickLblPos val="nextTo"/>
        <c:crossAx val="2044687568"/>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[Stock Recommendation Buy Sell Hold Nicholas Chai Final.xlsx]MCD - Trend!PivotTable32</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MCD X YOY X P/E</a:t>
            </a:r>
          </a:p>
        </c:rich>
      </c:tx>
      <c:layout>
        <c:manualLayout>
          <c:xMode val="edge"/>
          <c:yMode val="edge"/>
          <c:x val="0.31319444444444444"/>
          <c:y val="9.157188684747739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'MCD - Trend'!$H$62</c:f>
              <c:strCache>
                <c:ptCount val="1"/>
                <c:pt idx="0">
                  <c:v>Total</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'MCD - Trend'!$G$63:$G$71</c:f>
              <c:strCache>
                <c:ptCount val="8"/>
                <c:pt idx="0">
                  <c:v>2012-2013</c:v>
                </c:pt>
                <c:pt idx="1">
                  <c:v>2013-2014</c:v>
                </c:pt>
                <c:pt idx="2">
                  <c:v>2014-2015</c:v>
                </c:pt>
                <c:pt idx="3">
                  <c:v>2015-2016</c:v>
                </c:pt>
                <c:pt idx="4">
                  <c:v>2016-2017</c:v>
                </c:pt>
                <c:pt idx="5">
                  <c:v>2017-2018</c:v>
                </c:pt>
                <c:pt idx="6">
                  <c:v>2018-2019</c:v>
                </c:pt>
                <c:pt idx="7">
                  <c:v>2019-2020</c:v>
                </c:pt>
              </c:strCache>
            </c:strRef>
          </c:cat>
          <c:val>
            <c:numRef>
              <c:f>'MCD - Trend'!$H$63:$H$71</c:f>
              <c:numCache>
                <c:formatCode>0.00</c:formatCode>
                <c:ptCount val="8"/>
                <c:pt idx="0">
                  <c:v>-0.10144927536231887</c:v>
                </c:pt>
                <c:pt idx="1">
                  <c:v>1.1856474258970264E-2</c:v>
                </c:pt>
                <c:pt idx="2">
                  <c:v>-0.33469415997785773</c:v>
                </c:pt>
                <c:pt idx="3">
                  <c:v>-0.93805007637939397</c:v>
                </c:pt>
                <c:pt idx="4">
                  <c:v>4.5173058694503379</c:v>
                </c:pt>
                <c:pt idx="5">
                  <c:v>-6.0658017520595346E-2</c:v>
                </c:pt>
                <c:pt idx="6">
                  <c:v>0.88886089588674333</c:v>
                </c:pt>
                <c:pt idx="7">
                  <c:v>-9.7270345019792454E-2</c:v>
                </c:pt>
              </c:numCache>
            </c:numRef>
          </c:val>
          <c:smooth val="0"/>
          <c:extLst>
            <c:ext xmlns:c16="http://schemas.microsoft.com/office/drawing/2014/chart" uri="{C3380CC4-5D6E-409C-BE32-E72D297353CC}">
              <c16:uniqueId val="{00000000-8C21-416D-85E1-12CFB7025D37}"/>
            </c:ext>
          </c:extLst>
        </c:ser>
        <c:dLbls>
          <c:dLblPos val="t"/>
          <c:showLegendKey val="0"/>
          <c:showVal val="1"/>
          <c:showCatName val="0"/>
          <c:showSerName val="0"/>
          <c:showPercent val="0"/>
          <c:showBubbleSize val="0"/>
        </c:dLbls>
        <c:marker val="1"/>
        <c:smooth val="0"/>
        <c:axId val="554958800"/>
        <c:axId val="554964208"/>
      </c:lineChart>
      <c:catAx>
        <c:axId val="554958800"/>
        <c:scaling>
          <c:orientation val="minMax"/>
        </c:scaling>
        <c:delete val="0"/>
        <c:axPos val="b"/>
        <c:numFmt formatCode="General" sourceLinked="1"/>
        <c:majorTickMark val="none"/>
        <c:minorTickMark val="none"/>
        <c:tickLblPos val="low"/>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4964208"/>
        <c:crosses val="autoZero"/>
        <c:auto val="1"/>
        <c:lblAlgn val="ctr"/>
        <c:lblOffset val="100"/>
        <c:noMultiLvlLbl val="0"/>
      </c:catAx>
      <c:valAx>
        <c:axId val="554964208"/>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4958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[Stock Recommendation Buy Sell Hold Nicholas Chai Final.xlsx]CMG - Trend!PivotTable24</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CMG X YOY X GROSS PROFIT MARGIN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2"/>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'CMG - Trend'!$B$54</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'CMG - Trend'!$A$55:$A$63</c:f>
              <c:strCache>
                <c:ptCount val="8"/>
                <c:pt idx="0">
                  <c:v>2012-2013</c:v>
                </c:pt>
                <c:pt idx="1">
                  <c:v>2013-2014</c:v>
                </c:pt>
                <c:pt idx="2">
                  <c:v>2014-2015</c:v>
                </c:pt>
                <c:pt idx="3">
                  <c:v>2015-2016</c:v>
                </c:pt>
                <c:pt idx="4">
                  <c:v>2016-2017</c:v>
                </c:pt>
                <c:pt idx="5">
                  <c:v>2017-2018</c:v>
                </c:pt>
                <c:pt idx="6">
                  <c:v>2018-2019</c:v>
                </c:pt>
                <c:pt idx="7">
                  <c:v>2019-2020</c:v>
                </c:pt>
              </c:strCache>
            </c:strRef>
          </c:cat>
          <c:val>
            <c:numRef>
              <c:f>'CMG - Trend'!$B$55:$B$63</c:f>
              <c:numCache>
                <c:formatCode>0%</c:formatCode>
                <c:ptCount val="8"/>
                <c:pt idx="0">
                  <c:v>-1.9044654972508658E-2</c:v>
                </c:pt>
                <c:pt idx="1">
                  <c:v>2.3210401179201989E-2</c:v>
                </c:pt>
                <c:pt idx="2">
                  <c:v>-4.1139151125436382E-2</c:v>
                </c:pt>
                <c:pt idx="3">
                  <c:v>-0.65438774727997839</c:v>
                </c:pt>
                <c:pt idx="4">
                  <c:v>0.46937200422455105</c:v>
                </c:pt>
                <c:pt idx="5">
                  <c:v>0.10001542490411426</c:v>
                </c:pt>
                <c:pt idx="6">
                  <c:v>0.14240113683362154</c:v>
                </c:pt>
                <c:pt idx="7">
                  <c:v>-0.1941218637992832</c:v>
                </c:pt>
              </c:numCache>
            </c:numRef>
          </c:val>
          <c:smooth val="0"/>
          <c:extLst>
            <c:ext xmlns:c16="http://schemas.microsoft.com/office/drawing/2014/chart" uri="{C3380CC4-5D6E-409C-BE32-E72D297353CC}">
              <c16:uniqueId val="{00000000-9454-4D64-A8D5-FCF8DEC74667}"/>
            </c:ext>
          </c:extLst>
        </c:ser>
        <c:dLbls>
          <c:dLblPos val="t"/>
          <c:showLegendKey val="0"/>
          <c:showVal val="1"/>
          <c:showCatName val="0"/>
          <c:showSerName val="0"/>
          <c:showPercent val="0"/>
          <c:showBubbleSize val="0"/>
        </c:dLbls>
        <c:smooth val="0"/>
        <c:axId val="31867807"/>
        <c:axId val="31872799"/>
      </c:lineChart>
      <c:catAx>
        <c:axId val="31867807"/>
        <c:scaling>
          <c:orientation val="minMax"/>
        </c:scaling>
        <c:delete val="0"/>
        <c:axPos val="b"/>
        <c:numFmt formatCode="General" sourceLinked="1"/>
        <c:majorTickMark val="none"/>
        <c:minorTickMark val="none"/>
        <c:tickLblPos val="low"/>
        <c:spPr>
          <a:noFill/>
          <a:ln w="9525" cap="flat" cmpd="sng" algn="ctr">
            <a:solidFill>
              <a:schemeClr val="lt1">
                <a:lumMod val="95000"/>
                <a:alpha val="10000"/>
              </a:schemeClr>
            </a:solidFill>
            <a:round/>
          </a:ln>
          <a:effectLst/>
        </c:spPr>
        <c:txPr>
          <a:bodyPr rot="-960000" spcFirstLastPara="1" vertOverflow="ellipsis"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872799"/>
        <c:crosses val="autoZero"/>
        <c:auto val="1"/>
        <c:lblAlgn val="ctr"/>
        <c:lblOffset val="100"/>
        <c:noMultiLvlLbl val="0"/>
      </c:catAx>
      <c:valAx>
        <c:axId val="31872799"/>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867807"/>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[Stock Recommendation Buy Sell Hold Nicholas Chai Final.xlsx]CMG - Trend!PivotTable25</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CMG X YOY X EPS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'CMG - Trend'!$B$65</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'CMG - Trend'!$A$66:$A$74</c:f>
              <c:strCache>
                <c:ptCount val="8"/>
                <c:pt idx="0">
                  <c:v>2012-2013</c:v>
                </c:pt>
                <c:pt idx="1">
                  <c:v>2013-2014</c:v>
                </c:pt>
                <c:pt idx="2">
                  <c:v>2014-2015</c:v>
                </c:pt>
                <c:pt idx="3">
                  <c:v>2015-2016</c:v>
                </c:pt>
                <c:pt idx="4">
                  <c:v>2016-2017</c:v>
                </c:pt>
                <c:pt idx="5">
                  <c:v>2017-2018</c:v>
                </c:pt>
                <c:pt idx="6">
                  <c:v>2018-2019</c:v>
                </c:pt>
                <c:pt idx="7">
                  <c:v>2019-2020</c:v>
                </c:pt>
              </c:strCache>
            </c:strRef>
          </c:cat>
          <c:val>
            <c:numRef>
              <c:f>'CMG - Trend'!$B$66:$B$74</c:f>
              <c:numCache>
                <c:formatCode>0.00</c:formatCode>
                <c:ptCount val="8"/>
                <c:pt idx="0">
                  <c:v>0.19657142857142865</c:v>
                </c:pt>
                <c:pt idx="1">
                  <c:v>0.34957020057306587</c:v>
                </c:pt>
                <c:pt idx="2">
                  <c:v>6.864826610049532E-2</c:v>
                </c:pt>
                <c:pt idx="3">
                  <c:v>-0.94900662251655632</c:v>
                </c:pt>
                <c:pt idx="4">
                  <c:v>7.0129870129870131</c:v>
                </c:pt>
                <c:pt idx="5">
                  <c:v>2.2690437601296545E-2</c:v>
                </c:pt>
                <c:pt idx="6">
                  <c:v>0.96196513470681477</c:v>
                </c:pt>
                <c:pt idx="7">
                  <c:v>1.1308562197091986E-2</c:v>
                </c:pt>
              </c:numCache>
            </c:numRef>
          </c:val>
          <c:smooth val="0"/>
          <c:extLst>
            <c:ext xmlns:c16="http://schemas.microsoft.com/office/drawing/2014/chart" uri="{C3380CC4-5D6E-409C-BE32-E72D297353CC}">
              <c16:uniqueId val="{00000001-D56A-4B98-82F4-AEC8A0F114E9}"/>
            </c:ext>
          </c:extLst>
        </c:ser>
        <c:dLbls>
          <c:dLblPos val="t"/>
          <c:showLegendKey val="0"/>
          <c:showVal val="1"/>
          <c:showCatName val="0"/>
          <c:showSerName val="0"/>
          <c:showPercent val="0"/>
          <c:showBubbleSize val="0"/>
        </c:dLbls>
        <c:marker val="1"/>
        <c:smooth val="0"/>
        <c:axId val="58318751"/>
        <c:axId val="58314591"/>
      </c:lineChart>
      <c:catAx>
        <c:axId val="58318751"/>
        <c:scaling>
          <c:orientation val="minMax"/>
        </c:scaling>
        <c:delete val="0"/>
        <c:axPos val="b"/>
        <c:numFmt formatCode="General" sourceLinked="1"/>
        <c:majorTickMark val="none"/>
        <c:minorTickMark val="none"/>
        <c:tickLblPos val="low"/>
        <c:spPr>
          <a:noFill/>
          <a:ln w="9525" cap="flat" cmpd="sng" algn="ctr">
            <a:solidFill>
              <a:schemeClr val="lt1">
                <a:lumMod val="95000"/>
                <a:alpha val="10000"/>
              </a:schemeClr>
            </a:solidFill>
            <a:round/>
          </a:ln>
          <a:effectLst/>
        </c:spPr>
        <c:txPr>
          <a:bodyPr rot="-78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314591"/>
        <c:crosses val="autoZero"/>
        <c:auto val="1"/>
        <c:lblAlgn val="ctr"/>
        <c:lblOffset val="100"/>
        <c:noMultiLvlLbl val="0"/>
      </c:catAx>
      <c:valAx>
        <c:axId val="58314591"/>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318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[Stock Recommendation Buy Sell Hold Nicholas Chai Final.xlsx]CMG - Trend!PivotTable26</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CMG X YOY</a:t>
            </a:r>
            <a:r>
              <a:rPr lang="en-US" baseline="0"/>
              <a:t> X P/E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'CMG - Trend'!$B$76</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'CMG - Trend'!$A$77:$A$85</c:f>
              <c:strCache>
                <c:ptCount val="8"/>
                <c:pt idx="0">
                  <c:v>2012-2013</c:v>
                </c:pt>
                <c:pt idx="1">
                  <c:v>2013-2014</c:v>
                </c:pt>
                <c:pt idx="2">
                  <c:v>2014-2015</c:v>
                </c:pt>
                <c:pt idx="3">
                  <c:v>2015-2016</c:v>
                </c:pt>
                <c:pt idx="4">
                  <c:v>2016-2017</c:v>
                </c:pt>
                <c:pt idx="5">
                  <c:v>2017-2018</c:v>
                </c:pt>
                <c:pt idx="6">
                  <c:v>2018-2019</c:v>
                </c:pt>
                <c:pt idx="7">
                  <c:v>2019-2020</c:v>
                </c:pt>
              </c:strCache>
            </c:strRef>
          </c:cat>
          <c:val>
            <c:numRef>
              <c:f>'CMG - Trend'!$B$77:$B$85</c:f>
              <c:numCache>
                <c:formatCode>0.00</c:formatCode>
                <c:ptCount val="8"/>
                <c:pt idx="0">
                  <c:v>-0.39184802081906578</c:v>
                </c:pt>
                <c:pt idx="1">
                  <c:v>5.8888543915466385E-2</c:v>
                </c:pt>
                <c:pt idx="2">
                  <c:v>0.21774749099292828</c:v>
                </c:pt>
                <c:pt idx="3">
                  <c:v>-0.92507766639325162</c:v>
                </c:pt>
                <c:pt idx="4">
                  <c:v>9.5194302721088455</c:v>
                </c:pt>
                <c:pt idx="5">
                  <c:v>-0.35235887851685366</c:v>
                </c:pt>
                <c:pt idx="6">
                  <c:v>0.15221506453640735</c:v>
                </c:pt>
                <c:pt idx="7">
                  <c:v>-0.36255418216428104</c:v>
                </c:pt>
              </c:numCache>
            </c:numRef>
          </c:val>
          <c:smooth val="0"/>
          <c:extLst>
            <c:ext xmlns:c16="http://schemas.microsoft.com/office/drawing/2014/chart" uri="{C3380CC4-5D6E-409C-BE32-E72D297353CC}">
              <c16:uniqueId val="{00000000-FFA1-44EE-8399-2B19106BE5E5}"/>
            </c:ext>
          </c:extLst>
        </c:ser>
        <c:dLbls>
          <c:dLblPos val="t"/>
          <c:showLegendKey val="0"/>
          <c:showVal val="1"/>
          <c:showCatName val="0"/>
          <c:showSerName val="0"/>
          <c:showPercent val="0"/>
          <c:showBubbleSize val="0"/>
        </c:dLbls>
        <c:marker val="1"/>
        <c:smooth val="0"/>
        <c:axId val="2041503888"/>
        <c:axId val="2041507632"/>
      </c:lineChart>
      <c:catAx>
        <c:axId val="2041503888"/>
        <c:scaling>
          <c:orientation val="minMax"/>
        </c:scaling>
        <c:delete val="0"/>
        <c:axPos val="b"/>
        <c:numFmt formatCode="General" sourceLinked="1"/>
        <c:majorTickMark val="none"/>
        <c:minorTickMark val="none"/>
        <c:tickLblPos val="low"/>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41507632"/>
        <c:crosses val="autoZero"/>
        <c:auto val="1"/>
        <c:lblAlgn val="ctr"/>
        <c:lblOffset val="100"/>
        <c:noMultiLvlLbl val="0"/>
      </c:catAx>
      <c:valAx>
        <c:axId val="2041507632"/>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41503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[Stock Recommendation Buy Sell Hold Nicholas Chai Final.xlsx]SHAK - Trend!PivotTable27</c:name>
    <c:fmtId val="3"/>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SHAK</a:t>
            </a:r>
            <a:r>
              <a:rPr lang="en-US" sz="1400" baseline="0"/>
              <a:t> X YOY X GROSS PROFIT MARGIN</a:t>
            </a:r>
            <a:endParaRPr lang="en-US" sz="1400"/>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'SHAK - Trend'!$B$74</c:f>
              <c:strCache>
                <c:ptCount val="1"/>
                <c:pt idx="0">
                  <c:v>Total</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'SHAK - Trend'!$A$75:$A$80</c:f>
              <c:strCache>
                <c:ptCount val="5"/>
                <c:pt idx="0">
                  <c:v>2015-2016</c:v>
                </c:pt>
                <c:pt idx="1">
                  <c:v>2016-2017</c:v>
                </c:pt>
                <c:pt idx="2">
                  <c:v>2017-2018</c:v>
                </c:pt>
                <c:pt idx="3">
                  <c:v>2018-2019</c:v>
                </c:pt>
                <c:pt idx="4">
                  <c:v>2019-2020</c:v>
                </c:pt>
              </c:strCache>
            </c:strRef>
          </c:cat>
          <c:val>
            <c:numRef>
              <c:f>'SHAK - Trend'!$B$75:$B$80</c:f>
              <c:numCache>
                <c:formatCode>0%</c:formatCode>
                <c:ptCount val="5"/>
                <c:pt idx="0">
                  <c:v>-0.19974002667508381</c:v>
                </c:pt>
                <c:pt idx="1">
                  <c:v>-8.5269934765980382E-2</c:v>
                </c:pt>
                <c:pt idx="2">
                  <c:v>-8.1436391810704278E-2</c:v>
                </c:pt>
                <c:pt idx="3">
                  <c:v>-0.15160634379342422</c:v>
                </c:pt>
                <c:pt idx="4">
                  <c:v>-0.60057139907632673</c:v>
                </c:pt>
              </c:numCache>
            </c:numRef>
          </c:val>
          <c:smooth val="0"/>
          <c:extLst>
            <c:ext xmlns:c16="http://schemas.microsoft.com/office/drawing/2014/chart" uri="{C3380CC4-5D6E-409C-BE32-E72D297353CC}">
              <c16:uniqueId val="{00000000-4A61-46FF-B632-3823EF333076}"/>
            </c:ext>
          </c:extLst>
        </c:ser>
        <c:dLbls>
          <c:dLblPos val="t"/>
          <c:showLegendKey val="0"/>
          <c:showVal val="1"/>
          <c:showCatName val="0"/>
          <c:showSerName val="0"/>
          <c:showPercent val="0"/>
          <c:showBubbleSize val="0"/>
        </c:dLbls>
        <c:marker val="1"/>
        <c:smooth val="0"/>
        <c:axId val="488843408"/>
        <c:axId val="488845488"/>
      </c:lineChart>
      <c:catAx>
        <c:axId val="488843408"/>
        <c:scaling>
          <c:orientation val="minMax"/>
        </c:scaling>
        <c:delete val="0"/>
        <c:axPos val="b"/>
        <c:numFmt formatCode="General" sourceLinked="1"/>
        <c:majorTickMark val="none"/>
        <c:minorTickMark val="none"/>
        <c:tickLblPos val="low"/>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8845488"/>
        <c:crosses val="autoZero"/>
        <c:auto val="1"/>
        <c:lblAlgn val="ctr"/>
        <c:lblOffset val="100"/>
        <c:noMultiLvlLbl val="0"/>
      </c:catAx>
      <c:valAx>
        <c:axId val="488845488"/>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8843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[Stock Recommendation Buy Sell Hold Nicholas Chai Final.xlsx]SHAK - Trend!PivotTable28</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SHAK X YOY X EPS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'SHAK - Trend'!$E$74</c:f>
              <c:strCache>
                <c:ptCount val="1"/>
                <c:pt idx="0">
                  <c:v>Total</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'SHAK - Trend'!$D$75:$D$80</c:f>
              <c:strCache>
                <c:ptCount val="5"/>
                <c:pt idx="0">
                  <c:v>2015-2016</c:v>
                </c:pt>
                <c:pt idx="1">
                  <c:v>2016-2017</c:v>
                </c:pt>
                <c:pt idx="2">
                  <c:v>2017-2018</c:v>
                </c:pt>
                <c:pt idx="3">
                  <c:v>2018-2019</c:v>
                </c:pt>
                <c:pt idx="4">
                  <c:v>2019-2020</c:v>
                </c:pt>
              </c:strCache>
            </c:strRef>
          </c:cat>
          <c:val>
            <c:numRef>
              <c:f>'SHAK - Trend'!$E$75:$E$80</c:f>
              <c:numCache>
                <c:formatCode>0.00</c:formatCode>
                <c:ptCount val="5"/>
                <c:pt idx="0">
                  <c:v>-0.94900662251655632</c:v>
                </c:pt>
                <c:pt idx="1">
                  <c:v>7.0129870129870131</c:v>
                </c:pt>
                <c:pt idx="2">
                  <c:v>2.2690437601296545E-2</c:v>
                </c:pt>
                <c:pt idx="3">
                  <c:v>0.96196513470681477</c:v>
                </c:pt>
                <c:pt idx="4">
                  <c:v>1.1308562197091986E-2</c:v>
                </c:pt>
              </c:numCache>
            </c:numRef>
          </c:val>
          <c:smooth val="0"/>
          <c:extLst>
            <c:ext xmlns:c16="http://schemas.microsoft.com/office/drawing/2014/chart" uri="{C3380CC4-5D6E-409C-BE32-E72D297353CC}">
              <c16:uniqueId val="{00000000-1E17-4291-B067-6C80C2A3A370}"/>
            </c:ext>
          </c:extLst>
        </c:ser>
        <c:dLbls>
          <c:dLblPos val="t"/>
          <c:showLegendKey val="0"/>
          <c:showVal val="1"/>
          <c:showCatName val="0"/>
          <c:showSerName val="0"/>
          <c:showPercent val="0"/>
          <c:showBubbleSize val="0"/>
        </c:dLbls>
        <c:marker val="1"/>
        <c:smooth val="0"/>
        <c:axId val="488848400"/>
        <c:axId val="488849648"/>
      </c:lineChart>
      <c:catAx>
        <c:axId val="488848400"/>
        <c:scaling>
          <c:orientation val="minMax"/>
        </c:scaling>
        <c:delete val="0"/>
        <c:axPos val="b"/>
        <c:numFmt formatCode="General" sourceLinked="1"/>
        <c:majorTickMark val="none"/>
        <c:minorTickMark val="none"/>
        <c:tickLblPos val="low"/>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8849648"/>
        <c:crosses val="autoZero"/>
        <c:auto val="1"/>
        <c:lblAlgn val="ctr"/>
        <c:lblOffset val="100"/>
        <c:noMultiLvlLbl val="0"/>
      </c:catAx>
      <c:valAx>
        <c:axId val="488849648"/>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8848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[Stock Recommendation Buy Sell Hold Nicholas Chai Final.xlsx]SHAK - Trend!PivotTable29</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SHAK X YOY X P/E</a:t>
            </a:r>
          </a:p>
        </c:rich>
      </c:tx>
      <c:layout>
        <c:manualLayout>
          <c:xMode val="edge"/>
          <c:yMode val="edge"/>
          <c:x val="0.30645122484689413"/>
          <c:y val="0.11934966462525518"/>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'SHAK - Trend'!$H$74</c:f>
              <c:strCache>
                <c:ptCount val="1"/>
                <c:pt idx="0">
                  <c:v>Total</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'SHAK - Trend'!$G$75:$G$80</c:f>
              <c:strCache>
                <c:ptCount val="5"/>
                <c:pt idx="0">
                  <c:v>2015-2016</c:v>
                </c:pt>
                <c:pt idx="1">
                  <c:v>2016-2017</c:v>
                </c:pt>
                <c:pt idx="2">
                  <c:v>2017-2018</c:v>
                </c:pt>
                <c:pt idx="3">
                  <c:v>2018-2019</c:v>
                </c:pt>
                <c:pt idx="4">
                  <c:v>2019-2020</c:v>
                </c:pt>
              </c:strCache>
            </c:strRef>
          </c:cat>
          <c:val>
            <c:numRef>
              <c:f>'SHAK - Trend'!$H$75:$H$80</c:f>
              <c:numCache>
                <c:formatCode>0.00</c:formatCode>
                <c:ptCount val="5"/>
                <c:pt idx="0">
                  <c:v>-0.9363101991789734</c:v>
                </c:pt>
                <c:pt idx="1">
                  <c:v>6.1980076021539414</c:v>
                </c:pt>
                <c:pt idx="2">
                  <c:v>-0.24517897494773788</c:v>
                </c:pt>
                <c:pt idx="3">
                  <c:v>0.75785747149941218</c:v>
                </c:pt>
                <c:pt idx="4">
                  <c:v>-0.2398020022281801</c:v>
                </c:pt>
              </c:numCache>
            </c:numRef>
          </c:val>
          <c:smooth val="0"/>
          <c:extLst>
            <c:ext xmlns:c16="http://schemas.microsoft.com/office/drawing/2014/chart" uri="{C3380CC4-5D6E-409C-BE32-E72D297353CC}">
              <c16:uniqueId val="{00000000-330F-4F41-B43E-24742AD728B3}"/>
            </c:ext>
          </c:extLst>
        </c:ser>
        <c:dLbls>
          <c:dLblPos val="t"/>
          <c:showLegendKey val="0"/>
          <c:showVal val="1"/>
          <c:showCatName val="0"/>
          <c:showSerName val="0"/>
          <c:showPercent val="0"/>
          <c:showBubbleSize val="0"/>
        </c:dLbls>
        <c:marker val="1"/>
        <c:smooth val="0"/>
        <c:axId val="87779471"/>
        <c:axId val="87778223"/>
      </c:lineChart>
      <c:catAx>
        <c:axId val="87779471"/>
        <c:scaling>
          <c:orientation val="minMax"/>
        </c:scaling>
        <c:delete val="0"/>
        <c:axPos val="b"/>
        <c:numFmt formatCode="General" sourceLinked="1"/>
        <c:majorTickMark val="none"/>
        <c:minorTickMark val="none"/>
        <c:tickLblPos val="low"/>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778223"/>
        <c:crosses val="autoZero"/>
        <c:auto val="1"/>
        <c:lblAlgn val="ctr"/>
        <c:lblOffset val="100"/>
        <c:noMultiLvlLbl val="0"/>
      </c:catAx>
      <c:valAx>
        <c:axId val="87778223"/>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779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withinLinear" id="17">
  <a:schemeClr val="accent4"/>
</cs:colorStyle>
</file>

<file path=xl/charts/colors11.xml><?xml version="1.0" encoding="utf-8"?>
<cs:colorStyle xmlns:cs="http://schemas.microsoft.com/office/drawing/2012/chartStyle" xmlns:a="http://schemas.openxmlformats.org/drawingml/2006/main" meth="withinLinear" id="17">
  <a:schemeClr val="accent4"/>
</cs:colorStyle>
</file>

<file path=xl/charts/colors12.xml><?xml version="1.0" encoding="utf-8"?>
<cs:colorStyle xmlns:cs="http://schemas.microsoft.com/office/drawing/2012/chartStyle" xmlns:a="http://schemas.openxmlformats.org/drawingml/2006/main" meth="withinLinear" id="17">
  <a:schemeClr val="accent4"/>
</cs:colorStyle>
</file>

<file path=xl/charts/colors13.xml><?xml version="1.0" encoding="utf-8"?>
<cs:colorStyle xmlns:cs="http://schemas.microsoft.com/office/drawing/2012/chartStyle" xmlns:a="http://schemas.openxmlformats.org/drawingml/2006/main" meth="withinLinear" id="15">
  <a:schemeClr val="accent2"/>
</cs:colorStyle>
</file>

<file path=xl/charts/colors14.xml><?xml version="1.0" encoding="utf-8"?>
<cs:colorStyle xmlns:cs="http://schemas.microsoft.com/office/drawing/2012/chartStyle" xmlns:a="http://schemas.openxmlformats.org/drawingml/2006/main" meth="withinLinear" id="15">
  <a:schemeClr val="accent2"/>
</cs:colorStyle>
</file>

<file path=xl/charts/colors15.xml><?xml version="1.0" encoding="utf-8"?>
<cs:colorStyle xmlns:cs="http://schemas.microsoft.com/office/drawing/2012/chartStyle" xmlns:a="http://schemas.openxmlformats.org/drawingml/2006/main" meth="withinLinear" id="18">
  <a:schemeClr val="accent5"/>
</cs:colorStyle>
</file>

<file path=xl/charts/colors16.xml><?xml version="1.0" encoding="utf-8"?>
<cs:colorStyle xmlns:cs="http://schemas.microsoft.com/office/drawing/2012/chartStyle" xmlns:a="http://schemas.openxmlformats.org/drawingml/2006/main" meth="withinLinear" id="15">
  <a:schemeClr val="accent2"/>
</cs:colorStyle>
</file>

<file path=xl/charts/colors17.xml><?xml version="1.0" encoding="utf-8"?>
<cs:colorStyle xmlns:cs="http://schemas.microsoft.com/office/drawing/2012/chartStyle" xmlns:a="http://schemas.openxmlformats.org/drawingml/2006/main" meth="withinLinear" id="15">
  <a:schemeClr val="accent2"/>
</cs:colorStyle>
</file>

<file path=xl/charts/colors18.xml><?xml version="1.0" encoding="utf-8"?>
<cs:colorStyle xmlns:cs="http://schemas.microsoft.com/office/drawing/2012/chartStyle" xmlns:a="http://schemas.openxmlformats.org/drawingml/2006/main" meth="withinLinear" id="15">
  <a:schemeClr val="accent2"/>
</cs:colorStyle>
</file>

<file path=xl/charts/colors19.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20.xml><?xml version="1.0" encoding="utf-8"?>
<cs:colorStyle xmlns:cs="http://schemas.microsoft.com/office/drawing/2012/chartStyle" xmlns:a="http://schemas.openxmlformats.org/drawingml/2006/main" meth="withinLinear" id="15">
  <a:schemeClr val="accent2"/>
</cs:colorStyle>
</file>

<file path=xl/charts/colors21.xml><?xml version="1.0" encoding="utf-8"?>
<cs:colorStyle xmlns:cs="http://schemas.microsoft.com/office/drawing/2012/chartStyle" xmlns:a="http://schemas.openxmlformats.org/drawingml/2006/main" meth="withinLinear" id="18">
  <a:schemeClr val="accent5"/>
</cs:colorStyle>
</file>

<file path=xl/charts/colors22.xml><?xml version="1.0" encoding="utf-8"?>
<cs:colorStyle xmlns:cs="http://schemas.microsoft.com/office/drawing/2012/chartStyle" xmlns:a="http://schemas.openxmlformats.org/drawingml/2006/main" meth="withinLinear" id="17">
  <a:schemeClr val="accent4"/>
</cs:colorStyle>
</file>

<file path=xl/charts/colors23.xml><?xml version="1.0" encoding="utf-8"?>
<cs:colorStyle xmlns:cs="http://schemas.microsoft.com/office/drawing/2012/chartStyle" xmlns:a="http://schemas.openxmlformats.org/drawingml/2006/main" meth="withinLinear" id="17">
  <a:schemeClr val="accent4"/>
</cs:colorStyle>
</file>

<file path=xl/charts/colors24.xml><?xml version="1.0" encoding="utf-8"?>
<cs:colorStyle xmlns:cs="http://schemas.microsoft.com/office/drawing/2012/chartStyle" xmlns:a="http://schemas.openxmlformats.org/drawingml/2006/main" meth="withinLinear" id="17">
  <a:schemeClr val="accent4"/>
</cs:colorStyle>
</file>

<file path=xl/charts/colors25.xml><?xml version="1.0" encoding="utf-8"?>
<cs:colorStyle xmlns:cs="http://schemas.microsoft.com/office/drawing/2012/chartStyle" xmlns:a="http://schemas.openxmlformats.org/drawingml/2006/main" meth="withinLinear" id="15">
  <a:schemeClr val="accent2"/>
</cs:colorStyle>
</file>

<file path=xl/charts/colors26.xml><?xml version="1.0" encoding="utf-8"?>
<cs:colorStyle xmlns:cs="http://schemas.microsoft.com/office/drawing/2012/chartStyle" xmlns:a="http://schemas.openxmlformats.org/drawingml/2006/main" meth="withinLinear" id="15">
  <a:schemeClr val="accent2"/>
</cs:colorStyle>
</file>

<file path=xl/charts/colors27.xml><?xml version="1.0" encoding="utf-8"?>
<cs:colorStyle xmlns:cs="http://schemas.microsoft.com/office/drawing/2012/chartStyle" xmlns:a="http://schemas.openxmlformats.org/drawingml/2006/main" meth="withinLinear" id="18">
  <a:schemeClr val="accent5"/>
</cs:colorStyle>
</file>

<file path=xl/charts/colors28.xml><?xml version="1.0" encoding="utf-8"?>
<cs:colorStyle xmlns:cs="http://schemas.microsoft.com/office/drawing/2012/chartStyle" xmlns:a="http://schemas.openxmlformats.org/drawingml/2006/main" meth="withinLinear" id="17">
  <a:schemeClr val="accent4"/>
</cs:colorStyle>
</file>

<file path=xl/charts/colors29.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30.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 id="19">
  <a:schemeClr val="accent6"/>
</cs:colorStyle>
</file>

<file path=xl/charts/colors8.xml><?xml version="1.0" encoding="utf-8"?>
<cs:colorStyle xmlns:cs="http://schemas.microsoft.com/office/drawing/2012/chartStyle" xmlns:a="http://schemas.openxmlformats.org/drawingml/2006/main" meth="withinLinear" id="19">
  <a:schemeClr val="accent6"/>
</cs:colorStyle>
</file>

<file path=xl/charts/colors9.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3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 Id="rId6" Type="http://schemas.openxmlformats.org/officeDocument/2006/relationships/chart" Target="../charts/chart24.xml"/><Relationship Id="rId5" Type="http://schemas.openxmlformats.org/officeDocument/2006/relationships/chart" Target="../charts/chart23.xml"/><Relationship Id="rId4" Type="http://schemas.openxmlformats.org/officeDocument/2006/relationships/chart" Target="../charts/chart22.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7.xml"/><Relationship Id="rId2" Type="http://schemas.openxmlformats.org/officeDocument/2006/relationships/chart" Target="../charts/chart26.xml"/><Relationship Id="rId1" Type="http://schemas.openxmlformats.org/officeDocument/2006/relationships/chart" Target="../charts/chart25.xml"/><Relationship Id="rId6" Type="http://schemas.openxmlformats.org/officeDocument/2006/relationships/chart" Target="../charts/chart30.xml"/><Relationship Id="rId5" Type="http://schemas.openxmlformats.org/officeDocument/2006/relationships/chart" Target="../charts/chart29.xml"/><Relationship Id="rId4" Type="http://schemas.openxmlformats.org/officeDocument/2006/relationships/chart" Target="../charts/chart28.xml"/></Relationships>
</file>

<file path=xl/drawings/drawing1.xml><?xml version="1.0" encoding="utf-8"?>
<xdr:wsDr xmlns:xdr="http://schemas.openxmlformats.org/drawingml/2006/spreadsheetDrawing" xmlns:a="http://schemas.openxmlformats.org/drawingml/2006/main">
  <xdr:twoCellAnchor>
    <xdr:from>
      <xdr:col>0</xdr:col>
      <xdr:colOff>482600</xdr:colOff>
      <xdr:row>2</xdr:row>
      <xdr:rowOff>127001</xdr:rowOff>
    </xdr:from>
    <xdr:to>
      <xdr:col>10</xdr:col>
      <xdr:colOff>177800</xdr:colOff>
      <xdr:row>35</xdr:row>
      <xdr:rowOff>19540</xdr:rowOff>
    </xdr:to>
    <xdr:sp macro="" textlink="">
      <xdr:nvSpPr>
        <xdr:cNvPr id="2" name="TextBox 1">
          <a:extLst>
            <a:ext uri="{FF2B5EF4-FFF2-40B4-BE49-F238E27FC236}">
              <a16:creationId xmlns:a16="http://schemas.microsoft.com/office/drawing/2014/main" id="{B1AFF15A-AEC7-9E48-BE17-242E3E50086E}"/>
            </a:ext>
          </a:extLst>
        </xdr:cNvPr>
        <xdr:cNvSpPr txBox="1"/>
      </xdr:nvSpPr>
      <xdr:spPr>
        <a:xfrm>
          <a:off x="482600" y="478693"/>
          <a:ext cx="7999046" cy="569546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 Financial Analyst</a:t>
          </a:r>
        </a:p>
        <a:p>
          <a:r>
            <a:rPr lang="en-US" sz="1100"/>
            <a:t>FROM: Chief</a:t>
          </a:r>
          <a:r>
            <a:rPr lang="en-US" sz="1100" baseline="0"/>
            <a:t> Investment Officer</a:t>
          </a:r>
          <a:endParaRPr lang="en-US" sz="1100"/>
        </a:p>
        <a:p>
          <a:r>
            <a:rPr lang="en-US" sz="1100"/>
            <a:t>SUBJECT: Stock</a:t>
          </a:r>
          <a:r>
            <a:rPr lang="en-US" sz="1100" baseline="0"/>
            <a:t> Recommendation </a:t>
          </a:r>
          <a:r>
            <a:rPr lang="en-US" sz="1100"/>
            <a:t>BUY, SELL, HOLD, Ratio and</a:t>
          </a:r>
          <a:r>
            <a:rPr lang="en-US" sz="1100" baseline="0"/>
            <a:t> Trend</a:t>
          </a:r>
          <a:r>
            <a:rPr lang="en-US" sz="1100"/>
            <a:t> Analysis</a:t>
          </a:r>
        </a:p>
        <a:p>
          <a:endParaRPr lang="en-US" sz="1100"/>
        </a:p>
        <a:p>
          <a:endParaRPr lang="en-US" sz="1100"/>
        </a:p>
        <a:p>
          <a:r>
            <a:rPr lang="en-US" sz="1100" baseline="0"/>
            <a:t>For each company CMG,SHAK and MCD Create two new worksheets that will calculate the Financial Ratio's per year, and The YOY Trend Analysis for each Year. </a:t>
          </a:r>
        </a:p>
        <a:p>
          <a:endParaRPr lang="en-US" sz="1100" baseline="0"/>
        </a:p>
        <a:p>
          <a:r>
            <a:rPr lang="en-US" sz="1100" baseline="0"/>
            <a:t>See Industry Analysis Case for an example format.  Name these worksheets Industry and Trend. </a:t>
          </a:r>
        </a:p>
        <a:p>
          <a:endParaRPr lang="en-US" sz="1100"/>
        </a:p>
        <a:p>
          <a:r>
            <a:rPr lang="en-US" sz="1100"/>
            <a:t>For all worksheets, clean up the data, freeze</a:t>
          </a:r>
          <a:r>
            <a:rPr lang="en-US" sz="1100" baseline="0"/>
            <a:t> top row, </a:t>
          </a:r>
          <a:r>
            <a:rPr lang="en-US" sz="1100"/>
            <a:t>Format</a:t>
          </a:r>
          <a:r>
            <a:rPr lang="en-US" sz="1100" baseline="0"/>
            <a:t> the data,  </a:t>
          </a:r>
          <a:r>
            <a:rPr lang="en-US" sz="1100"/>
            <a:t>Set Print</a:t>
          </a:r>
          <a:r>
            <a:rPr lang="en-US" sz="1100" baseline="0"/>
            <a:t> Ranges, Set Headers and Footer.</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latin typeface="Times New Roman" panose="02020603050405020304" pitchFamily="18" charset="0"/>
              <a:cs typeface="Times New Roman" panose="02020603050405020304" pitchFamily="18" charset="0"/>
            </a:rPr>
            <a:t>Using the information in the worksheets to create an </a:t>
          </a:r>
          <a:r>
            <a:rPr lang="en-US" sz="1100" b="1" u="sng" baseline="0">
              <a:latin typeface="Times New Roman" panose="02020603050405020304" pitchFamily="18" charset="0"/>
              <a:cs typeface="Times New Roman" panose="02020603050405020304" pitchFamily="18" charset="0"/>
            </a:rPr>
            <a:t>executive summary with a data dashboard</a:t>
          </a:r>
          <a:r>
            <a:rPr lang="en-US" sz="1100" baseline="0">
              <a:latin typeface="Times New Roman" panose="02020603050405020304" pitchFamily="18" charset="0"/>
              <a:cs typeface="Times New Roman" panose="02020603050405020304" pitchFamily="18" charset="0"/>
            </a:rPr>
            <a:t>. </a:t>
          </a:r>
          <a:r>
            <a:rPr lang="en-US" sz="1100"/>
            <a:t>The executive Summary must analyze</a:t>
          </a:r>
          <a:r>
            <a:rPr lang="en-US" sz="1100" baseline="0"/>
            <a:t> the three stocks using information from both worksheets  "Industry" and "Trend". In the recommendation section of the executive summary create a stock recommendation for each company explaining why investors should BUY, SELL or HOLD each stock, support with data. </a:t>
          </a:r>
          <a:endParaRPr lang="en-US" sz="1100" baseline="0">
            <a:latin typeface="Times New Roman" panose="02020603050405020304" pitchFamily="18" charset="0"/>
            <a:cs typeface="Times New Roman" panose="02020603050405020304" pitchFamily="18" charset="0"/>
          </a:endParaRPr>
        </a:p>
        <a:p>
          <a:endParaRPr lang="en-US" sz="1100" baseline="0">
            <a:latin typeface="Times New Roman" panose="02020603050405020304" pitchFamily="18" charset="0"/>
            <a:cs typeface="Times New Roman" panose="02020603050405020304" pitchFamily="18" charset="0"/>
          </a:endParaRPr>
        </a:p>
        <a:p>
          <a:r>
            <a:rPr lang="en-US" sz="1100" baseline="0">
              <a:latin typeface="Times New Roman" panose="02020603050405020304" pitchFamily="18" charset="0"/>
              <a:cs typeface="Times New Roman" panose="02020603050405020304" pitchFamily="18" charset="0"/>
            </a:rPr>
            <a:t>On your Dashboard create visual displays charts, tables, or graphs to display your data in a way that is helpful to understand the numbers. </a:t>
          </a:r>
        </a:p>
        <a:p>
          <a:endParaRPr lang="en-US" sz="1100" baseline="0">
            <a:latin typeface="Times New Roman" panose="02020603050405020304" pitchFamily="18" charset="0"/>
            <a:cs typeface="Times New Roman" panose="02020603050405020304" pitchFamily="18" charset="0"/>
          </a:endParaRPr>
        </a:p>
        <a:p>
          <a:r>
            <a:rPr lang="en-US" sz="1100" baseline="0">
              <a:latin typeface="Times New Roman" panose="02020603050405020304" pitchFamily="18" charset="0"/>
              <a:cs typeface="Times New Roman" panose="02020603050405020304" pitchFamily="18" charset="0"/>
            </a:rPr>
            <a:t>Example charts you can create:</a:t>
          </a:r>
        </a:p>
        <a:p>
          <a:r>
            <a:rPr lang="en-US" sz="1100" baseline="0">
              <a:latin typeface="Times New Roman" panose="02020603050405020304" pitchFamily="18" charset="0"/>
              <a:cs typeface="Times New Roman" panose="02020603050405020304" pitchFamily="18" charset="0"/>
            </a:rPr>
            <a:t>Pie chart for sales</a:t>
          </a:r>
        </a:p>
        <a:p>
          <a:r>
            <a:rPr lang="en-US" sz="1100" baseline="0">
              <a:latin typeface="Times New Roman" panose="02020603050405020304" pitchFamily="18" charset="0"/>
              <a:cs typeface="Times New Roman" panose="02020603050405020304" pitchFamily="18" charset="0"/>
            </a:rPr>
            <a:t>A bar chart for gross profits </a:t>
          </a:r>
        </a:p>
        <a:p>
          <a:r>
            <a:rPr lang="en-US" sz="1100" baseline="0">
              <a:latin typeface="Times New Roman" panose="02020603050405020304" pitchFamily="18" charset="0"/>
              <a:cs typeface="Times New Roman" panose="02020603050405020304" pitchFamily="18" charset="0"/>
            </a:rPr>
            <a:t>A bar chart for EPS</a:t>
          </a:r>
        </a:p>
        <a:p>
          <a:r>
            <a:rPr lang="en-US" sz="1100" baseline="0">
              <a:latin typeface="Times New Roman" panose="02020603050405020304" pitchFamily="18" charset="0"/>
              <a:cs typeface="Times New Roman" panose="02020603050405020304" pitchFamily="18" charset="0"/>
            </a:rPr>
            <a:t>A tree map of P/E ratio </a:t>
          </a:r>
        </a:p>
        <a:p>
          <a:r>
            <a:rPr lang="en-US" sz="1100" baseline="0">
              <a:latin typeface="Times New Roman" panose="02020603050405020304" pitchFamily="18" charset="0"/>
              <a:cs typeface="Times New Roman" panose="02020603050405020304" pitchFamily="18" charset="0"/>
            </a:rPr>
            <a:t>A table to include Stock Name and Market Price</a:t>
          </a:r>
        </a:p>
        <a:p>
          <a:r>
            <a:rPr lang="en-US" sz="1100" baseline="0">
              <a:latin typeface="Times New Roman" panose="02020603050405020304" pitchFamily="18" charset="0"/>
              <a:cs typeface="Times New Roman" panose="02020603050405020304" pitchFamily="18" charset="0"/>
            </a:rPr>
            <a:t>YOY Trend Line Chart for Sales, Profits, EPS, P/E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224117</xdr:colOff>
      <xdr:row>1</xdr:row>
      <xdr:rowOff>17929</xdr:rowOff>
    </xdr:from>
    <xdr:to>
      <xdr:col>8</xdr:col>
      <xdr:colOff>235323</xdr:colOff>
      <xdr:row>88</xdr:row>
      <xdr:rowOff>89646</xdr:rowOff>
    </xdr:to>
    <xdr:sp macro="" textlink="">
      <xdr:nvSpPr>
        <xdr:cNvPr id="2" name="TextBox 1">
          <a:extLst>
            <a:ext uri="{FF2B5EF4-FFF2-40B4-BE49-F238E27FC236}">
              <a16:creationId xmlns:a16="http://schemas.microsoft.com/office/drawing/2014/main" id="{1F9151B6-5EDB-446D-9911-3E0931B82BDC}"/>
            </a:ext>
          </a:extLst>
        </xdr:cNvPr>
        <xdr:cNvSpPr txBox="1"/>
      </xdr:nvSpPr>
      <xdr:spPr>
        <a:xfrm>
          <a:off x="224117" y="197223"/>
          <a:ext cx="6555441" cy="156703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latin typeface="Times New Roman" panose="02020603050405020304" pitchFamily="18" charset="0"/>
              <a:cs typeface="Times New Roman" panose="02020603050405020304" pitchFamily="18" charset="0"/>
            </a:rPr>
            <a:t>TO: Financial Analyst Michael</a:t>
          </a:r>
          <a:r>
            <a:rPr lang="en-US" sz="1200" baseline="0">
              <a:latin typeface="Times New Roman" panose="02020603050405020304" pitchFamily="18" charset="0"/>
              <a:cs typeface="Times New Roman" panose="02020603050405020304" pitchFamily="18" charset="0"/>
            </a:rPr>
            <a:t> Nugent</a:t>
          </a:r>
          <a:endParaRPr lang="en-US" sz="1200">
            <a:latin typeface="Times New Roman" panose="02020603050405020304" pitchFamily="18" charset="0"/>
            <a:cs typeface="Times New Roman" panose="02020603050405020304" pitchFamily="18" charset="0"/>
          </a:endParaRPr>
        </a:p>
        <a:p>
          <a:r>
            <a:rPr lang="en-US" sz="1200">
              <a:latin typeface="Times New Roman" panose="02020603050405020304" pitchFamily="18" charset="0"/>
              <a:cs typeface="Times New Roman" panose="02020603050405020304" pitchFamily="18" charset="0"/>
            </a:rPr>
            <a:t>FROM: Team</a:t>
          </a:r>
          <a:r>
            <a:rPr lang="en-US" sz="1200" baseline="0">
              <a:latin typeface="Times New Roman" panose="02020603050405020304" pitchFamily="18" charset="0"/>
              <a:cs typeface="Times New Roman" panose="02020603050405020304" pitchFamily="18" charset="0"/>
            </a:rPr>
            <a:t> 4</a:t>
          </a:r>
          <a:endParaRPr lang="en-US" sz="1200">
            <a:latin typeface="Times New Roman" panose="02020603050405020304" pitchFamily="18" charset="0"/>
            <a:cs typeface="Times New Roman" panose="02020603050405020304" pitchFamily="18" charset="0"/>
          </a:endParaRPr>
        </a:p>
        <a:p>
          <a:r>
            <a:rPr lang="en-US" sz="1200">
              <a:latin typeface="Times New Roman" panose="02020603050405020304" pitchFamily="18" charset="0"/>
              <a:cs typeface="Times New Roman" panose="02020603050405020304" pitchFamily="18" charset="0"/>
            </a:rPr>
            <a:t>SUBJECT: Stock</a:t>
          </a:r>
          <a:r>
            <a:rPr lang="en-US" sz="1200" baseline="0">
              <a:latin typeface="Times New Roman" panose="02020603050405020304" pitchFamily="18" charset="0"/>
              <a:cs typeface="Times New Roman" panose="02020603050405020304" pitchFamily="18" charset="0"/>
            </a:rPr>
            <a:t> Recommendation </a:t>
          </a:r>
          <a:r>
            <a:rPr lang="en-US" sz="1200">
              <a:latin typeface="Times New Roman" panose="02020603050405020304" pitchFamily="18" charset="0"/>
              <a:cs typeface="Times New Roman" panose="02020603050405020304" pitchFamily="18" charset="0"/>
            </a:rPr>
            <a:t>BUY, SELL, HOLD, Ratio and</a:t>
          </a:r>
          <a:r>
            <a:rPr lang="en-US" sz="1200" baseline="0">
              <a:latin typeface="Times New Roman" panose="02020603050405020304" pitchFamily="18" charset="0"/>
              <a:cs typeface="Times New Roman" panose="02020603050405020304" pitchFamily="18" charset="0"/>
            </a:rPr>
            <a:t> Trend</a:t>
          </a:r>
          <a:r>
            <a:rPr lang="en-US" sz="1200">
              <a:latin typeface="Times New Roman" panose="02020603050405020304" pitchFamily="18" charset="0"/>
              <a:cs typeface="Times New Roman" panose="02020603050405020304" pitchFamily="18" charset="0"/>
            </a:rPr>
            <a:t> Analysis</a:t>
          </a:r>
        </a:p>
        <a:p>
          <a:endParaRPr lang="en-US" sz="1100">
            <a:latin typeface="Times New Roman" panose="02020603050405020304" pitchFamily="18" charset="0"/>
            <a:cs typeface="Times New Roman" panose="02020603050405020304" pitchFamily="18" charset="0"/>
          </a:endParaRPr>
        </a:p>
        <a:p>
          <a:r>
            <a:rPr lang="en-US" sz="1100" b="1">
              <a:solidFill>
                <a:schemeClr val="dk1"/>
              </a:solidFill>
              <a:effectLst/>
              <a:latin typeface="+mn-lt"/>
              <a:ea typeface="+mn-ea"/>
              <a:cs typeface="+mn-cs"/>
            </a:rPr>
            <a:t>Introduction:</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This Stock Recommendation Case illustrates the different stocks provided in this data set. The three stocks are Chipotle (CMG), Shake Shack (SHAK), and McDonald's (MCD). The data that is presented in this portfolio upholds a wide variety of valuable information including INVENTORY, REVENUE, COSTS, and etc. </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The STOCK PRICE was calculated by evaluating using technology through Yahoo. This website includes a plethora of historical data that displays the different prices of these companies over time. Using this information, the financial ratios were calculated. The different financial ratios were not limited to: GROSS PROFIT MARGIN, EARNINGS PER SHARE, and PRICE EARNINGS RATIO. These along with the other relevant financial values help us better analyze the decision making when it comes to buying, selling, or holding these stocks.</a:t>
          </a:r>
        </a:p>
        <a:p>
          <a:endParaRPr lang="en-US" sz="1100">
            <a:solidFill>
              <a:schemeClr val="dk1"/>
            </a:solidFill>
            <a:effectLst/>
            <a:latin typeface="+mn-lt"/>
            <a:ea typeface="+mn-ea"/>
            <a:cs typeface="+mn-cs"/>
          </a:endParaRPr>
        </a:p>
        <a:p>
          <a:r>
            <a:rPr lang="en-US" sz="1100" b="1">
              <a:solidFill>
                <a:schemeClr val="dk1"/>
              </a:solidFill>
              <a:effectLst/>
              <a:latin typeface="+mn-lt"/>
              <a:ea typeface="+mn-ea"/>
              <a:cs typeface="+mn-cs"/>
            </a:rPr>
            <a:t>Financial Analysis:</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First, we can analyze the different stock prices of these companies. In 2015, CMG's market price was $265 and SHAK's market price was $46. In 2012, MCD's market price was $87. These starting prices may help us differentiate which stock investors were more willing to expend their funds. Compared to McDonald's and Shake Shack, Chipotle has accrued more than 200% of both of their prices. On the lower side, Shake Shack had a weak starting price of $46 while McDonald's had a starting price of $87. Further analyzing throughout the years of these market prices, they have increased exponentially. Chipotle's market price was $1,290, Shake Shack's market price was $82, and McDonald's market price was $219. Chipotle had the greatest market price growth as it increased at a shocking ~ 400% increase. On the contrary, Shake Shack had experienced the lowest growth with a ~50% increase in 5 years. These statistical numbers can help us dive deeper into logical explanations of why these companies experienced these growths in the stock market.</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We can further analyze this data by observing the revenue and costs. In 2020, Chipotle had a total current asset of $5,985,000,000, Shake Shack allocated $5,222,867, and McDonald's allocated $19,208,000,000. These data points may come across as shocking because one may assume that Chipotle should have accrued the most amount of current assets. However, this is not the case as McDonald's has accrued the greatest number of sales in 2020 by about ~400% compared to Chipotle. This discrepancy can be compared with Shake Shack where the other two companies resulted in sales in the billions while Shake Shack reached the millions. This relationship can be correlated with the stock market prices as investors are unwilling to saturate their funds into a company that is not accumulating as much revenue. We can use this opportunity to analyze the costs to help us further understand this correlation. In the same year, Chipotle accumulated a total of $5,182,000,000, Shake Shack had a total of $485,206.000, McDonald's had a total of $9,489,000,000. While Chipotle and McDonald's had a positive gross profit, Shake Shack had a negative gross profit has it accumulated a greater cost than revenue. This further supports the claim that investors are unwillingness to invest into Shake Shack. We can further analyze this relationship by observing the financial ratios including gross profit margin.</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Gross profit margin is not a financial ratio calculating the difference between revenue and costs but observing how much more or less profit a company can make over the years. This year over year analysis is illustrated for Chipotle, Shake Shack, and McDonald's. For Chipotle, it has not experienced a linear growth as its lowest gross profit margin was during 2015-2016 where it reached a -65% gross profit margin. However, it bounced back and reached its highest gross profit margin in 2016-2017 with a positive percentage of 47%. For half of the years, it has accumulated a strong positive gross profit margin while the other years accumulated a moderately weak negative gross profit margin. Compared to Chipotle, Shake Shack experienced a linear trend throughout the years. Unfortunately, it experienced a negative gross profit margin over the last five years as with every increasing year, it accrued an even greater negative percentage. In 2018-2019, it reached -15% while in 2019-2020, it reached -60%. This negative correlation adds another aspect of why investors are unwilling to invest into this company as future forecasts may predict it would not be a wise choice to invest into Shake Shack. Lastly, McDonald's experienced the lowest deviation in gross profit margin throughout the years. The highest gross profit was 12% in 2016-2017 and the lowest was -3% in 2019-2020. This explains the consistency of McDonald's financial values were and it explains how volatile Chipotle was throughout the years. This also explains an aspect of why the revenue for McDonald's was extremely high. We can further analyze how valuable a stock can be through other financial ratios such as earnings per share and price earnings ratio. </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We can analyze the earnings per share and price earnings ratio for these companies. Chipotle had the highest EPS of 7.01 in 2016-2017 while its lowest was -0.95. A high EPS indicates that a company is highly profitable because it calculates how much profit shareholders can earn per share. Through the recent years of 2018-2020, Chipotle has EPS of 0.02, 0.96 and 0.01. Shake Shack had an unpredictable EPS of 7.01 in 2016-2017 and reached -0.95 in 2015-2016. On the contrary, McDonald's accumulated an EPS of 7.01 in 2016-2017. These trends explain how all the companies experienced similar EPS throughout the years. P/E describes how much investors are willing to pay per share for one dollar of earnings. Chipotle accumulated a grand high of 9.52 in 2016-2017 and the lowest in 2015-2016 with -0.93. Shake Shack had a grand high of 6.20 in 2015-2016 and the lowest in 2015-2016 with -0.94. McDonald's had a grand high of 4.52 in 2016-2017 and the lowest in -0.94 in 2015-2016. </a:t>
          </a:r>
        </a:p>
        <a:p>
          <a:endParaRPr lang="en-US" sz="1100">
            <a:solidFill>
              <a:schemeClr val="dk1"/>
            </a:solidFill>
            <a:effectLst/>
            <a:latin typeface="+mn-lt"/>
            <a:ea typeface="+mn-ea"/>
            <a:cs typeface="+mn-cs"/>
          </a:endParaRPr>
        </a:p>
        <a:p>
          <a:r>
            <a:rPr lang="en-US" sz="1100" b="1">
              <a:solidFill>
                <a:schemeClr val="dk1"/>
              </a:solidFill>
              <a:effectLst/>
              <a:latin typeface="+mn-lt"/>
              <a:ea typeface="+mn-ea"/>
              <a:cs typeface="+mn-cs"/>
            </a:rPr>
            <a:t>Recommendations: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After analyzing the potential of these stocks, the logical conclusion that we can come across from these statistical values is that Chipotle is to BUY and HOLD. Out of all the three stocks, CMG indicated a strong profit margin which indicates a company’s efficiency. The highest P/E ratio belonged to CMG and McDonald's which indicates how much investors are willing to pay for a stock. These ratios support the final decision making in which Chipotle has the greater financial ratios across the board. Chipotle can be perceived as the safest option because of the strong potential of the future profits it possesses. </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Besides Chipotle, McDonald's best logical decision is to HOLD. Although its gross profit margin is not its strongest aspect, it accrued the most amount of revenue in its respective restaurant industry. It also matched Chipotle with a strong EPS of 7.01 in 2016-2017. While these values can be inferred as profitable, it is important to acknowledge that the market price of McDonald's is cheaper than Chipotle. With low values of optimal gross profit margins, it is logical to hold onto this share before making any decisions. It is advised to make the best decision after a certain period as the information presented to us is not capable of making a strong enough case. </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Shake Shack is logically the worst performing stock compared to the other two companies. The best-case scenario is to SELL this stock immediately. None of the financial ratios indicate a positive future forecast as it is currently accumulating diminishing returns as it experienced decreasing gross profit margins over the years as in 2019-2020, it had a gross profit margin of -60%. All these examples highlight us the mediocre performance by this stock as to reiterate, the most logical option in this case is to sell this stock immediately.</a:t>
          </a:r>
        </a:p>
      </xdr:txBody>
    </xdr:sp>
    <xdr:clientData/>
  </xdr:twoCellAnchor>
  <xdr:twoCellAnchor>
    <xdr:from>
      <xdr:col>8</xdr:col>
      <xdr:colOff>412377</xdr:colOff>
      <xdr:row>1</xdr:row>
      <xdr:rowOff>10885</xdr:rowOff>
    </xdr:from>
    <xdr:to>
      <xdr:col>31</xdr:col>
      <xdr:colOff>791136</xdr:colOff>
      <xdr:row>88</xdr:row>
      <xdr:rowOff>87086</xdr:rowOff>
    </xdr:to>
    <xdr:sp macro="" textlink="">
      <xdr:nvSpPr>
        <xdr:cNvPr id="3" name="TextBox 2">
          <a:extLst>
            <a:ext uri="{FF2B5EF4-FFF2-40B4-BE49-F238E27FC236}">
              <a16:creationId xmlns:a16="http://schemas.microsoft.com/office/drawing/2014/main" id="{F9958A40-2988-4C1F-845E-E195AC536FCF}"/>
            </a:ext>
          </a:extLst>
        </xdr:cNvPr>
        <xdr:cNvSpPr txBox="1"/>
      </xdr:nvSpPr>
      <xdr:spPr>
        <a:xfrm>
          <a:off x="7010401" y="190179"/>
          <a:ext cx="19348076" cy="15674789"/>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1" baseline="0">
            <a:latin typeface="Times New Roman" panose="02020603050405020304" pitchFamily="18" charset="0"/>
            <a:cs typeface="Times New Roman" panose="02020603050405020304" pitchFamily="18" charset="0"/>
          </a:endParaRPr>
        </a:p>
        <a:p>
          <a:r>
            <a:rPr lang="en-US" sz="1800" b="1" baseline="0">
              <a:latin typeface="Times New Roman" panose="02020603050405020304" pitchFamily="18" charset="0"/>
              <a:cs typeface="Times New Roman" panose="02020603050405020304" pitchFamily="18" charset="0"/>
            </a:rPr>
            <a:t>    DASHBOARD</a:t>
          </a:r>
        </a:p>
        <a:p>
          <a:endParaRPr lang="en-US" sz="1100" b="1" baseline="0">
            <a:latin typeface="Times New Roman" panose="02020603050405020304" pitchFamily="18" charset="0"/>
            <a:cs typeface="Times New Roman" panose="02020603050405020304" pitchFamily="18" charset="0"/>
          </a:endParaRPr>
        </a:p>
        <a:p>
          <a:endParaRPr lang="en-US" sz="1100" b="1" baseline="0">
            <a:latin typeface="Times New Roman" panose="02020603050405020304" pitchFamily="18" charset="0"/>
            <a:cs typeface="Times New Roman" panose="02020603050405020304" pitchFamily="18" charset="0"/>
          </a:endParaRPr>
        </a:p>
        <a:p>
          <a:endParaRPr lang="en-US" sz="1100" b="1" baseline="0">
            <a:latin typeface="Times New Roman" panose="02020603050405020304" pitchFamily="18" charset="0"/>
            <a:cs typeface="Times New Roman" panose="02020603050405020304" pitchFamily="18" charset="0"/>
          </a:endParaRPr>
        </a:p>
        <a:p>
          <a:endParaRPr lang="en-US" sz="1100" b="1" baseline="0">
            <a:latin typeface="Times New Roman" panose="02020603050405020304" pitchFamily="18" charset="0"/>
            <a:cs typeface="Times New Roman" panose="02020603050405020304" pitchFamily="18" charset="0"/>
          </a:endParaRPr>
        </a:p>
        <a:p>
          <a:endParaRPr lang="en-US" sz="1100" b="1" baseline="0">
            <a:latin typeface="Times New Roman" panose="02020603050405020304" pitchFamily="18" charset="0"/>
            <a:cs typeface="Times New Roman" panose="02020603050405020304" pitchFamily="18" charset="0"/>
          </a:endParaRPr>
        </a:p>
        <a:p>
          <a:endParaRPr lang="en-US" sz="1100" b="1" baseline="0">
            <a:latin typeface="Times New Roman" panose="02020603050405020304" pitchFamily="18" charset="0"/>
            <a:cs typeface="Times New Roman" panose="02020603050405020304" pitchFamily="18" charset="0"/>
          </a:endParaRPr>
        </a:p>
        <a:p>
          <a:endParaRPr lang="en-US" sz="1100" b="1" baseline="0">
            <a:latin typeface="Times New Roman" panose="02020603050405020304" pitchFamily="18" charset="0"/>
            <a:cs typeface="Times New Roman" panose="02020603050405020304" pitchFamily="18" charset="0"/>
          </a:endParaRPr>
        </a:p>
        <a:p>
          <a:endParaRPr lang="en-US" sz="1100" b="1" baseline="0">
            <a:latin typeface="Times New Roman" panose="02020603050405020304" pitchFamily="18" charset="0"/>
            <a:cs typeface="Times New Roman" panose="02020603050405020304" pitchFamily="18" charset="0"/>
          </a:endParaRPr>
        </a:p>
        <a:p>
          <a:endParaRPr lang="en-US" sz="1100" b="1" baseline="0">
            <a:latin typeface="Times New Roman" panose="02020603050405020304" pitchFamily="18" charset="0"/>
            <a:cs typeface="Times New Roman" panose="02020603050405020304" pitchFamily="18" charset="0"/>
          </a:endParaRPr>
        </a:p>
        <a:p>
          <a:endParaRPr lang="en-US" sz="1100" b="1" baseline="0">
            <a:latin typeface="Times New Roman" panose="02020603050405020304" pitchFamily="18" charset="0"/>
            <a:cs typeface="Times New Roman" panose="02020603050405020304" pitchFamily="18" charset="0"/>
          </a:endParaRPr>
        </a:p>
        <a:p>
          <a:endParaRPr lang="en-US" sz="1100" b="1" baseline="0">
            <a:latin typeface="Times New Roman" panose="02020603050405020304" pitchFamily="18" charset="0"/>
            <a:cs typeface="Times New Roman" panose="02020603050405020304" pitchFamily="18" charset="0"/>
          </a:endParaRPr>
        </a:p>
        <a:p>
          <a:endParaRPr lang="en-US" sz="1100" b="1" baseline="0">
            <a:latin typeface="Times New Roman" panose="02020603050405020304" pitchFamily="18" charset="0"/>
            <a:cs typeface="Times New Roman" panose="02020603050405020304" pitchFamily="18" charset="0"/>
          </a:endParaRPr>
        </a:p>
        <a:p>
          <a:endParaRPr lang="en-US" sz="1100" b="1" baseline="0">
            <a:solidFill>
              <a:srgbClr val="FF0000"/>
            </a:solidFill>
            <a:latin typeface="Times New Roman" panose="02020603050405020304" pitchFamily="18" charset="0"/>
            <a:cs typeface="Times New Roman" panose="02020603050405020304" pitchFamily="18" charset="0"/>
          </a:endParaRPr>
        </a:p>
        <a:p>
          <a:endParaRPr lang="en-US" sz="1100" b="1" baseline="0">
            <a:latin typeface="Times New Roman" panose="02020603050405020304" pitchFamily="18" charset="0"/>
            <a:cs typeface="Times New Roman" panose="02020603050405020304" pitchFamily="18" charset="0"/>
          </a:endParaRPr>
        </a:p>
        <a:p>
          <a:endParaRPr lang="en-US" sz="1100" b="1" baseline="0">
            <a:latin typeface="Times New Roman" panose="02020603050405020304" pitchFamily="18" charset="0"/>
            <a:cs typeface="Times New Roman" panose="02020603050405020304" pitchFamily="18" charset="0"/>
          </a:endParaRPr>
        </a:p>
        <a:p>
          <a:endParaRPr lang="en-US" sz="1100" b="1" baseline="0">
            <a:latin typeface="Times New Roman" panose="02020603050405020304" pitchFamily="18" charset="0"/>
            <a:cs typeface="Times New Roman" panose="02020603050405020304" pitchFamily="18" charset="0"/>
          </a:endParaRPr>
        </a:p>
        <a:p>
          <a:endParaRPr lang="en-US" sz="1100" b="1" baseline="0">
            <a:latin typeface="Times New Roman" panose="02020603050405020304" pitchFamily="18" charset="0"/>
            <a:cs typeface="Times New Roman" panose="02020603050405020304" pitchFamily="18" charset="0"/>
          </a:endParaRPr>
        </a:p>
        <a:p>
          <a:endParaRPr lang="en-US" sz="1100" b="1" baseline="0">
            <a:latin typeface="Times New Roman" panose="02020603050405020304" pitchFamily="18" charset="0"/>
            <a:cs typeface="Times New Roman" panose="02020603050405020304" pitchFamily="18" charset="0"/>
          </a:endParaRPr>
        </a:p>
        <a:p>
          <a:endParaRPr lang="en-US" sz="1100" b="1" baseline="0">
            <a:latin typeface="Times New Roman" panose="02020603050405020304" pitchFamily="18" charset="0"/>
            <a:cs typeface="Times New Roman" panose="02020603050405020304" pitchFamily="18" charset="0"/>
          </a:endParaRPr>
        </a:p>
        <a:p>
          <a:endParaRPr lang="en-US" sz="1100" b="1" baseline="0">
            <a:latin typeface="Times New Roman" panose="02020603050405020304" pitchFamily="18" charset="0"/>
            <a:cs typeface="Times New Roman" panose="02020603050405020304" pitchFamily="18" charset="0"/>
          </a:endParaRPr>
        </a:p>
        <a:p>
          <a:endParaRPr lang="en-US" sz="1100" b="1" baseline="0">
            <a:latin typeface="Times New Roman" panose="02020603050405020304" pitchFamily="18" charset="0"/>
            <a:cs typeface="Times New Roman" panose="02020603050405020304" pitchFamily="18" charset="0"/>
          </a:endParaRPr>
        </a:p>
      </xdr:txBody>
    </xdr:sp>
    <xdr:clientData/>
  </xdr:twoCellAnchor>
  <xdr:twoCellAnchor>
    <xdr:from>
      <xdr:col>10</xdr:col>
      <xdr:colOff>746085</xdr:colOff>
      <xdr:row>4</xdr:row>
      <xdr:rowOff>76200</xdr:rowOff>
    </xdr:from>
    <xdr:to>
      <xdr:col>16</xdr:col>
      <xdr:colOff>403185</xdr:colOff>
      <xdr:row>20</xdr:row>
      <xdr:rowOff>76200</xdr:rowOff>
    </xdr:to>
    <xdr:graphicFrame macro="">
      <xdr:nvGraphicFramePr>
        <xdr:cNvPr id="4" name="Chart 3">
          <a:extLst>
            <a:ext uri="{FF2B5EF4-FFF2-40B4-BE49-F238E27FC236}">
              <a16:creationId xmlns:a16="http://schemas.microsoft.com/office/drawing/2014/main" id="{F923D484-78B9-406A-8AB4-DB33FA1141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387401</xdr:colOff>
      <xdr:row>4</xdr:row>
      <xdr:rowOff>76200</xdr:rowOff>
    </xdr:from>
    <xdr:to>
      <xdr:col>24</xdr:col>
      <xdr:colOff>44501</xdr:colOff>
      <xdr:row>20</xdr:row>
      <xdr:rowOff>76200</xdr:rowOff>
    </xdr:to>
    <xdr:graphicFrame macro="">
      <xdr:nvGraphicFramePr>
        <xdr:cNvPr id="7" name="Chart 6">
          <a:extLst>
            <a:ext uri="{FF2B5EF4-FFF2-40B4-BE49-F238E27FC236}">
              <a16:creationId xmlns:a16="http://schemas.microsoft.com/office/drawing/2014/main" id="{9698B1FE-333D-4176-9853-AC75A4D18E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91440</xdr:colOff>
      <xdr:row>4</xdr:row>
      <xdr:rowOff>76200</xdr:rowOff>
    </xdr:from>
    <xdr:to>
      <xdr:col>31</xdr:col>
      <xdr:colOff>567690</xdr:colOff>
      <xdr:row>20</xdr:row>
      <xdr:rowOff>76200</xdr:rowOff>
    </xdr:to>
    <xdr:graphicFrame macro="">
      <xdr:nvGraphicFramePr>
        <xdr:cNvPr id="10" name="Chart 9">
          <a:extLst>
            <a:ext uri="{FF2B5EF4-FFF2-40B4-BE49-F238E27FC236}">
              <a16:creationId xmlns:a16="http://schemas.microsoft.com/office/drawing/2014/main" id="{011863EA-A246-4185-A776-FE619DE67F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434340</xdr:colOff>
      <xdr:row>4</xdr:row>
      <xdr:rowOff>76200</xdr:rowOff>
    </xdr:from>
    <xdr:to>
      <xdr:col>18</xdr:col>
      <xdr:colOff>332232</xdr:colOff>
      <xdr:row>15</xdr:row>
      <xdr:rowOff>19050</xdr:rowOff>
    </xdr:to>
    <mc:AlternateContent xmlns:mc="http://schemas.openxmlformats.org/markup-compatibility/2006" xmlns:a14="http://schemas.microsoft.com/office/drawing/2010/main">
      <mc:Choice Requires="a14">
        <xdr:graphicFrame macro="">
          <xdr:nvGraphicFramePr>
            <xdr:cNvPr id="14" name="YEAR 1">
              <a:extLst>
                <a:ext uri="{FF2B5EF4-FFF2-40B4-BE49-F238E27FC236}">
                  <a16:creationId xmlns:a16="http://schemas.microsoft.com/office/drawing/2014/main" id="{80550CEE-77AB-EBFA-25BB-F40642751B1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3671369" y="772886"/>
              <a:ext cx="1552520" cy="18587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129540</xdr:colOff>
      <xdr:row>4</xdr:row>
      <xdr:rowOff>76200</xdr:rowOff>
    </xdr:from>
    <xdr:to>
      <xdr:col>26</xdr:col>
      <xdr:colOff>27432</xdr:colOff>
      <xdr:row>15</xdr:row>
      <xdr:rowOff>19050</xdr:rowOff>
    </xdr:to>
    <mc:AlternateContent xmlns:mc="http://schemas.openxmlformats.org/markup-compatibility/2006" xmlns:a14="http://schemas.microsoft.com/office/drawing/2010/main">
      <mc:Choice Requires="a14">
        <xdr:graphicFrame macro="">
          <xdr:nvGraphicFramePr>
            <xdr:cNvPr id="15" name="YEAR 2">
              <a:extLst>
                <a:ext uri="{FF2B5EF4-FFF2-40B4-BE49-F238E27FC236}">
                  <a16:creationId xmlns:a16="http://schemas.microsoft.com/office/drawing/2014/main" id="{8FAEA421-82C5-EA48-F13B-BDC5366E970C}"/>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19985083" y="772886"/>
              <a:ext cx="1552520" cy="18587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777240</xdr:colOff>
      <xdr:row>4</xdr:row>
      <xdr:rowOff>83819</xdr:rowOff>
    </xdr:from>
    <xdr:to>
      <xdr:col>10</xdr:col>
      <xdr:colOff>675132</xdr:colOff>
      <xdr:row>15</xdr:row>
      <xdr:rowOff>26669</xdr:rowOff>
    </xdr:to>
    <mc:AlternateContent xmlns:mc="http://schemas.openxmlformats.org/markup-compatibility/2006" xmlns:a14="http://schemas.microsoft.com/office/drawing/2010/main">
      <mc:Choice Requires="a14">
        <xdr:graphicFrame macro="">
          <xdr:nvGraphicFramePr>
            <xdr:cNvPr id="17" name="YEAR">
              <a:extLst>
                <a:ext uri="{FF2B5EF4-FFF2-40B4-BE49-F238E27FC236}">
                  <a16:creationId xmlns:a16="http://schemas.microsoft.com/office/drawing/2014/main" id="{7B88669D-A087-6CB7-2885-98411686DC46}"/>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7395754" y="780505"/>
              <a:ext cx="1552521" cy="18587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722136</xdr:colOff>
      <xdr:row>21</xdr:row>
      <xdr:rowOff>50426</xdr:rowOff>
    </xdr:from>
    <xdr:to>
      <xdr:col>16</xdr:col>
      <xdr:colOff>379236</xdr:colOff>
      <xdr:row>37</xdr:row>
      <xdr:rowOff>50426</xdr:rowOff>
    </xdr:to>
    <xdr:graphicFrame macro="">
      <xdr:nvGraphicFramePr>
        <xdr:cNvPr id="29" name="Chart 28">
          <a:extLst>
            <a:ext uri="{FF2B5EF4-FFF2-40B4-BE49-F238E27FC236}">
              <a16:creationId xmlns:a16="http://schemas.microsoft.com/office/drawing/2014/main" id="{59349CEF-B36A-4C51-8D47-0BFDB2886D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724153</xdr:colOff>
      <xdr:row>38</xdr:row>
      <xdr:rowOff>46392</xdr:rowOff>
    </xdr:from>
    <xdr:to>
      <xdr:col>16</xdr:col>
      <xdr:colOff>381253</xdr:colOff>
      <xdr:row>54</xdr:row>
      <xdr:rowOff>46392</xdr:rowOff>
    </xdr:to>
    <xdr:graphicFrame macro="">
      <xdr:nvGraphicFramePr>
        <xdr:cNvPr id="30" name="Chart 29">
          <a:extLst>
            <a:ext uri="{FF2B5EF4-FFF2-40B4-BE49-F238E27FC236}">
              <a16:creationId xmlns:a16="http://schemas.microsoft.com/office/drawing/2014/main" id="{FA440E7B-7A2E-4C17-83FC-4A71F876AA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733117</xdr:colOff>
      <xdr:row>55</xdr:row>
      <xdr:rowOff>31826</xdr:rowOff>
    </xdr:from>
    <xdr:to>
      <xdr:col>16</xdr:col>
      <xdr:colOff>390217</xdr:colOff>
      <xdr:row>71</xdr:row>
      <xdr:rowOff>31826</xdr:rowOff>
    </xdr:to>
    <xdr:graphicFrame macro="">
      <xdr:nvGraphicFramePr>
        <xdr:cNvPr id="31" name="Chart 30">
          <a:extLst>
            <a:ext uri="{FF2B5EF4-FFF2-40B4-BE49-F238E27FC236}">
              <a16:creationId xmlns:a16="http://schemas.microsoft.com/office/drawing/2014/main" id="{2E1135D2-8A7E-4D21-B472-14A6CD42CD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387401</xdr:colOff>
      <xdr:row>21</xdr:row>
      <xdr:rowOff>50426</xdr:rowOff>
    </xdr:from>
    <xdr:to>
      <xdr:col>24</xdr:col>
      <xdr:colOff>44501</xdr:colOff>
      <xdr:row>37</xdr:row>
      <xdr:rowOff>50426</xdr:rowOff>
    </xdr:to>
    <xdr:graphicFrame macro="">
      <xdr:nvGraphicFramePr>
        <xdr:cNvPr id="32" name="Chart 31">
          <a:extLst>
            <a:ext uri="{FF2B5EF4-FFF2-40B4-BE49-F238E27FC236}">
              <a16:creationId xmlns:a16="http://schemas.microsoft.com/office/drawing/2014/main" id="{A24EBC78-4B9D-42B8-99C6-5C553F5A39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387401</xdr:colOff>
      <xdr:row>38</xdr:row>
      <xdr:rowOff>38100</xdr:rowOff>
    </xdr:from>
    <xdr:to>
      <xdr:col>24</xdr:col>
      <xdr:colOff>44501</xdr:colOff>
      <xdr:row>54</xdr:row>
      <xdr:rowOff>38100</xdr:rowOff>
    </xdr:to>
    <xdr:graphicFrame macro="">
      <xdr:nvGraphicFramePr>
        <xdr:cNvPr id="33" name="Chart 32">
          <a:extLst>
            <a:ext uri="{FF2B5EF4-FFF2-40B4-BE49-F238E27FC236}">
              <a16:creationId xmlns:a16="http://schemas.microsoft.com/office/drawing/2014/main" id="{06434D72-3352-473C-BCEB-F50DF74A58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387401</xdr:colOff>
      <xdr:row>54</xdr:row>
      <xdr:rowOff>171352</xdr:rowOff>
    </xdr:from>
    <xdr:to>
      <xdr:col>24</xdr:col>
      <xdr:colOff>44501</xdr:colOff>
      <xdr:row>70</xdr:row>
      <xdr:rowOff>171352</xdr:rowOff>
    </xdr:to>
    <xdr:graphicFrame macro="">
      <xdr:nvGraphicFramePr>
        <xdr:cNvPr id="34" name="Chart 33">
          <a:extLst>
            <a:ext uri="{FF2B5EF4-FFF2-40B4-BE49-F238E27FC236}">
              <a16:creationId xmlns:a16="http://schemas.microsoft.com/office/drawing/2014/main" id="{D14E4654-41DD-4DD6-BDFD-568EF046C6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26</xdr:col>
      <xdr:colOff>91440</xdr:colOff>
      <xdr:row>21</xdr:row>
      <xdr:rowOff>50426</xdr:rowOff>
    </xdr:from>
    <xdr:to>
      <xdr:col>31</xdr:col>
      <xdr:colOff>567690</xdr:colOff>
      <xdr:row>37</xdr:row>
      <xdr:rowOff>50426</xdr:rowOff>
    </xdr:to>
    <xdr:graphicFrame macro="">
      <xdr:nvGraphicFramePr>
        <xdr:cNvPr id="35" name="Chart 34">
          <a:extLst>
            <a:ext uri="{FF2B5EF4-FFF2-40B4-BE49-F238E27FC236}">
              <a16:creationId xmlns:a16="http://schemas.microsoft.com/office/drawing/2014/main" id="{CD2677A3-A704-44BC-807C-22F989311E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26</xdr:col>
      <xdr:colOff>91440</xdr:colOff>
      <xdr:row>38</xdr:row>
      <xdr:rowOff>38100</xdr:rowOff>
    </xdr:from>
    <xdr:to>
      <xdr:col>31</xdr:col>
      <xdr:colOff>567690</xdr:colOff>
      <xdr:row>54</xdr:row>
      <xdr:rowOff>38100</xdr:rowOff>
    </xdr:to>
    <xdr:graphicFrame macro="">
      <xdr:nvGraphicFramePr>
        <xdr:cNvPr id="36" name="Chart 35">
          <a:extLst>
            <a:ext uri="{FF2B5EF4-FFF2-40B4-BE49-F238E27FC236}">
              <a16:creationId xmlns:a16="http://schemas.microsoft.com/office/drawing/2014/main" id="{403618A1-5115-4F01-AFF9-00EBC885A7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26</xdr:col>
      <xdr:colOff>91440</xdr:colOff>
      <xdr:row>54</xdr:row>
      <xdr:rowOff>171352</xdr:rowOff>
    </xdr:from>
    <xdr:to>
      <xdr:col>31</xdr:col>
      <xdr:colOff>567690</xdr:colOff>
      <xdr:row>70</xdr:row>
      <xdr:rowOff>171352</xdr:rowOff>
    </xdr:to>
    <xdr:graphicFrame macro="">
      <xdr:nvGraphicFramePr>
        <xdr:cNvPr id="37" name="Chart 36">
          <a:extLst>
            <a:ext uri="{FF2B5EF4-FFF2-40B4-BE49-F238E27FC236}">
              <a16:creationId xmlns:a16="http://schemas.microsoft.com/office/drawing/2014/main" id="{F690285B-6A6B-4C01-BE33-90AA375064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8</xdr:col>
      <xdr:colOff>777240</xdr:colOff>
      <xdr:row>21</xdr:row>
      <xdr:rowOff>50426</xdr:rowOff>
    </xdr:from>
    <xdr:to>
      <xdr:col>10</xdr:col>
      <xdr:colOff>675132</xdr:colOff>
      <xdr:row>31</xdr:row>
      <xdr:rowOff>164726</xdr:rowOff>
    </xdr:to>
    <mc:AlternateContent xmlns:mc="http://schemas.openxmlformats.org/markup-compatibility/2006" xmlns:a14="http://schemas.microsoft.com/office/drawing/2010/main">
      <mc:Choice Requires="a14">
        <xdr:graphicFrame macro="">
          <xdr:nvGraphicFramePr>
            <xdr:cNvPr id="38" name="YOY">
              <a:extLst>
                <a:ext uri="{FF2B5EF4-FFF2-40B4-BE49-F238E27FC236}">
                  <a16:creationId xmlns:a16="http://schemas.microsoft.com/office/drawing/2014/main" id="{1EE0D3A9-6096-2D31-B9FE-09CAD0C3329D}"/>
                </a:ext>
              </a:extLst>
            </xdr:cNvPr>
            <xdr:cNvGraphicFramePr/>
          </xdr:nvGraphicFramePr>
          <xdr:xfrm>
            <a:off x="0" y="0"/>
            <a:ext cx="0" cy="0"/>
          </xdr:xfrm>
          <a:graphic>
            <a:graphicData uri="http://schemas.microsoft.com/office/drawing/2010/slicer">
              <sle:slicer xmlns:sle="http://schemas.microsoft.com/office/drawing/2010/slicer" name="YOY"/>
            </a:graphicData>
          </a:graphic>
        </xdr:graphicFrame>
      </mc:Choice>
      <mc:Fallback xmlns="">
        <xdr:sp macro="" textlink="">
          <xdr:nvSpPr>
            <xdr:cNvPr id="0" name=""/>
            <xdr:cNvSpPr>
              <a:spLocks noTextEdit="1"/>
            </xdr:cNvSpPr>
          </xdr:nvSpPr>
          <xdr:spPr>
            <a:xfrm>
              <a:off x="7395754" y="3708026"/>
              <a:ext cx="1552521" cy="18560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422910</xdr:colOff>
      <xdr:row>21</xdr:row>
      <xdr:rowOff>50426</xdr:rowOff>
    </xdr:from>
    <xdr:to>
      <xdr:col>18</xdr:col>
      <xdr:colOff>320802</xdr:colOff>
      <xdr:row>31</xdr:row>
      <xdr:rowOff>164726</xdr:rowOff>
    </xdr:to>
    <mc:AlternateContent xmlns:mc="http://schemas.openxmlformats.org/markup-compatibility/2006" xmlns:a14="http://schemas.microsoft.com/office/drawing/2010/main">
      <mc:Choice Requires="a14">
        <xdr:graphicFrame macro="">
          <xdr:nvGraphicFramePr>
            <xdr:cNvPr id="39" name="YOY2">
              <a:extLst>
                <a:ext uri="{FF2B5EF4-FFF2-40B4-BE49-F238E27FC236}">
                  <a16:creationId xmlns:a16="http://schemas.microsoft.com/office/drawing/2014/main" id="{648CEAF8-D6F8-3D69-55F2-BDF4C827B2B4}"/>
                </a:ext>
              </a:extLst>
            </xdr:cNvPr>
            <xdr:cNvGraphicFramePr/>
          </xdr:nvGraphicFramePr>
          <xdr:xfrm>
            <a:off x="0" y="0"/>
            <a:ext cx="0" cy="0"/>
          </xdr:xfrm>
          <a:graphic>
            <a:graphicData uri="http://schemas.microsoft.com/office/drawing/2010/slicer">
              <sle:slicer xmlns:sle="http://schemas.microsoft.com/office/drawing/2010/slicer" name="YOY2"/>
            </a:graphicData>
          </a:graphic>
        </xdr:graphicFrame>
      </mc:Choice>
      <mc:Fallback xmlns="">
        <xdr:sp macro="" textlink="">
          <xdr:nvSpPr>
            <xdr:cNvPr id="0" name=""/>
            <xdr:cNvSpPr>
              <a:spLocks noTextEdit="1"/>
            </xdr:cNvSpPr>
          </xdr:nvSpPr>
          <xdr:spPr>
            <a:xfrm>
              <a:off x="13659939" y="3708026"/>
              <a:ext cx="1552520" cy="18560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129540</xdr:colOff>
      <xdr:row>21</xdr:row>
      <xdr:rowOff>50426</xdr:rowOff>
    </xdr:from>
    <xdr:to>
      <xdr:col>26</xdr:col>
      <xdr:colOff>27432</xdr:colOff>
      <xdr:row>31</xdr:row>
      <xdr:rowOff>164726</xdr:rowOff>
    </xdr:to>
    <mc:AlternateContent xmlns:mc="http://schemas.openxmlformats.org/markup-compatibility/2006" xmlns:a14="http://schemas.microsoft.com/office/drawing/2010/main">
      <mc:Choice Requires="a14">
        <xdr:graphicFrame macro="">
          <xdr:nvGraphicFramePr>
            <xdr:cNvPr id="40" name="YOY3">
              <a:extLst>
                <a:ext uri="{FF2B5EF4-FFF2-40B4-BE49-F238E27FC236}">
                  <a16:creationId xmlns:a16="http://schemas.microsoft.com/office/drawing/2014/main" id="{5F73243A-BC49-AA96-F34F-3187640C378E}"/>
                </a:ext>
              </a:extLst>
            </xdr:cNvPr>
            <xdr:cNvGraphicFramePr/>
          </xdr:nvGraphicFramePr>
          <xdr:xfrm>
            <a:off x="0" y="0"/>
            <a:ext cx="0" cy="0"/>
          </xdr:xfrm>
          <a:graphic>
            <a:graphicData uri="http://schemas.microsoft.com/office/drawing/2010/slicer">
              <sle:slicer xmlns:sle="http://schemas.microsoft.com/office/drawing/2010/slicer" name="YOY3"/>
            </a:graphicData>
          </a:graphic>
        </xdr:graphicFrame>
      </mc:Choice>
      <mc:Fallback xmlns="">
        <xdr:sp macro="" textlink="">
          <xdr:nvSpPr>
            <xdr:cNvPr id="0" name=""/>
            <xdr:cNvSpPr>
              <a:spLocks noTextEdit="1"/>
            </xdr:cNvSpPr>
          </xdr:nvSpPr>
          <xdr:spPr>
            <a:xfrm>
              <a:off x="19985083" y="3708026"/>
              <a:ext cx="1552520" cy="18560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558800</xdr:colOff>
      <xdr:row>2</xdr:row>
      <xdr:rowOff>50800</xdr:rowOff>
    </xdr:from>
    <xdr:to>
      <xdr:col>10</xdr:col>
      <xdr:colOff>46194</xdr:colOff>
      <xdr:row>58</xdr:row>
      <xdr:rowOff>152400</xdr:rowOff>
    </xdr:to>
    <xdr:pic>
      <xdr:nvPicPr>
        <xdr:cNvPr id="2" name="Picture 1">
          <a:extLst>
            <a:ext uri="{FF2B5EF4-FFF2-40B4-BE49-F238E27FC236}">
              <a16:creationId xmlns:a16="http://schemas.microsoft.com/office/drawing/2014/main" id="{F6BF71EF-D888-5E47-B5DD-EF8CBF2841CF}"/>
            </a:ext>
          </a:extLst>
        </xdr:cNvPr>
        <xdr:cNvPicPr>
          <a:picLocks noChangeAspect="1"/>
        </xdr:cNvPicPr>
      </xdr:nvPicPr>
      <xdr:blipFill>
        <a:blip xmlns:r="http://schemas.openxmlformats.org/officeDocument/2006/relationships" r:embed="rId1"/>
        <a:stretch>
          <a:fillRect/>
        </a:stretch>
      </xdr:blipFill>
      <xdr:spPr>
        <a:xfrm>
          <a:off x="558800" y="406400"/>
          <a:ext cx="7742394" cy="10058400"/>
        </a:xfrm>
        <a:prstGeom prst="rect">
          <a:avLst/>
        </a:prstGeom>
      </xdr:spPr>
    </xdr:pic>
    <xdr:clientData/>
  </xdr:twoCellAnchor>
  <xdr:twoCellAnchor editAs="oneCell">
    <xdr:from>
      <xdr:col>10</xdr:col>
      <xdr:colOff>711200</xdr:colOff>
      <xdr:row>2</xdr:row>
      <xdr:rowOff>38100</xdr:rowOff>
    </xdr:from>
    <xdr:to>
      <xdr:col>20</xdr:col>
      <xdr:colOff>228600</xdr:colOff>
      <xdr:row>56</xdr:row>
      <xdr:rowOff>27132</xdr:rowOff>
    </xdr:to>
    <xdr:pic>
      <xdr:nvPicPr>
        <xdr:cNvPr id="3" name="Picture 2">
          <a:extLst>
            <a:ext uri="{FF2B5EF4-FFF2-40B4-BE49-F238E27FC236}">
              <a16:creationId xmlns:a16="http://schemas.microsoft.com/office/drawing/2014/main" id="{80E6034A-D9AF-8341-8304-D3BE3DFD317B}"/>
            </a:ext>
          </a:extLst>
        </xdr:cNvPr>
        <xdr:cNvPicPr>
          <a:picLocks noChangeAspect="1"/>
        </xdr:cNvPicPr>
      </xdr:nvPicPr>
      <xdr:blipFill>
        <a:blip xmlns:r="http://schemas.openxmlformats.org/officeDocument/2006/relationships" r:embed="rId2"/>
        <a:stretch>
          <a:fillRect/>
        </a:stretch>
      </xdr:blipFill>
      <xdr:spPr>
        <a:xfrm>
          <a:off x="8885382" y="398318"/>
          <a:ext cx="7691582" cy="971492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6</xdr:col>
      <xdr:colOff>929640</xdr:colOff>
      <xdr:row>23</xdr:row>
      <xdr:rowOff>91440</xdr:rowOff>
    </xdr:from>
    <xdr:to>
      <xdr:col>13</xdr:col>
      <xdr:colOff>525780</xdr:colOff>
      <xdr:row>47</xdr:row>
      <xdr:rowOff>114300</xdr:rowOff>
    </xdr:to>
    <xdr:graphicFrame macro="">
      <xdr:nvGraphicFramePr>
        <xdr:cNvPr id="2" name="Chart 1">
          <a:extLst>
            <a:ext uri="{FF2B5EF4-FFF2-40B4-BE49-F238E27FC236}">
              <a16:creationId xmlns:a16="http://schemas.microsoft.com/office/drawing/2014/main" id="{DB14AFDA-FEBF-1DBF-B868-9635D37959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95250</xdr:colOff>
      <xdr:row>30</xdr:row>
      <xdr:rowOff>160020</xdr:rowOff>
    </xdr:from>
    <xdr:to>
      <xdr:col>16</xdr:col>
      <xdr:colOff>548640</xdr:colOff>
      <xdr:row>48</xdr:row>
      <xdr:rowOff>144780</xdr:rowOff>
    </xdr:to>
    <xdr:graphicFrame macro="">
      <xdr:nvGraphicFramePr>
        <xdr:cNvPr id="3" name="Chart 2">
          <a:extLst>
            <a:ext uri="{FF2B5EF4-FFF2-40B4-BE49-F238E27FC236}">
              <a16:creationId xmlns:a16="http://schemas.microsoft.com/office/drawing/2014/main" id="{A1EA0211-F9CC-2D84-9443-A4B5CEDD84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640080</xdr:colOff>
      <xdr:row>30</xdr:row>
      <xdr:rowOff>30480</xdr:rowOff>
    </xdr:from>
    <xdr:to>
      <xdr:col>17</xdr:col>
      <xdr:colOff>365760</xdr:colOff>
      <xdr:row>55</xdr:row>
      <xdr:rowOff>91440</xdr:rowOff>
    </xdr:to>
    <xdr:graphicFrame macro="">
      <xdr:nvGraphicFramePr>
        <xdr:cNvPr id="4" name="Chart 3">
          <a:extLst>
            <a:ext uri="{FF2B5EF4-FFF2-40B4-BE49-F238E27FC236}">
              <a16:creationId xmlns:a16="http://schemas.microsoft.com/office/drawing/2014/main" id="{ADE42ECF-B8B7-84CC-6E94-6E8E5E0672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338439</xdr:colOff>
      <xdr:row>51</xdr:row>
      <xdr:rowOff>136468</xdr:rowOff>
    </xdr:from>
    <xdr:to>
      <xdr:col>12</xdr:col>
      <xdr:colOff>556301</xdr:colOff>
      <xdr:row>69</xdr:row>
      <xdr:rowOff>121229</xdr:rowOff>
    </xdr:to>
    <xdr:graphicFrame macro="">
      <xdr:nvGraphicFramePr>
        <xdr:cNvPr id="6" name="Chart 5">
          <a:extLst>
            <a:ext uri="{FF2B5EF4-FFF2-40B4-BE49-F238E27FC236}">
              <a16:creationId xmlns:a16="http://schemas.microsoft.com/office/drawing/2014/main" id="{D85FD75F-AECB-D493-0A97-3A2E4D1916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16299</xdr:colOff>
      <xdr:row>54</xdr:row>
      <xdr:rowOff>166663</xdr:rowOff>
    </xdr:from>
    <xdr:to>
      <xdr:col>9</xdr:col>
      <xdr:colOff>1033385</xdr:colOff>
      <xdr:row>70</xdr:row>
      <xdr:rowOff>41157</xdr:rowOff>
    </xdr:to>
    <xdr:graphicFrame macro="">
      <xdr:nvGraphicFramePr>
        <xdr:cNvPr id="9" name="Chart 8">
          <a:extLst>
            <a:ext uri="{FF2B5EF4-FFF2-40B4-BE49-F238E27FC236}">
              <a16:creationId xmlns:a16="http://schemas.microsoft.com/office/drawing/2014/main" id="{401DF946-A740-73C5-F218-60C64047A1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939663</xdr:colOff>
      <xdr:row>65</xdr:row>
      <xdr:rowOff>135694</xdr:rowOff>
    </xdr:from>
    <xdr:to>
      <xdr:col>10</xdr:col>
      <xdr:colOff>557441</xdr:colOff>
      <xdr:row>81</xdr:row>
      <xdr:rowOff>9374</xdr:rowOff>
    </xdr:to>
    <xdr:graphicFrame macro="">
      <xdr:nvGraphicFramePr>
        <xdr:cNvPr id="10" name="Chart 9">
          <a:extLst>
            <a:ext uri="{FF2B5EF4-FFF2-40B4-BE49-F238E27FC236}">
              <a16:creationId xmlns:a16="http://schemas.microsoft.com/office/drawing/2014/main" id="{7C11A3F6-8BE5-C686-41E6-E60F9FB56E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12</xdr:col>
      <xdr:colOff>125730</xdr:colOff>
      <xdr:row>7</xdr:row>
      <xdr:rowOff>152400</xdr:rowOff>
    </xdr:from>
    <xdr:to>
      <xdr:col>22</xdr:col>
      <xdr:colOff>228600</xdr:colOff>
      <xdr:row>23</xdr:row>
      <xdr:rowOff>160020</xdr:rowOff>
    </xdr:to>
    <xdr:graphicFrame macro="">
      <xdr:nvGraphicFramePr>
        <xdr:cNvPr id="2" name="Chart 1">
          <a:extLst>
            <a:ext uri="{FF2B5EF4-FFF2-40B4-BE49-F238E27FC236}">
              <a16:creationId xmlns:a16="http://schemas.microsoft.com/office/drawing/2014/main" id="{44BA5B79-BFFB-0F9D-0415-59D7D528CC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361950</xdr:colOff>
      <xdr:row>14</xdr:row>
      <xdr:rowOff>106680</xdr:rowOff>
    </xdr:from>
    <xdr:to>
      <xdr:col>18</xdr:col>
      <xdr:colOff>34290</xdr:colOff>
      <xdr:row>29</xdr:row>
      <xdr:rowOff>167640</xdr:rowOff>
    </xdr:to>
    <xdr:graphicFrame macro="">
      <xdr:nvGraphicFramePr>
        <xdr:cNvPr id="3" name="Chart 2">
          <a:extLst>
            <a:ext uri="{FF2B5EF4-FFF2-40B4-BE49-F238E27FC236}">
              <a16:creationId xmlns:a16="http://schemas.microsoft.com/office/drawing/2014/main" id="{81BE5242-D044-85EC-F43B-8A03D2CD5F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407670</xdr:colOff>
      <xdr:row>23</xdr:row>
      <xdr:rowOff>53340</xdr:rowOff>
    </xdr:from>
    <xdr:to>
      <xdr:col>11</xdr:col>
      <xdr:colOff>182880</xdr:colOff>
      <xdr:row>43</xdr:row>
      <xdr:rowOff>91440</xdr:rowOff>
    </xdr:to>
    <xdr:graphicFrame macro="">
      <xdr:nvGraphicFramePr>
        <xdr:cNvPr id="4" name="Chart 3">
          <a:extLst>
            <a:ext uri="{FF2B5EF4-FFF2-40B4-BE49-F238E27FC236}">
              <a16:creationId xmlns:a16="http://schemas.microsoft.com/office/drawing/2014/main" id="{984A47C9-77E3-DCC8-EA2E-9B1DF03EE5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506894</xdr:colOff>
      <xdr:row>55</xdr:row>
      <xdr:rowOff>66261</xdr:rowOff>
    </xdr:from>
    <xdr:to>
      <xdr:col>10</xdr:col>
      <xdr:colOff>685800</xdr:colOff>
      <xdr:row>70</xdr:row>
      <xdr:rowOff>172279</xdr:rowOff>
    </xdr:to>
    <xdr:graphicFrame macro="">
      <xdr:nvGraphicFramePr>
        <xdr:cNvPr id="5" name="Chart 4">
          <a:extLst>
            <a:ext uri="{FF2B5EF4-FFF2-40B4-BE49-F238E27FC236}">
              <a16:creationId xmlns:a16="http://schemas.microsoft.com/office/drawing/2014/main" id="{B1BE28B6-F5BB-94CF-B4C7-D04C20A9BE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135835</xdr:colOff>
      <xdr:row>59</xdr:row>
      <xdr:rowOff>145774</xdr:rowOff>
    </xdr:from>
    <xdr:to>
      <xdr:col>11</xdr:col>
      <xdr:colOff>639416</xdr:colOff>
      <xdr:row>75</xdr:row>
      <xdr:rowOff>66261</xdr:rowOff>
    </xdr:to>
    <xdr:graphicFrame macro="">
      <xdr:nvGraphicFramePr>
        <xdr:cNvPr id="6" name="Chart 5">
          <a:extLst>
            <a:ext uri="{FF2B5EF4-FFF2-40B4-BE49-F238E27FC236}">
              <a16:creationId xmlns:a16="http://schemas.microsoft.com/office/drawing/2014/main" id="{26540086-540E-FD12-F1E2-C06E63851D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891209</xdr:colOff>
      <xdr:row>60</xdr:row>
      <xdr:rowOff>1</xdr:rowOff>
    </xdr:from>
    <xdr:to>
      <xdr:col>11</xdr:col>
      <xdr:colOff>500269</xdr:colOff>
      <xdr:row>75</xdr:row>
      <xdr:rowOff>92766</xdr:rowOff>
    </xdr:to>
    <xdr:graphicFrame macro="">
      <xdr:nvGraphicFramePr>
        <xdr:cNvPr id="7" name="Chart 6">
          <a:extLst>
            <a:ext uri="{FF2B5EF4-FFF2-40B4-BE49-F238E27FC236}">
              <a16:creationId xmlns:a16="http://schemas.microsoft.com/office/drawing/2014/main" id="{C9311EEF-9670-5091-F488-F901B69FB2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14</xdr:col>
      <xdr:colOff>361406</xdr:colOff>
      <xdr:row>22</xdr:row>
      <xdr:rowOff>161109</xdr:rowOff>
    </xdr:from>
    <xdr:to>
      <xdr:col>20</xdr:col>
      <xdr:colOff>142604</xdr:colOff>
      <xdr:row>41</xdr:row>
      <xdr:rowOff>93617</xdr:rowOff>
    </xdr:to>
    <xdr:graphicFrame macro="">
      <xdr:nvGraphicFramePr>
        <xdr:cNvPr id="2" name="Chart 1">
          <a:extLst>
            <a:ext uri="{FF2B5EF4-FFF2-40B4-BE49-F238E27FC236}">
              <a16:creationId xmlns:a16="http://schemas.microsoft.com/office/drawing/2014/main" id="{0217468F-A2B2-0B0F-271D-F00BA9C3F2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32114</xdr:colOff>
      <xdr:row>40</xdr:row>
      <xdr:rowOff>18505</xdr:rowOff>
    </xdr:from>
    <xdr:to>
      <xdr:col>22</xdr:col>
      <xdr:colOff>386988</xdr:colOff>
      <xdr:row>55</xdr:row>
      <xdr:rowOff>131717</xdr:rowOff>
    </xdr:to>
    <xdr:graphicFrame macro="">
      <xdr:nvGraphicFramePr>
        <xdr:cNvPr id="3" name="Chart 2">
          <a:extLst>
            <a:ext uri="{FF2B5EF4-FFF2-40B4-BE49-F238E27FC236}">
              <a16:creationId xmlns:a16="http://schemas.microsoft.com/office/drawing/2014/main" id="{364DD6AB-5913-8A07-A27D-AA40147F60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1172936</xdr:colOff>
      <xdr:row>48</xdr:row>
      <xdr:rowOff>146957</xdr:rowOff>
    </xdr:from>
    <xdr:to>
      <xdr:col>15</xdr:col>
      <xdr:colOff>700496</xdr:colOff>
      <xdr:row>64</xdr:row>
      <xdr:rowOff>85997</xdr:rowOff>
    </xdr:to>
    <xdr:graphicFrame macro="">
      <xdr:nvGraphicFramePr>
        <xdr:cNvPr id="4" name="Chart 3">
          <a:extLst>
            <a:ext uri="{FF2B5EF4-FFF2-40B4-BE49-F238E27FC236}">
              <a16:creationId xmlns:a16="http://schemas.microsoft.com/office/drawing/2014/main" id="{EF1ED481-7614-98C6-9A28-8353E4EF96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587828</xdr:colOff>
      <xdr:row>45</xdr:row>
      <xdr:rowOff>108858</xdr:rowOff>
    </xdr:from>
    <xdr:to>
      <xdr:col>9</xdr:col>
      <xdr:colOff>925286</xdr:colOff>
      <xdr:row>60</xdr:row>
      <xdr:rowOff>152401</xdr:rowOff>
    </xdr:to>
    <xdr:graphicFrame macro="">
      <xdr:nvGraphicFramePr>
        <xdr:cNvPr id="5" name="Chart 4">
          <a:extLst>
            <a:ext uri="{FF2B5EF4-FFF2-40B4-BE49-F238E27FC236}">
              <a16:creationId xmlns:a16="http://schemas.microsoft.com/office/drawing/2014/main" id="{23671932-2A9C-41A5-F4D4-EC1F4B7F4C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0</xdr:colOff>
      <xdr:row>42</xdr:row>
      <xdr:rowOff>152399</xdr:rowOff>
    </xdr:from>
    <xdr:to>
      <xdr:col>11</xdr:col>
      <xdr:colOff>1208314</xdr:colOff>
      <xdr:row>58</xdr:row>
      <xdr:rowOff>43542</xdr:rowOff>
    </xdr:to>
    <xdr:graphicFrame macro="">
      <xdr:nvGraphicFramePr>
        <xdr:cNvPr id="6" name="Chart 5">
          <a:extLst>
            <a:ext uri="{FF2B5EF4-FFF2-40B4-BE49-F238E27FC236}">
              <a16:creationId xmlns:a16="http://schemas.microsoft.com/office/drawing/2014/main" id="{7A6AE57C-0D2C-1CE1-93B6-BE5715E4A5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511630</xdr:colOff>
      <xdr:row>50</xdr:row>
      <xdr:rowOff>152400</xdr:rowOff>
    </xdr:from>
    <xdr:to>
      <xdr:col>12</xdr:col>
      <xdr:colOff>326572</xdr:colOff>
      <xdr:row>66</xdr:row>
      <xdr:rowOff>21771</xdr:rowOff>
    </xdr:to>
    <xdr:graphicFrame macro="">
      <xdr:nvGraphicFramePr>
        <xdr:cNvPr id="8" name="Chart 7">
          <a:extLst>
            <a:ext uri="{FF2B5EF4-FFF2-40B4-BE49-F238E27FC236}">
              <a16:creationId xmlns:a16="http://schemas.microsoft.com/office/drawing/2014/main" id="{0F569553-2490-399C-ED1F-1E79554E0D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k Chai" refreshedDate="44682.993478819444" createdVersion="7" refreshedVersion="7" minRefreshableVersion="3" recordCount="8" xr:uid="{3DBEE82C-90D2-4852-8CCA-A17C9834F44F}">
  <cacheSource type="worksheet">
    <worksheetSource ref="A52:F60" sheet="MCD - Trend"/>
  </cacheSource>
  <cacheFields count="6">
    <cacheField name="Gross Profit Margin" numFmtId="10">
      <sharedItems containsSemiMixedTypes="0" containsString="0" containsNumber="1" minValue="-2.9718323017206252E-2" maxValue="0.12294913948542173"/>
    </cacheField>
    <cacheField name="YOY" numFmtId="0">
      <sharedItems count="8">
        <s v="2012-2013"/>
        <s v="2013-2014"/>
        <s v="2014-2015"/>
        <s v="2015-2016"/>
        <s v="2016-2017"/>
        <s v="2017-2018"/>
        <s v="2018-2019"/>
        <s v="2019-2020"/>
      </sharedItems>
    </cacheField>
    <cacheField name="EPS" numFmtId="2">
      <sharedItems containsSemiMixedTypes="0" containsString="0" containsNumber="1" minValue="-0.94900662251655632" maxValue="7.0129870129870131"/>
    </cacheField>
    <cacheField name="YOY2" numFmtId="0">
      <sharedItems count="8">
        <s v="2012-2013"/>
        <s v="2013-2014"/>
        <s v="2014-2015"/>
        <s v="2015-2016"/>
        <s v="2016-2017"/>
        <s v="2017-2018"/>
        <s v="2018-2019"/>
        <s v="2019-2020"/>
      </sharedItems>
    </cacheField>
    <cacheField name="P/E" numFmtId="2">
      <sharedItems containsSemiMixedTypes="0" containsString="0" containsNumber="1" minValue="-0.93805007637939397" maxValue="4.5173058694503379"/>
    </cacheField>
    <cacheField name="YOY3" numFmtId="0">
      <sharedItems count="8">
        <s v="2012-2013"/>
        <s v="2013-2014"/>
        <s v="2014-2015"/>
        <s v="2015-2016"/>
        <s v="2016-2017"/>
        <s v="2017-2018"/>
        <s v="2018-2019"/>
        <s v="2019-2020"/>
      </sharedItems>
    </cacheField>
  </cacheFields>
  <extLst>
    <ext xmlns:x14="http://schemas.microsoft.com/office/spreadsheetml/2009/9/main" uri="{725AE2AE-9491-48be-B2B4-4EB974FC3084}">
      <x14:pivotCacheDefinition pivotCacheId="170019136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k Chai" refreshedDate="44682.993479861114" createdVersion="7" refreshedVersion="7" minRefreshableVersion="3" recordCount="5" xr:uid="{969F0156-DE87-4FCE-9795-4CEC706B0DDB}">
  <cacheSource type="worksheet">
    <worksheetSource ref="A66:F71" sheet="SHAK - Trend"/>
  </cacheSource>
  <cacheFields count="6">
    <cacheField name="Gross Profit Margin" numFmtId="10">
      <sharedItems containsSemiMixedTypes="0" containsString="0" containsNumber="1" minValue="-0.60057139907632673" maxValue="-8.1436391810704278E-2"/>
    </cacheField>
    <cacheField name="YOY" numFmtId="0">
      <sharedItems count="5">
        <s v="2015-2016"/>
        <s v="2016-2017"/>
        <s v="2017-2018"/>
        <s v="2018-2019"/>
        <s v="2019-2020"/>
      </sharedItems>
    </cacheField>
    <cacheField name="EPS" numFmtId="2">
      <sharedItems containsSemiMixedTypes="0" containsString="0" containsNumber="1" minValue="-0.94900662251655632" maxValue="7.0129870129870131"/>
    </cacheField>
    <cacheField name="YOY2" numFmtId="0">
      <sharedItems count="5">
        <s v="2015-2016"/>
        <s v="2016-2017"/>
        <s v="2017-2018"/>
        <s v="2018-2019"/>
        <s v="2019-2020"/>
      </sharedItems>
    </cacheField>
    <cacheField name="P/E" numFmtId="2">
      <sharedItems containsSemiMixedTypes="0" containsString="0" containsNumber="1" minValue="-0.9363101991789734" maxValue="6.1980076021539414"/>
    </cacheField>
    <cacheField name="YOY3" numFmtId="0">
      <sharedItems count="5">
        <s v="2015-2016"/>
        <s v="2016-2017"/>
        <s v="2017-2018"/>
        <s v="2018-2019"/>
        <s v="2019-2020"/>
      </sharedItems>
    </cacheField>
  </cacheFields>
  <extLst>
    <ext xmlns:x14="http://schemas.microsoft.com/office/spreadsheetml/2009/9/main" uri="{725AE2AE-9491-48be-B2B4-4EB974FC3084}">
      <x14:pivotCacheDefinition pivotCacheId="651767585"/>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k Chai" refreshedDate="44682.993482060185" createdVersion="7" refreshedVersion="7" minRefreshableVersion="3" recordCount="8" xr:uid="{EB57992A-A157-4489-8765-E0FE5A325B56}">
  <cacheSource type="worksheet">
    <worksheetSource ref="A13:R21" sheet="MCD - Trend"/>
  </cacheSource>
  <cacheFields count="18">
    <cacheField name="Financial Ratio's" numFmtId="0">
      <sharedItems count="8">
        <s v="Quick Ratio"/>
        <s v="Current Ratio"/>
        <s v="Accounts Receivables to Sales Ratio"/>
        <s v="Inventory to Revenue Ratio"/>
        <s v="Inventory Turnover"/>
        <s v="Gross Profit Margin"/>
        <s v="EPS"/>
        <s v="P/E"/>
      </sharedItems>
    </cacheField>
    <cacheField name="2020" numFmtId="2">
      <sharedItems containsSemiMixedTypes="0" containsString="0" containsNumber="1" minValue="5.7200292397660821E-2" maxValue="376.62745098039215"/>
    </cacheField>
    <cacheField name="2019-2020" numFmtId="10">
      <sharedItems containsSemiMixedTypes="0" containsString="0" containsNumber="1" minValue="-0.18831945718727067" maxValue="3.4049060118577903E-2"/>
    </cacheField>
    <cacheField name="2019" numFmtId="2">
      <sharedItems containsSemiMixedTypes="0" containsString="0" containsNumber="1" minValue="6.3363701504759964E-2" maxValue="427.28"/>
    </cacheField>
    <cacheField name="2018-2019" numFmtId="10">
      <sharedItems containsSemiMixedTypes="0" containsString="0" containsNumber="1" minValue="-0.2982670648071461" maxValue="0.96196513470681477"/>
    </cacheField>
    <cacheField name="2018" numFmtId="2">
      <sharedItems containsSemiMixedTypes="0" containsString="0" containsNumber="1" minValue="3.3545986177565122E-2" maxValue="412.25490196078431"/>
    </cacheField>
    <cacheField name="2017-2018" numFmtId="10">
      <sharedItems containsSemiMixedTypes="0" containsString="0" containsNumber="1" minValue="-0.26152049730925425" maxValue="0.10223613035937935"/>
    </cacheField>
    <cacheField name="2017" numFmtId="2">
      <sharedItems containsSemiMixedTypes="0" containsString="0" containsNumber="1" minValue="3.5712218556462345E-2" maxValue="386.77966101694915"/>
    </cacheField>
    <cacheField name="2016-2017" numFmtId="10">
      <sharedItems containsSemiMixedTypes="0" containsString="0" containsNumber="1" minValue="-0.30864221687789828" maxValue="7.0129870129870131"/>
    </cacheField>
    <cacheField name="2016" numFmtId="2">
      <sharedItems containsSemiMixedTypes="0" containsString="0" containsNumber="1" minValue="6.4727639542703436E-3" maxValue="417.32203389830511"/>
    </cacheField>
    <cacheField name="2015-2016" numFmtId="10">
      <sharedItems containsSemiMixedTypes="0" containsString="0" containsNumber="1" minValue="-0.94900662251655632" maxValue="0.64380181770040301"/>
    </cacheField>
    <cacheField name="2015" numFmtId="2">
      <sharedItems containsSemiMixedTypes="0" containsString="0" containsNumber="1" minValue="0.10448380846941599" maxValue="253.87612387612387"/>
    </cacheField>
    <cacheField name="2014-2015" numFmtId="10">
      <sharedItems containsSemiMixedTypes="0" containsString="0" containsNumber="1" minValue="-0.33469415997785773" maxValue="1.1808183868354123"/>
    </cacheField>
    <cacheField name="2014" numFmtId="2">
      <sharedItems containsSemiMixedTypes="0" containsString="0" containsNumber="1" minValue="0.15704628185127403" maxValue="249.46636363636364"/>
    </cacheField>
    <cacheField name="2013-2014" numFmtId="10">
      <sharedItems containsSemiMixedTypes="0" containsString="0" containsNumber="1" minValue="-4.564585509279221E-2" maxValue="9.7961950131759096E-2"/>
    </cacheField>
    <cacheField name="2013" numFmtId="2">
      <sharedItems containsSemiMixedTypes="0" containsString="0" containsNumber="1" minValue="0.155206084900812" maxValue="227.2085691188359"/>
    </cacheField>
    <cacheField name="2012-2013" numFmtId="10">
      <sharedItems containsSemiMixedTypes="0" containsString="0" containsNumber="1" minValue="-0.10144927536231887" maxValue="0.10171101934985957"/>
    </cacheField>
    <cacheField name="2012" numFmtId="2">
      <sharedItems containsSemiMixedTypes="0" containsString="0" containsNumber="1" minValue="0.17272935255090369" maxValue="226.51602300739523"/>
    </cacheField>
  </cacheFields>
  <extLst>
    <ext xmlns:x14="http://schemas.microsoft.com/office/spreadsheetml/2009/9/main" uri="{725AE2AE-9491-48be-B2B4-4EB974FC3084}">
      <x14:pivotCacheDefinition pivotCacheId="156778230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k Chai" refreshedDate="44682.993482407408" createdVersion="7" refreshedVersion="7" minRefreshableVersion="3" recordCount="11" xr:uid="{1843D8D9-58FC-4AD6-9327-8FB4CD6E7B20}">
  <cacheSource type="worksheet">
    <worksheetSource ref="A1:R12" sheet="MCD - Trend"/>
  </cacheSource>
  <cacheFields count="18">
    <cacheField name="YEAR" numFmtId="0">
      <sharedItems count="11">
        <s v="Market Price (Stock Price)"/>
        <s v="Revenue (Sales)"/>
        <s v="Cost of Goods Sold"/>
        <s v="Gross Profit"/>
        <s v="SG&amp;A Expense"/>
        <s v="Depreciation + amortization"/>
        <s v="Accounts Receivables"/>
        <s v="Inventory"/>
        <s v="Total Current Assets"/>
        <s v="Total Assets"/>
        <s v="Total Current Liabilities"/>
      </sharedItems>
    </cacheField>
    <cacheField name="2020" numFmtId="0">
      <sharedItems containsSemiMixedTypes="0" containsString="0" containsNumber="1" minValue="218.88" maxValue="52627000000"/>
    </cacheField>
    <cacheField name="2019-2020" numFmtId="10">
      <sharedItems containsSemiMixedTypes="0" containsString="0" containsNumber="1" minValue="-0.12763665739161656" maxValue="0.75463743676222594"/>
    </cacheField>
    <cacheField name="2019" numFmtId="0">
      <sharedItems containsSemiMixedTypes="0" containsString="0" containsNumber="1" minValue="195.38" maxValue="47511000000"/>
    </cacheField>
    <cacheField name="2018-2019" numFmtId="10">
      <sharedItems containsSemiMixedTypes="0" containsString="0" containsNumber="1" minValue="-0.12213175425610659" maxValue="0.63818237534474453"/>
    </cacheField>
    <cacheField name="2018" numFmtId="0">
      <sharedItems containsSemiMixedTypes="0" containsString="0" containsNumber="1" minValue="188.1" maxValue="32811000000"/>
    </cacheField>
    <cacheField name="2018-20192" numFmtId="10">
      <sharedItems containsSemiMixedTypes="0" containsString="0" containsNumber="1" minValue="-0.23915900131406045" maxValue="0.23582995951417005"/>
    </cacheField>
    <cacheField name="2017" numFmtId="0">
      <sharedItems containsSemiMixedTypes="0" containsString="0" containsNumber="1" minValue="172.77" maxValue="33804000000"/>
    </cacheField>
    <cacheField name="2016-2017" numFmtId="10">
      <sharedItems containsSemiMixedTypes="0" containsString="0" containsNumber="1" minValue="-0.16637831603229528" maxValue="0.45233691997310038"/>
    </cacheField>
    <cacheField name="2016" numFmtId="0">
      <sharedItems containsSemiMixedTypes="0" containsString="0" containsNumber="1" minValue="118.96" maxValue="31024000000"/>
    </cacheField>
    <cacheField name="2015-2016" numFmtId="10">
      <sharedItems containsSemiMixedTypes="0" containsString="0" containsNumber="1" minValue="-0.49714819039717928" maxValue="0.17543383947939262"/>
    </cacheField>
    <cacheField name="2015" numFmtId="0">
      <sharedItems containsSemiMixedTypes="0" containsString="0" containsNumber="1" minValue="144.52000000000001" maxValue="37938700000"/>
    </cacheField>
    <cacheField name="2014-2015" numFmtId="10">
      <sharedItems containsSemiMixedTypes="0" containsString="0" containsNumber="1" minValue="-0.09" maxValue="1.3039063433281568"/>
    </cacheField>
    <cacheField name="2014" numFmtId="0">
      <sharedItems containsSemiMixedTypes="0" containsString="0" containsNumber="1" minValue="96.15" maxValue="34227400000"/>
    </cacheField>
    <cacheField name="2013-2014" numFmtId="10">
      <sharedItems containsSemiMixedTypes="0" containsString="0" containsNumber="1" minValue="-0.17120453060335439" maxValue="4.2882293762575456E-2"/>
    </cacheField>
    <cacheField name="2013" numFmtId="0">
      <sharedItems containsSemiMixedTypes="0" containsString="0" containsNumber="1" minValue="97.29" maxValue="36626300000"/>
    </cacheField>
    <cacheField name="2012-2013" numFmtId="10">
      <sharedItems containsSemiMixedTypes="0" containsString="0" containsNumber="1" minValue="-6.8496370955893157E-2" maxValue="0.11290322580645167"/>
    </cacheField>
    <cacheField name="2012" numFmtId="0">
      <sharedItems containsSemiMixedTypes="0" containsString="0" containsNumber="1" minValue="87.42" maxValue="35386500000"/>
    </cacheField>
  </cacheFields>
  <extLst>
    <ext xmlns:x14="http://schemas.microsoft.com/office/spreadsheetml/2009/9/main" uri="{725AE2AE-9491-48be-B2B4-4EB974FC3084}">
      <x14:pivotCacheDefinition pivotCacheId="67122648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k Chai" refreshedDate="44682.99348344907" createdVersion="7" refreshedVersion="7" minRefreshableVersion="3" recordCount="20" xr:uid="{80996D34-9A1D-476B-9922-8F8F5368CF54}">
  <cacheSource type="worksheet">
    <worksheetSource ref="A1:L21" sheet="SHAK - Trend"/>
  </cacheSource>
  <cacheFields count="12">
    <cacheField name="YEAR" numFmtId="0">
      <sharedItems count="20">
        <s v="Market Price (Stock Price)"/>
        <s v="Revenue (Sales)"/>
        <s v="Cost of Goods Sold"/>
        <s v="Gross Profit"/>
        <s v="SG&amp;A Expense"/>
        <s v="Depreciation + amortization"/>
        <s v="Accounts Receivables"/>
        <s v="Inventory"/>
        <s v="Total Current Assets"/>
        <s v="Total Assets"/>
        <s v="Total Current Liabilities"/>
        <s v="Financial Ratio's"/>
        <s v="Quick Ratio"/>
        <s v="Current Ratio"/>
        <s v="Accounts Receivables to Sales Ratio"/>
        <s v="Inventory to Revenue Ratio"/>
        <s v="Inventory Turnover"/>
        <s v="Gross Profit Margin"/>
        <s v="EPS"/>
        <s v="P/E"/>
      </sharedItems>
    </cacheField>
    <cacheField name="2020" numFmtId="0">
      <sharedItems containsSemiMixedTypes="0" containsString="0" containsNumber="1" minValue="7.2027877070077101E-2" maxValue="1148000000"/>
    </cacheField>
    <cacheField name="2019-2020" numFmtId="0">
      <sharedItems containsMixedTypes="1" containsNumber="1" minValue="-0.64871091709573914" maxValue="1.3068181818181819"/>
    </cacheField>
    <cacheField name="2019" numFmtId="0">
      <sharedItems containsSemiMixedTypes="0" containsString="0" containsNumber="1" minValue="0.18032728979225224" maxValue="973000000"/>
    </cacheField>
    <cacheField name="2018-2019" numFmtId="0">
      <sharedItems containsMixedTypes="1" containsNumber="1" minValue="-0.47352310988674617" maxValue="1.248091603053435"/>
    </cacheField>
    <cacheField name="2018" numFmtId="0">
      <sharedItems containsSemiMixedTypes="0" containsString="0" containsNumber="1" minValue="0.11359135913591359" maxValue="612000000"/>
    </cacheField>
    <cacheField name="2017-2018" numFmtId="0">
      <sharedItems containsMixedTypes="1" containsNumber="1" minValue="-0.3902173913043479" maxValue="1"/>
    </cacheField>
    <cacheField name="2017" numFmtId="0">
      <sharedItems containsSemiMixedTypes="0" containsString="0" containsNumber="1" minValue="0.15048780487804878" maxValue="471000000"/>
    </cacheField>
    <cacheField name="2016-2017" numFmtId="0">
      <sharedItems containsMixedTypes="1" containsNumber="1" minValue="-0.12615955473098331" maxValue="7.0129870129870131"/>
    </cacheField>
    <cacheField name="2016" numFmtId="0">
      <sharedItems containsSemiMixedTypes="0" containsString="0" containsNumber="1" minValue="2.09068693999457E-2" maxValue="539000000"/>
    </cacheField>
    <cacheField name="2015-2016" numFmtId="0">
      <sharedItems containsMixedTypes="1" containsNumber="1" minValue="-0.94900662251655632" maxValue="0.84162062615101285"/>
    </cacheField>
    <cacheField name="2015" numFmtId="0">
      <sharedItems containsSemiMixedTypes="0" containsString="0" containsNumber="1" minValue="0.31610455842847551" maxValue="379547000"/>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k Chai" refreshedDate="44682.993483796294" createdVersion="7" refreshedVersion="7" minRefreshableVersion="3" recordCount="11" xr:uid="{1BAE31D4-BE8A-4564-AB56-F40BC9F403B3}">
  <cacheSource type="worksheet">
    <worksheetSource ref="A1:L12" sheet="SHAK - Trend"/>
  </cacheSource>
  <cacheFields count="12">
    <cacheField name="YEAR" numFmtId="0">
      <sharedItems count="11">
        <s v="Market Price (Stock Price)"/>
        <s v="Revenue (Sales)"/>
        <s v="Cost of Goods Sold"/>
        <s v="Gross Profit"/>
        <s v="SG&amp;A Expense"/>
        <s v="Depreciation + amortization"/>
        <s v="Accounts Receivables"/>
        <s v="Inventory"/>
        <s v="Total Current Assets"/>
        <s v="Total Assets"/>
        <s v="Total Current Liabilities"/>
      </sharedItems>
    </cacheField>
    <cacheField name="2020" numFmtId="0">
      <sharedItems containsSemiMixedTypes="0" containsString="0" containsNumber="1" minValue="82.48" maxValue="1148000000"/>
    </cacheField>
    <cacheField name="2019-2020" numFmtId="10">
      <sharedItems containsSemiMixedTypes="0" containsString="0" containsNumber="1" minValue="-0.64871091709573914" maxValue="1.3068181818181819"/>
    </cacheField>
    <cacheField name="2019" numFmtId="0">
      <sharedItems containsSemiMixedTypes="0" containsString="0" containsNumber="1" containsInteger="1" minValue="62" maxValue="973000000"/>
    </cacheField>
    <cacheField name="2018-2019" numFmtId="10">
      <sharedItems containsSemiMixedTypes="0" containsString="0" containsNumber="1" minValue="-0.12871287128712872" maxValue="1.248091603053435"/>
    </cacheField>
    <cacheField name="2018" numFmtId="0">
      <sharedItems containsSemiMixedTypes="0" containsString="0" containsNumber="1" minValue="55.55" maxValue="612000000"/>
    </cacheField>
    <cacheField name="2017-2018" numFmtId="10">
      <sharedItems containsSemiMixedTypes="0" containsString="0" containsNumber="1" minValue="8.6021505376344093E-2" maxValue="1"/>
    </cacheField>
    <cacheField name="2017" numFmtId="0">
      <sharedItems containsSemiMixedTypes="0" containsString="0" containsNumber="1" containsInteger="1" minValue="41" maxValue="471000000"/>
    </cacheField>
    <cacheField name="2016-2017" numFmtId="10">
      <sharedItems containsSemiMixedTypes="0" containsString="0" containsNumber="1" minValue="-0.12615955473098331" maxValue="0.37506481850817708"/>
    </cacheField>
    <cacheField name="2016" numFmtId="0">
      <sharedItems containsSemiMixedTypes="0" containsString="0" containsNumber="1" minValue="36.83" maxValue="539000000"/>
    </cacheField>
    <cacheField name="2015-2016" numFmtId="10">
      <sharedItems containsSemiMixedTypes="0" containsString="0" containsNumber="1" minValue="-0.19934782608695656" maxValue="0.84162062615101285"/>
    </cacheField>
    <cacheField name="2015" numFmtId="0">
      <sharedItems containsSemiMixedTypes="0" containsString="0" containsNumber="1" containsInteger="1" minValue="46" maxValue="379547000"/>
    </cacheField>
  </cacheFields>
  <extLst>
    <ext xmlns:x14="http://schemas.microsoft.com/office/spreadsheetml/2009/9/main" uri="{725AE2AE-9491-48be-B2B4-4EB974FC3084}">
      <x14:pivotCacheDefinition pivotCacheId="3888908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k Chai" refreshedDate="44682.993484606479" createdVersion="7" refreshedVersion="7" minRefreshableVersion="3" recordCount="20" xr:uid="{1CB84E47-24AA-4241-AF9E-3D40FD846829}">
  <cacheSource type="worksheet">
    <worksheetSource ref="A1:R21" sheet="CMG - Trend"/>
  </cacheSource>
  <cacheFields count="18">
    <cacheField name="YEAR" numFmtId="0">
      <sharedItems count="20">
        <s v="Market Price (Stock Price)"/>
        <s v="Revenue (Sales)"/>
        <s v="Cost of Goods Sold"/>
        <s v="Gross Profit"/>
        <s v="SG&amp;A Expense"/>
        <s v="Depreciation + amortization"/>
        <s v="Accounts Receivables"/>
        <s v="Inventory"/>
        <s v="Total Current Assets"/>
        <s v="Total Assets"/>
        <s v="Total Current Liabilities"/>
        <s v="Financial Ratio's"/>
        <s v="Quick Ratio"/>
        <s v="Current Ratio"/>
        <s v="Accounts Receivables to Sales Ratio"/>
        <s v="Inventory to Revenue Ratio"/>
        <s v="Inventory Turnover"/>
        <s v="Gross Profit Margin"/>
        <s v="EPS"/>
        <s v="P/E"/>
      </sharedItems>
    </cacheField>
    <cacheField name="2020" numFmtId="0">
      <sharedItems containsSemiMixedTypes="0" containsString="0" containsNumber="1" minValue="9.7054263565891467E-3" maxValue="6886000000"/>
    </cacheField>
    <cacheField name="YOY" numFmtId="0">
      <sharedItems containsMixedTypes="1" containsNumber="1" minValue="-0.87142857142857133" maxValue="7.333333333333333"/>
    </cacheField>
    <cacheField name="2019" numFmtId="0">
      <sharedItems containsSemiMixedTypes="0" containsString="0" containsNumber="1" minValue="1.5225492245821599E-2" maxValue="5918000000"/>
    </cacheField>
    <cacheField name="YOY2" numFmtId="0">
      <sharedItems containsMixedTypes="1" containsNumber="1" minValue="-0.68421052631578949" maxValue="2.6359712230215835"/>
    </cacheField>
    <cacheField name="2018" numFmtId="0">
      <sharedItems containsSemiMixedTypes="0" containsString="0" containsNumber="1" minValue="1.3214106215446473E-2" maxValue="4865000000"/>
    </cacheField>
    <cacheField name="YOY3" numFmtId="0">
      <sharedItems containsMixedTypes="1" containsNumber="1" minValue="-0.35235887851685366" maxValue="0.57910052910052912"/>
    </cacheField>
    <cacheField name="2017" numFmtId="0">
      <sharedItems containsSemiMixedTypes="0" containsString="0" containsNumber="1" minValue="2.0403439153439156E-2" maxValue="4476000000"/>
    </cacheField>
    <cacheField name="YOY4" numFmtId="0">
      <sharedItems containsMixedTypes="1" containsNumber="1" minValue="-0.69132250945775531" maxValue="9.5194302721088455"/>
    </cacheField>
    <cacheField name="2016" numFmtId="0">
      <sharedItems containsSemiMixedTypes="0" containsString="0" containsNumber="1" minValue="1.9395954558049321E-3" maxValue="3904000000"/>
    </cacheField>
    <cacheField name="YOY5" numFmtId="0">
      <sharedItems containsMixedTypes="1" containsNumber="1" minValue="-0.94900662251655632" maxValue="4.9871088368650032"/>
    </cacheField>
    <cacheField name="2015" numFmtId="0">
      <sharedItems containsSemiMixedTypes="0" containsString="0" containsNumber="1" minValue="2.5888081195995064E-2" maxValue="4501223000"/>
    </cacheField>
    <cacheField name="YOY6" numFmtId="0">
      <sharedItems containsMixedTypes="1" containsNumber="1" minValue="-0.41684654493432133" maxValue="0.87883570050850435"/>
    </cacheField>
    <cacheField name="2014" numFmtId="0">
      <sharedItems containsSemiMixedTypes="0" containsString="0" containsNumber="1" minValue="2.1258989558571303E-2" maxValue="4108269000"/>
    </cacheField>
    <cacheField name="YOY7" numFmtId="0">
      <sharedItems containsMixedTypes="1" containsNumber="1" minValue="-0.31096146622688836" maxValue="0.85476818559606837"/>
    </cacheField>
    <cacheField name="2013" numFmtId="0">
      <sharedItems containsSemiMixedTypes="0" containsString="0" containsNumber="1" minValue="2.0076701821668267E-2" maxValue="3214591000"/>
    </cacheField>
    <cacheField name="YOY8" numFmtId="0">
      <sharedItems containsMixedTypes="1" containsNumber="1" minValue="-0.39184802081906578" maxValue="0.96755329183172978"/>
    </cacheField>
    <cacheField name="2012" numFmtId="0">
      <sharedItems containsSemiMixedTypes="0" containsString="0" containsNumber="1" minValue="3.3012639124693453E-2" maxValue="2731224000"/>
    </cacheField>
  </cacheFields>
  <extLst>
    <ext xmlns:x14="http://schemas.microsoft.com/office/spreadsheetml/2009/9/main" uri="{725AE2AE-9491-48be-B2B4-4EB974FC3084}">
      <x14:pivotCacheDefinition pivotCacheId="665750358"/>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k Chai" refreshedDate="44682.993485069448" createdVersion="7" refreshedVersion="7" minRefreshableVersion="3" recordCount="11" xr:uid="{9F4AC6BD-DECB-4EB9-94D5-CDAF70703B4A}">
  <cacheSource type="worksheet">
    <worksheetSource ref="A1:R12" sheet="CMG - Trend"/>
  </cacheSource>
  <cacheFields count="18">
    <cacheField name="YEAR" numFmtId="0">
      <sharedItems count="11">
        <s v="Market Price (Stock Price)"/>
        <s v="Revenue (Sales)"/>
        <s v="Cost of Goods Sold"/>
        <s v="Gross Profit"/>
        <s v="SG&amp;A Expense"/>
        <s v="Depreciation + amortization"/>
        <s v="Accounts Receivables"/>
        <s v="Inventory"/>
        <s v="Total Current Assets"/>
        <s v="Total Assets"/>
        <s v="Total Current Liabilities"/>
      </sharedItems>
    </cacheField>
    <cacheField name="2020" numFmtId="0">
      <sharedItems containsSemiMixedTypes="0" containsString="0" containsNumber="1" containsInteger="1" minValue="1290" maxValue="6886000000"/>
    </cacheField>
    <cacheField name="YOY" numFmtId="10">
      <sharedItems containsSemiMixedTypes="0" containsString="0" containsNumber="1" minValue="-0.13655913978494624" maxValue="7.333333333333333"/>
    </cacheField>
    <cacheField name="2019" numFmtId="0">
      <sharedItems containsSemiMixedTypes="0" containsString="0" containsNumber="1" minValue="813.11" maxValue="5918000000"/>
    </cacheField>
    <cacheField name="YOY2" numFmtId="10">
      <sharedItems containsSemiMixedTypes="0" containsString="0" containsNumber="1" minValue="-0.68421052631578949" maxValue="1.8745467730239305"/>
    </cacheField>
    <cacheField name="2018" numFmtId="0">
      <sharedItems containsSemiMixedTypes="0" containsString="0" containsNumber="1" minValue="477.52" maxValue="4865000000"/>
    </cacheField>
    <cacheField name="YOY3" numFmtId="10">
      <sharedItems containsSemiMixedTypes="0" containsString="0" containsNumber="1" minValue="-0.26923076923076922" maxValue="0.57910052910052912"/>
    </cacheField>
    <cacheField name="2017" numFmtId="0">
      <sharedItems containsSemiMixedTypes="0" containsString="0" containsNumber="1" minValue="302.39999999999998" maxValue="4476000000"/>
    </cacheField>
    <cacheField name="YOY4" numFmtId="10">
      <sharedItems containsSemiMixedTypes="0" containsString="0" containsNumber="1" minValue="-0.23826796644751763" maxValue="2.7142857142857144"/>
    </cacheField>
    <cacheField name="2016" numFmtId="0">
      <sharedItems containsSemiMixedTypes="0" containsString="0" containsNumber="1" minValue="396.99" maxValue="3904000000"/>
    </cacheField>
    <cacheField name="YOY5" numFmtId="10">
      <sharedItems containsSemiMixedTypes="0" containsString="0" containsNumber="1" minValue="-0.85513544835578736" maxValue="0.17499420496055376"/>
    </cacheField>
    <cacheField name="2015" numFmtId="0">
      <sharedItems containsSemiMixedTypes="0" containsString="0" containsNumber="1" minValue="583.28" maxValue="4501223000"/>
    </cacheField>
    <cacheField name="YOY6" numFmtId="10">
      <sharedItems containsSemiMixedTypes="0" containsString="0" containsNumber="1" minValue="-0.1224385400054163" maxValue="0.87883570050850435"/>
    </cacheField>
    <cacheField name="2014" numFmtId="0">
      <sharedItems containsSemiMixedTypes="0" containsString="0" containsNumber="1" minValue="664.66" maxValue="4108269000"/>
    </cacheField>
    <cacheField name="YOY7" numFmtId="10">
      <sharedItems containsSemiMixedTypes="0" containsString="0" containsNumber="1" minValue="-2.6312794482507455E-2" maxValue="0.85476818559606837"/>
    </cacheField>
    <cacheField name="2013" numFmtId="0">
      <sharedItems containsSemiMixedTypes="0" containsString="0" containsNumber="1" minValue="521.5" maxValue="3214591000"/>
    </cacheField>
    <cacheField name="YOY8" numFmtId="10">
      <sharedItems containsSemiMixedTypes="0" containsString="0" containsNumber="1" minValue="3.2502937720329021E-2" maxValue="0.96755329183172978"/>
    </cacheField>
    <cacheField name="2012" numFmtId="0">
      <sharedItems containsSemiMixedTypes="0" containsString="0" containsNumber="1" minValue="265.05" maxValue="2731224000"/>
    </cacheField>
  </cacheFields>
  <extLst>
    <ext xmlns:x14="http://schemas.microsoft.com/office/spreadsheetml/2009/9/main" uri="{725AE2AE-9491-48be-B2B4-4EB974FC3084}">
      <x14:pivotCacheDefinition pivotCacheId="887136858"/>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k Chai" refreshedDate="44682.993516898146" createdVersion="7" refreshedVersion="7" minRefreshableVersion="3" recordCount="8" xr:uid="{0FE6BEE6-F2C4-42AE-80AB-BC30280E38EA}">
  <cacheSource type="worksheet">
    <worksheetSource ref="A44:F52" sheet="CMG - Trend"/>
  </cacheSource>
  <cacheFields count="6">
    <cacheField name="Gross Profit Margin" numFmtId="10">
      <sharedItems containsSemiMixedTypes="0" containsString="0" containsNumber="1" minValue="-0.65438774727997839" maxValue="0.46937200422455105"/>
    </cacheField>
    <cacheField name="YOY" numFmtId="0">
      <sharedItems count="8">
        <s v="2012-2013"/>
        <s v="2013-2014"/>
        <s v="2014-2015"/>
        <s v="2015-2016"/>
        <s v="2016-2017"/>
        <s v="2017-2018"/>
        <s v="2018-2019"/>
        <s v="2019-2020"/>
      </sharedItems>
    </cacheField>
    <cacheField name="EPS" numFmtId="2">
      <sharedItems containsSemiMixedTypes="0" containsString="0" containsNumber="1" minValue="-0.94900662251655632" maxValue="7.0129870129870131"/>
    </cacheField>
    <cacheField name="YOY2" numFmtId="0">
      <sharedItems count="8">
        <s v="2012-2013"/>
        <s v="2013-2014"/>
        <s v="2014-2015"/>
        <s v="2015-2016"/>
        <s v="2016-2017"/>
        <s v="2017-2018"/>
        <s v="2018-2019"/>
        <s v="2019-2020"/>
      </sharedItems>
    </cacheField>
    <cacheField name="P/E" numFmtId="2">
      <sharedItems containsSemiMixedTypes="0" containsString="0" containsNumber="1" minValue="-0.92507766639325162" maxValue="9.5194302721088455"/>
    </cacheField>
    <cacheField name="YOY3" numFmtId="0">
      <sharedItems count="8">
        <s v="2012-2013"/>
        <s v="2013-2014"/>
        <s v="2014-2015"/>
        <s v="2015-2016"/>
        <s v="2016-2017"/>
        <s v="2017-2018"/>
        <s v="2018-2019"/>
        <s v="2019-2020"/>
      </sharedItems>
    </cacheField>
  </cacheFields>
  <extLst>
    <ext xmlns:x14="http://schemas.microsoft.com/office/spreadsheetml/2009/9/main" uri="{725AE2AE-9491-48be-B2B4-4EB974FC3084}">
      <x14:pivotCacheDefinition pivotCacheId="3446483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n v="-1.1332090800304801E-2"/>
    <x v="0"/>
    <n v="0"/>
    <x v="0"/>
    <n v="-0.10144927536231887"/>
    <x v="0"/>
  </r>
  <r>
    <n v="-1.7779992814970329E-2"/>
    <x v="1"/>
    <n v="0"/>
    <x v="1"/>
    <n v="1.1856474258970264E-2"/>
    <x v="1"/>
  </r>
  <r>
    <n v="1.0980625977724735E-2"/>
    <x v="2"/>
    <n v="0"/>
    <x v="2"/>
    <n v="-0.33469415997785773"/>
    <x v="2"/>
  </r>
  <r>
    <n v="7.5965675337918523E-2"/>
    <x v="3"/>
    <n v="-0.94900662251655632"/>
    <x v="3"/>
    <n v="-0.93805007637939397"/>
    <x v="3"/>
  </r>
  <r>
    <n v="0.12294913948542173"/>
    <x v="4"/>
    <n v="7.0129870129870131"/>
    <x v="4"/>
    <n v="4.5173058694503379"/>
    <x v="4"/>
  </r>
  <r>
    <n v="0.10223613035937935"/>
    <x v="5"/>
    <n v="2.2690437601296545E-2"/>
    <x v="5"/>
    <n v="-6.0658017520595346E-2"/>
    <x v="5"/>
  </r>
  <r>
    <n v="1.6522962442768008E-2"/>
    <x v="6"/>
    <n v="0.96196513470681477"/>
    <x v="6"/>
    <n v="0.88886089588674333"/>
    <x v="6"/>
  </r>
  <r>
    <n v="-2.9718323017206252E-2"/>
    <x v="7"/>
    <n v="1.1308562197091986E-2"/>
    <x v="7"/>
    <n v="-9.7270345019792454E-2"/>
    <x v="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n v="-0.19974002667508381"/>
    <x v="0"/>
    <n v="-0.94900662251655632"/>
    <x v="0"/>
    <n v="-0.9363101991789734"/>
    <x v="0"/>
  </r>
  <r>
    <n v="-8.5269934765980382E-2"/>
    <x v="1"/>
    <n v="7.0129870129870131"/>
    <x v="1"/>
    <n v="6.1980076021539414"/>
    <x v="1"/>
  </r>
  <r>
    <n v="-8.1436391810704278E-2"/>
    <x v="2"/>
    <n v="2.2690437601296545E-2"/>
    <x v="2"/>
    <n v="-0.24517897494773788"/>
    <x v="2"/>
  </r>
  <r>
    <n v="-0.15160634379342422"/>
    <x v="3"/>
    <n v="0.96196513470681477"/>
    <x v="3"/>
    <n v="0.75785747149941218"/>
    <x v="3"/>
  </r>
  <r>
    <n v="-0.60057139907632673"/>
    <x v="4"/>
    <n v="1.1308562197091986E-2"/>
    <x v="4"/>
    <n v="-0.2398020022281801"/>
    <x v="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x v="0"/>
    <n v="1.001779647306261"/>
    <n v="3.4049060118577903E-2"/>
    <n v="0.96879315106324215"/>
    <n v="-0.28006226105395243"/>
    <n v="1.3456624075319434"/>
    <n v="-0.26152049730925425"/>
    <n v="1.8222068488412313"/>
    <n v="0.31929297531970563"/>
    <n v="1.381199538638985"/>
    <n v="-0.57297141133193674"/>
    <n v="3.2344427874186552"/>
    <n v="1.1808183868354123"/>
    <n v="1.4831325739655736"/>
    <n v="-4.564585509279221E-2"/>
    <n v="1.5540694006309148"/>
    <n v="0.10171101934985957"/>
    <n v="1.4105962210925334"/>
  </r>
  <r>
    <x v="1"/>
    <n v="1.0100307393625627"/>
    <n v="2.7914926147228611E-2"/>
    <n v="0.9826014913007457"/>
    <n v="-0.27898918452296634"/>
    <n v="1.3628110289172832"/>
    <n v="-0.26039296328142181"/>
    <n v="1.8426150121065374"/>
    <n v="0.31783643266353301"/>
    <n v="1.3982122260668974"/>
    <n v="-0.5721989679780386"/>
    <n v="3.2683703904555315"/>
    <n v="1.1457782811928692"/>
    <n v="1.523163142763565"/>
    <n v="-4.3894742171342975E-2"/>
    <n v="1.5930914826498423"/>
    <n v="0.10145052408640187"/>
    <n v="1.4463577326555199"/>
  </r>
  <r>
    <x v="2"/>
    <n v="9.103317535545024"/>
    <n v="-5.2341406148093281E-2"/>
    <n v="9.6061151079136682"/>
    <n v="0.11572571193936629"/>
    <n v="8.6097461097461103"/>
    <n v="-0.25447597226738328"/>
    <n v="11.548582995951417"/>
    <n v="-0.30864221687789828"/>
    <n v="16.704206241519675"/>
    <n v="-0.1463521565395034"/>
    <n v="19.568029568029569"/>
    <n v="-0.13402735630545537"/>
    <n v="22.59659090909091"/>
    <n v="6.1100797411848207E-2"/>
    <n v="21.29542354902258"/>
    <n v="6.2415061739425917E-2"/>
    <n v="20.044353959136188"/>
  </r>
  <r>
    <x v="3"/>
    <n v="376.62745098039215"/>
    <n v="-0.118546501169275"/>
    <n v="427.28"/>
    <n v="3.6446135552913143E-2"/>
    <n v="412.25490196078431"/>
    <n v="6.5864996305270568E-2"/>
    <n v="386.77966101694915"/>
    <n v="-7.3186581106327739E-2"/>
    <n v="417.32203389830511"/>
    <n v="0.64380181770040301"/>
    <n v="253.87612387612387"/>
    <n v="1.7676772834145083E-2"/>
    <n v="249.46636363636364"/>
    <n v="9.7961950131759096E-2"/>
    <n v="227.2085691188359"/>
    <n v="3.0573824414092464E-3"/>
    <n v="226.51602300739523"/>
  </r>
  <r>
    <x v="4"/>
    <n v="0.36498375358656204"/>
    <n v="-0.18831945718727067"/>
    <n v="0.44966428827008481"/>
    <n v="-0.2982670648071461"/>
    <n v="0.64079119807381668"/>
    <n v="-5.0775387393194614E-2"/>
    <n v="0.67506803928529169"/>
    <n v="-0.14940659366473522"/>
    <n v="0.79364363073749356"/>
    <n v="0.18481909312007827"/>
    <n v="0.66984372158244743"/>
    <n v="-0.16450718456884111"/>
    <n v="0.80173486738694733"/>
    <n v="4.4790977395138674E-2"/>
    <n v="0.76736388879029549"/>
    <n v="-1.4969991269351337E-2"/>
    <n v="0.77902589970751557"/>
  </r>
  <r>
    <x v="5"/>
    <n v="0.50598708871303621"/>
    <n v="-2.9718323017206252E-2"/>
    <n v="0.52148474068526496"/>
    <n v="1.6522962442768008E-2"/>
    <n v="0.51300832342449465"/>
    <n v="0.10223613035937935"/>
    <n v="0.46542506573181419"/>
    <n v="0.12294913948542173"/>
    <n v="0.41446673706441395"/>
    <n v="7.5965675337918523E-2"/>
    <n v="0.38520442293314444"/>
    <n v="1.0980625977724735E-2"/>
    <n v="0.38102057847113657"/>
    <n v="-1.7779992814970329E-2"/>
    <n v="0.38791775333829082"/>
    <n v="-1.1332090800304801E-2"/>
    <n v="0.39236405847571371"/>
  </r>
  <r>
    <x v="6"/>
    <n v="12.52"/>
    <n v="1.1308562197091986E-2"/>
    <n v="12.38"/>
    <n v="0.96196513470681477"/>
    <n v="6.31"/>
    <n v="2.2690437601296545E-2"/>
    <n v="6.17"/>
    <n v="7.0129870129870131"/>
    <n v="0.77"/>
    <n v="-0.94900662251655632"/>
    <n v="15.1"/>
    <n v="0"/>
    <n v="15.1"/>
    <n v="0"/>
    <n v="15.1"/>
    <n v="0"/>
    <n v="15.1"/>
  </r>
  <r>
    <x v="7"/>
    <n v="5.7200292397660821E-2"/>
    <n v="-9.7270345019792454E-2"/>
    <n v="6.3363701504759964E-2"/>
    <n v="0.88886089588674333"/>
    <n v="3.3545986177565122E-2"/>
    <n v="-6.0658017520595346E-2"/>
    <n v="3.5712218556462345E-2"/>
    <n v="4.5173058694503379"/>
    <n v="6.4727639542703436E-3"/>
    <n v="-0.93805007637939397"/>
    <n v="0.10448380846941599"/>
    <n v="-0.33469415997785773"/>
    <n v="0.15704628185127403"/>
    <n v="1.1856474258970264E-2"/>
    <n v="0.155206084900812"/>
    <n v="-0.10144927536231887"/>
    <n v="0.17272935255090369"/>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n v="218.88"/>
    <n v="0.12027843177397891"/>
    <n v="195.38"/>
    <n v="3.8702817650186079E-2"/>
    <n v="188.1"/>
    <n v="8.8730682410140552E-2"/>
    <n v="172.77"/>
    <n v="0.45233691997310038"/>
    <n v="118.96"/>
    <n v="-0.17686133407140892"/>
    <n v="144.52000000000001"/>
    <n v="0.50306812272490897"/>
    <n v="96.15"/>
    <n v="-1.1717545482577866E-2"/>
    <n v="97.29"/>
    <n v="0.11290322580645167"/>
    <n v="87.42"/>
  </r>
  <r>
    <x v="1"/>
    <n v="19208000000"/>
    <n v="-0.10091743119266056"/>
    <n v="21364000000"/>
    <n v="1.6123662306777645E-2"/>
    <n v="21025000000"/>
    <n v="-7.8659070990359334E-2"/>
    <n v="22820000000"/>
    <n v="-7.3186581106327669E-2"/>
    <n v="24622000000"/>
    <n v="-3.112580175500728E-2"/>
    <n v="25413000000"/>
    <n v="-7.3914136720927948E-2"/>
    <n v="27441300000"/>
    <n v="-2.3639332946697646E-2"/>
    <n v="28105700000"/>
    <n v="1.9541480755976347E-2"/>
    <n v="27567000000"/>
  </r>
  <r>
    <x v="2"/>
    <n v="9489000000"/>
    <n v="-7.1889671361502344E-2"/>
    <n v="10224000000"/>
    <n v="-1.4649868151186639E-3"/>
    <n v="10239000000"/>
    <n v="-0.1607377049180328"/>
    <n v="12200000000"/>
    <n v="-0.15377679128806271"/>
    <n v="14417000000"/>
    <n v="-7.7241132118946731E-2"/>
    <n v="15623800000"/>
    <n v="-8.0173794272795779E-2"/>
    <n v="16985600000"/>
    <n v="-1.2637330698134046E-2"/>
    <n v="17203000000"/>
    <n v="2.7001856638827034E-2"/>
    <n v="16750700000"/>
  </r>
  <r>
    <x v="3"/>
    <n v="9719000000"/>
    <n v="-0.12763665739161656"/>
    <n v="11141000000"/>
    <n v="3.2913035416280365E-2"/>
    <n v="10786000000"/>
    <n v="1.5535260333301949E-2"/>
    <n v="10621000000"/>
    <n v="4.0764331210191081E-2"/>
    <n v="10205000000"/>
    <n v="4.2475381032157887E-2"/>
    <n v="9789200000"/>
    <n v="-6.3745134233002099E-2"/>
    <n v="10455700000"/>
    <n v="-4.0999018591724987E-2"/>
    <n v="10902700000"/>
    <n v="7.9879441213723725E-3"/>
    <n v="10816300000"/>
  </r>
  <r>
    <x v="4"/>
    <n v="2556000000"/>
    <n v="0.12947414935925763"/>
    <n v="2263000000"/>
    <n v="2.8636363636363637E-2"/>
    <n v="2200000000"/>
    <n v="-1.3895114298520844E-2"/>
    <n v="2231000000"/>
    <n v="-6.4570230607966461E-2"/>
    <n v="2385000000"/>
    <n v="-2.0252228566733765E-2"/>
    <n v="2434300000"/>
    <n v="-2.1544274287551752E-2"/>
    <n v="2487900000"/>
    <n v="4.2882293762575456E-2"/>
    <n v="2385600000"/>
    <n v="-2.8347996089931573E-2"/>
    <n v="2455200000"/>
  </r>
  <r>
    <x v="5"/>
    <n v="38786000000"/>
    <n v="3.6476844552523986E-2"/>
    <n v="37421000000"/>
    <n v="0.63818237534474453"/>
    <n v="22843000000"/>
    <n v="1.7596222380612973E-2"/>
    <n v="22448000000"/>
    <n v="5.597892558095776E-2"/>
    <n v="21258000000"/>
    <n v="-8.0440876215524107E-2"/>
    <n v="23117600000"/>
    <n v="-5.8633818589025756E-2"/>
    <n v="24557500000"/>
    <n v="-4.6210670633425641E-2"/>
    <n v="25747300000"/>
    <n v="4.3363914868785762E-2"/>
    <n v="24677200000"/>
  </r>
  <r>
    <x v="6"/>
    <n v="2110000000"/>
    <n v="-5.1258992805755396E-2"/>
    <n v="2224000000"/>
    <n v="-8.9271089271089274E-2"/>
    <n v="2442000000"/>
    <n v="0.23582995951417005"/>
    <n v="1976000000"/>
    <n v="0.34056987788331072"/>
    <n v="1474000000"/>
    <n v="0.13498113498113498"/>
    <n v="1298700000"/>
    <n v="6.9416996047430832E-2"/>
    <n v="1214400000"/>
    <n v="-7.9860584937111678E-2"/>
    <n v="1319800000"/>
    <n v="-4.0354831673089508E-2"/>
    <n v="1375300000"/>
  </r>
  <r>
    <x v="7"/>
    <n v="51000000"/>
    <n v="0.02"/>
    <n v="50000000"/>
    <n v="-1.9607843137254902E-2"/>
    <n v="51000000"/>
    <n v="-0.13559322033898305"/>
    <n v="59000000"/>
    <n v="0"/>
    <n v="59000000"/>
    <n v="-0.41058941058941056"/>
    <n v="100100000"/>
    <n v="-0.09"/>
    <n v="110000000"/>
    <n v="-0.11075181891673404"/>
    <n v="123700000"/>
    <n v="1.6433853738701727E-2"/>
    <n v="121700000"/>
  </r>
  <r>
    <x v="8"/>
    <n v="6243000000"/>
    <n v="0.75463743676222594"/>
    <n v="3558000000"/>
    <n v="-0.12213175425610659"/>
    <n v="4053000000"/>
    <n v="-0.23915900131406045"/>
    <n v="5327000000"/>
    <n v="9.8577026190967212E-2"/>
    <n v="4849000000"/>
    <n v="-0.49714819039717928"/>
    <n v="9643000000"/>
    <n v="1.3039063433281568"/>
    <n v="4185500000"/>
    <n v="-0.17120453060335439"/>
    <n v="5050100000"/>
    <n v="2.600516039901668E-2"/>
    <n v="4922100000"/>
  </r>
  <r>
    <x v="9"/>
    <n v="52627000000"/>
    <n v="0.10768032666119425"/>
    <n v="47511000000"/>
    <n v="0.44802048093627139"/>
    <n v="32811000000"/>
    <n v="-2.9375221867234645E-2"/>
    <n v="33804000000"/>
    <n v="8.9608045384218668E-2"/>
    <n v="31024000000"/>
    <n v="-0.18225980331429384"/>
    <n v="37938700000"/>
    <n v="0.1084306725021474"/>
    <n v="34227400000"/>
    <n v="-6.5496651313400475E-2"/>
    <n v="36626300000"/>
    <n v="3.5035960041258675E-2"/>
    <n v="35386500000"/>
  </r>
  <r>
    <x v="10"/>
    <n v="6181000000"/>
    <n v="0.70698702016017678"/>
    <n v="3621000000"/>
    <n v="0.21755211835911231"/>
    <n v="2974000000"/>
    <n v="2.87097890003459E-2"/>
    <n v="2891000000"/>
    <n v="-0.16637831603229528"/>
    <n v="3468000000"/>
    <n v="0.17543383947939262"/>
    <n v="2950400000"/>
    <n v="7.3692638014483794E-2"/>
    <n v="2747900000"/>
    <n v="-0.13315457413249213"/>
    <n v="3170000000"/>
    <n v="-6.8496370955893157E-2"/>
    <n v="340310000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n v="82.48"/>
    <n v="0.33032258064516135"/>
    <n v="62"/>
    <n v="0.11611161116111617"/>
    <n v="55.55"/>
    <n v="0.35487804878048773"/>
    <n v="41"/>
    <n v="0.11322291610100467"/>
    <n v="36.83"/>
    <n v="-0.19934782608695656"/>
    <n v="46"/>
  </r>
  <r>
    <x v="1"/>
    <n v="522867000"/>
    <n v="-0.12052095896010052"/>
    <n v="594519000"/>
    <n v="0.29437416995057802"/>
    <n v="459310000"/>
    <n v="0.28009252807892754"/>
    <n v="358810000"/>
    <n v="0.33647453207933697"/>
    <n v="268475000"/>
    <n v="0.4086372985224983"/>
    <n v="190592000"/>
  </r>
  <r>
    <x v="2"/>
    <n v="485206000"/>
    <n v="-4.3196234027140781E-3"/>
    <n v="487311000"/>
    <n v="0.34734283889483331"/>
    <n v="361683000"/>
    <n v="0.31147677703121657"/>
    <n v="275783000"/>
    <n v="0.37506481850817708"/>
    <n v="200560000"/>
    <n v="0.53868579538915951"/>
    <n v="130345000"/>
  </r>
  <r>
    <x v="3"/>
    <n v="37661000"/>
    <n v="-0.64871091709573914"/>
    <n v="107208000"/>
    <n v="9.8138834543722533E-2"/>
    <n v="97627000"/>
    <n v="0.17584641140833704"/>
    <n v="83027000"/>
    <n v="0.22251343591253772"/>
    <n v="67915000"/>
    <n v="0.12727604694009662"/>
    <n v="60247000"/>
  </r>
  <r>
    <x v="4"/>
    <n v="62806000"/>
    <n v="-3.873762186816046E-2"/>
    <n v="65337000"/>
    <n v="0.23932094081942337"/>
    <n v="52720000"/>
    <n v="0.35169089557213545"/>
    <n v="39003000"/>
    <n v="-2.6774129154606249E-2"/>
    <n v="40076000"/>
    <n v="5.9510905485789821E-2"/>
    <n v="37825000"/>
  </r>
  <r>
    <x v="5"/>
    <n v="643000000"/>
    <n v="9.1680814940577254E-2"/>
    <n v="589000000"/>
    <n v="1.248091603053435"/>
    <n v="262000000"/>
    <n v="0.40106951871657753"/>
    <n v="187000000"/>
    <n v="0.375"/>
    <n v="136000000"/>
    <n v="0.46172117668554724"/>
    <n v="93041000"/>
  </r>
  <r>
    <x v="6"/>
    <n v="9000000"/>
    <n v="-0.1"/>
    <n v="10000000"/>
    <n v="-9.0909090909090912E-2"/>
    <n v="11000000"/>
    <n v="0.83333333333333337"/>
    <n v="6000000"/>
    <n v="0"/>
    <n v="6000000"/>
    <n v="0.42281242589518614"/>
    <n v="4217000"/>
  </r>
  <r>
    <x v="7"/>
    <n v="3000000"/>
    <n v="0.5"/>
    <n v="2000000"/>
    <n v="0"/>
    <n v="2000000"/>
    <n v="1"/>
    <n v="1000000"/>
    <n v="0"/>
    <n v="1000000"/>
    <n v="0.84162062615101285"/>
    <n v="543000"/>
  </r>
  <r>
    <x v="8"/>
    <n v="203000000"/>
    <n v="1.3068181818181819"/>
    <n v="88000000"/>
    <n v="-0.12871287128712872"/>
    <n v="101000000"/>
    <n v="8.6021505376344093E-2"/>
    <n v="93000000"/>
    <n v="0.10714285714285714"/>
    <n v="84000000"/>
    <n v="6.4180201180733268E-2"/>
    <n v="78934000"/>
  </r>
  <r>
    <x v="9"/>
    <n v="1148000000"/>
    <n v="0.17985611510791366"/>
    <n v="973000000"/>
    <n v="0.58986928104575165"/>
    <n v="612000000"/>
    <n v="0.29936305732484075"/>
    <n v="471000000"/>
    <n v="-0.12615955473098331"/>
    <n v="539000000"/>
    <n v="0.42011397797901184"/>
    <n v="379547000"/>
  </r>
  <r>
    <x v="10"/>
    <n v="110000000"/>
    <n v="0.1111111111111111"/>
    <n v="99000000"/>
    <n v="0.65"/>
    <n v="60000000"/>
    <n v="0.76470588235294112"/>
    <n v="34000000"/>
    <n v="6.25E-2"/>
    <n v="32000000"/>
    <n v="0.33305561341387213"/>
    <n v="24005000"/>
  </r>
  <r>
    <x v="11"/>
    <n v="2020"/>
    <s v="2019-2020"/>
    <n v="2019"/>
    <s v="2018-2019"/>
    <n v="2018"/>
    <s v="2017-2018"/>
    <n v="2017"/>
    <s v="2016-2017"/>
    <n v="2016"/>
    <s v="2015-2016"/>
    <n v="2015"/>
  </r>
  <r>
    <x v="12"/>
    <n v="1.8181818181818181"/>
    <n v="1.0930232558139532"/>
    <n v="0.86868686868686873"/>
    <n v="-0.47352310988674617"/>
    <n v="1.65"/>
    <n v="-0.3902173913043479"/>
    <n v="2.7058823529411766"/>
    <n v="4.323175053153798E-2"/>
    <n v="2.59375"/>
    <n v="-0.20573830222857215"/>
    <n v="3.2656113309727139"/>
  </r>
  <r>
    <x v="13"/>
    <n v="1.8454545454545455"/>
    <n v="1.0761363636363637"/>
    <n v="0.88888888888888884"/>
    <n v="-0.471947194719472"/>
    <n v="1.6833333333333333"/>
    <n v="-0.38458781362007172"/>
    <n v="2.7352941176470589"/>
    <n v="4.2016806722689093E-2"/>
    <n v="2.625"/>
    <n v="-0.2016985709580156"/>
    <n v="3.2882316184128308"/>
  </r>
  <r>
    <x v="14"/>
    <n v="58.096333333333334"/>
    <n v="-2.2801065511222823E-2"/>
    <n v="59.451900000000002"/>
    <n v="0.42381158694563581"/>
    <n v="41.755454545454548"/>
    <n v="-0.30176771195694857"/>
    <n v="59.801666666666669"/>
    <n v="0.33647453207933714"/>
    <n v="44.74583333333333"/>
    <n v="-9.9627520217709081E-3"/>
    <n v="45.196110979369223"/>
  </r>
  <r>
    <x v="15"/>
    <n v="174.28899999999999"/>
    <n v="-0.41368063930673371"/>
    <n v="297.2595"/>
    <n v="0.29437416995057802"/>
    <n v="229.655"/>
    <n v="-0.3599537359605362"/>
    <n v="358.81"/>
    <n v="0.33647453207933692"/>
    <n v="268.47500000000002"/>
    <n v="-0.2351099469022834"/>
    <n v="350.99815837937388"/>
  </r>
  <r>
    <x v="16"/>
    <n v="0.45545905923344948"/>
    <n v="-0.25458788594789"/>
    <n v="0.61101644398766697"/>
    <n v="-0.1858612620660291"/>
    <n v="0.75050653594771244"/>
    <n v="-1.483075044906056E-2"/>
    <n v="0.76180467091295112"/>
    <n v="0.52942626919482505"/>
    <n v="0.49809833024118738"/>
    <n v="-8.0815199585925479E-3"/>
    <n v="0.50215651816507578"/>
  </r>
  <r>
    <x v="17"/>
    <n v="7.2027877070077101E-2"/>
    <n v="-0.60057139907632673"/>
    <n v="0.18032728979225224"/>
    <n v="-0.15160634379342422"/>
    <n v="0.21255143584942632"/>
    <n v="-8.1436391810704278E-2"/>
    <n v="0.23139544605780218"/>
    <n v="-8.5269934765980382E-2"/>
    <n v="0.25296582549585622"/>
    <n v="-0.19974002667508381"/>
    <n v="0.31610455842847551"/>
  </r>
  <r>
    <x v="18"/>
    <n v="12.52"/>
    <n v="1.1308562197091986E-2"/>
    <n v="12.38"/>
    <n v="0.96196513470681477"/>
    <n v="6.31"/>
    <n v="2.2690437601296545E-2"/>
    <n v="6.17"/>
    <n v="7.0129870129870131"/>
    <n v="0.77"/>
    <n v="-0.94900662251655632"/>
    <n v="15.1"/>
  </r>
  <r>
    <x v="19"/>
    <n v="0.15179437439379243"/>
    <n v="-0.2398020022281801"/>
    <n v="0.19967741935483871"/>
    <n v="0.75785747149941218"/>
    <n v="0.11359135913591359"/>
    <n v="-0.24517897494773788"/>
    <n v="0.15048780487804878"/>
    <n v="6.1980076021539414"/>
    <n v="2.09068693999457E-2"/>
    <n v="-0.9363101991789734"/>
    <n v="0.32826086956521738"/>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n v="82.48"/>
    <n v="0.33032258064516135"/>
    <n v="62"/>
    <n v="0.11611161116111617"/>
    <n v="55.55"/>
    <n v="0.35487804878048773"/>
    <n v="41"/>
    <n v="0.11322291610100467"/>
    <n v="36.83"/>
    <n v="-0.19934782608695656"/>
    <n v="46"/>
  </r>
  <r>
    <x v="1"/>
    <n v="522867000"/>
    <n v="-0.12052095896010052"/>
    <n v="594519000"/>
    <n v="0.29437416995057802"/>
    <n v="459310000"/>
    <n v="0.28009252807892754"/>
    <n v="358810000"/>
    <n v="0.33647453207933697"/>
    <n v="268475000"/>
    <n v="0.4086372985224983"/>
    <n v="190592000"/>
  </r>
  <r>
    <x v="2"/>
    <n v="485206000"/>
    <n v="-4.3196234027140781E-3"/>
    <n v="487311000"/>
    <n v="0.34734283889483331"/>
    <n v="361683000"/>
    <n v="0.31147677703121657"/>
    <n v="275783000"/>
    <n v="0.37506481850817708"/>
    <n v="200560000"/>
    <n v="0.53868579538915951"/>
    <n v="130345000"/>
  </r>
  <r>
    <x v="3"/>
    <n v="37661000"/>
    <n v="-0.64871091709573914"/>
    <n v="107208000"/>
    <n v="9.8138834543722533E-2"/>
    <n v="97627000"/>
    <n v="0.17584641140833704"/>
    <n v="83027000"/>
    <n v="0.22251343591253772"/>
    <n v="67915000"/>
    <n v="0.12727604694009662"/>
    <n v="60247000"/>
  </r>
  <r>
    <x v="4"/>
    <n v="62806000"/>
    <n v="-3.873762186816046E-2"/>
    <n v="65337000"/>
    <n v="0.23932094081942337"/>
    <n v="52720000"/>
    <n v="0.35169089557213545"/>
    <n v="39003000"/>
    <n v="-2.6774129154606249E-2"/>
    <n v="40076000"/>
    <n v="5.9510905485789821E-2"/>
    <n v="37825000"/>
  </r>
  <r>
    <x v="5"/>
    <n v="643000000"/>
    <n v="9.1680814940577254E-2"/>
    <n v="589000000"/>
    <n v="1.248091603053435"/>
    <n v="262000000"/>
    <n v="0.40106951871657753"/>
    <n v="187000000"/>
    <n v="0.375"/>
    <n v="136000000"/>
    <n v="0.46172117668554724"/>
    <n v="93041000"/>
  </r>
  <r>
    <x v="6"/>
    <n v="9000000"/>
    <n v="-0.1"/>
    <n v="10000000"/>
    <n v="-9.0909090909090912E-2"/>
    <n v="11000000"/>
    <n v="0.83333333333333337"/>
    <n v="6000000"/>
    <n v="0"/>
    <n v="6000000"/>
    <n v="0.42281242589518614"/>
    <n v="4217000"/>
  </r>
  <r>
    <x v="7"/>
    <n v="3000000"/>
    <n v="0.5"/>
    <n v="2000000"/>
    <n v="0"/>
    <n v="2000000"/>
    <n v="1"/>
    <n v="1000000"/>
    <n v="0"/>
    <n v="1000000"/>
    <n v="0.84162062615101285"/>
    <n v="543000"/>
  </r>
  <r>
    <x v="8"/>
    <n v="203000000"/>
    <n v="1.3068181818181819"/>
    <n v="88000000"/>
    <n v="-0.12871287128712872"/>
    <n v="101000000"/>
    <n v="8.6021505376344093E-2"/>
    <n v="93000000"/>
    <n v="0.10714285714285714"/>
    <n v="84000000"/>
    <n v="6.4180201180733268E-2"/>
    <n v="78934000"/>
  </r>
  <r>
    <x v="9"/>
    <n v="1148000000"/>
    <n v="0.17985611510791366"/>
    <n v="973000000"/>
    <n v="0.58986928104575165"/>
    <n v="612000000"/>
    <n v="0.29936305732484075"/>
    <n v="471000000"/>
    <n v="-0.12615955473098331"/>
    <n v="539000000"/>
    <n v="0.42011397797901184"/>
    <n v="379547000"/>
  </r>
  <r>
    <x v="10"/>
    <n v="110000000"/>
    <n v="0.1111111111111111"/>
    <n v="99000000"/>
    <n v="0.65"/>
    <n v="60000000"/>
    <n v="0.76470588235294112"/>
    <n v="34000000"/>
    <n v="6.25E-2"/>
    <n v="32000000"/>
    <n v="0.33305561341387213"/>
    <n v="24005000"/>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n v="1290"/>
    <n v="0.58650121139821176"/>
    <n v="813.11"/>
    <n v="0.70277684704305587"/>
    <n v="477.52"/>
    <n v="0.57910052910052912"/>
    <n v="302.39999999999998"/>
    <n v="-0.23826796644751763"/>
    <n v="396.99"/>
    <n v="-0.31938348649019332"/>
    <n v="583.28"/>
    <n v="-0.1224385400054163"/>
    <n v="664.66"/>
    <n v="0.27451581975071904"/>
    <n v="521.5"/>
    <n v="0.96755329183172978"/>
    <n v="265.05"/>
  </r>
  <r>
    <x v="1"/>
    <n v="5985000000"/>
    <n v="7.1428571428571425E-2"/>
    <n v="5586000000"/>
    <n v="0.14820143884892087"/>
    <n v="4865000000"/>
    <n v="8.6907953529937437E-2"/>
    <n v="4476000000"/>
    <n v="0.14651639344262296"/>
    <n v="3904000000"/>
    <n v="-0.13268016270244776"/>
    <n v="4501223000"/>
    <n v="9.5649530252279E-2"/>
    <n v="4108269000"/>
    <n v="0.27800675109212958"/>
    <n v="3214591000"/>
    <n v="0.17697816070743375"/>
    <n v="2731224000"/>
  </r>
  <r>
    <x v="2"/>
    <n v="5182000000"/>
    <n v="0.11273351943311144"/>
    <n v="4657000000"/>
    <n v="0.12054860442733398"/>
    <n v="4156000000"/>
    <n v="7.0030895983522148E-2"/>
    <n v="3884000000"/>
    <n v="9.3160709259780469E-2"/>
    <n v="3553000000"/>
    <n v="6.7949608889380494E-2"/>
    <n v="3326936000"/>
    <n v="0.11249675222946698"/>
    <n v="2990513000"/>
    <n v="0.26726210705722719"/>
    <n v="2359822000"/>
    <n v="0.18531365966073363"/>
    <n v="1990884000"/>
  </r>
  <r>
    <x v="3"/>
    <n v="803000000"/>
    <n v="-0.13655913978494624"/>
    <n v="930000000"/>
    <n v="0.31170662905500707"/>
    <n v="709000000"/>
    <n v="0.19561551433389546"/>
    <n v="593000000"/>
    <n v="0.68465909090909094"/>
    <n v="352000000"/>
    <n v="-0.70024363720283034"/>
    <n v="1174287000"/>
    <n v="5.0575438646717173E-2"/>
    <n v="1117756000"/>
    <n v="0.3076698004947066"/>
    <n v="854769300"/>
    <n v="0.15456301772658268"/>
    <n v="740340100"/>
  </r>
  <r>
    <x v="4"/>
    <n v="428000000"/>
    <n v="-3.1674208144796379E-2"/>
    <n v="442000000"/>
    <n v="0.38557993730407525"/>
    <n v="319000000"/>
    <n v="7.77027027027027E-2"/>
    <n v="296000000"/>
    <n v="6.8027210884353739E-3"/>
    <n v="294000000"/>
    <n v="0.17499420496055376"/>
    <n v="250214000"/>
    <n v="-8.6466810516361986E-2"/>
    <n v="273897000"/>
    <n v="0.34439192472500774"/>
    <n v="203733000"/>
    <n v="0.1108124464993539"/>
    <n v="183409000"/>
  </r>
  <r>
    <x v="5"/>
    <n v="4351000000"/>
    <n v="9.762865792129162E-2"/>
    <n v="3964000000"/>
    <n v="1.8745467730239305"/>
    <n v="1379000000"/>
    <n v="3.0642750373692077E-2"/>
    <n v="1338000000"/>
    <n v="2.6073619631901839E-2"/>
    <n v="1304000000"/>
    <n v="7.1293603457057889E-2"/>
    <n v="1217220000"/>
    <n v="9.9582288452226955E-2"/>
    <n v="1106984000"/>
    <n v="0.14923206933281286"/>
    <n v="963238000"/>
    <n v="0.11138186899087692"/>
    <n v="866703000"/>
  </r>
  <r>
    <x v="6"/>
    <n v="387000000"/>
    <n v="2.5833333333333335"/>
    <n v="108000000"/>
    <n v="0.74193548387096775"/>
    <n v="62000000"/>
    <n v="0.24"/>
    <n v="50000000"/>
    <n v="8.6956521739130432E-2"/>
    <n v="46000000"/>
    <n v="-0.52299476331207551"/>
    <n v="96435000"/>
    <n v="0.87883570050850435"/>
    <n v="51327000"/>
    <n v="0.85476818559606837"/>
    <n v="27673000"/>
    <n v="4.7743449946993789E-2"/>
    <n v="26412000"/>
  </r>
  <r>
    <x v="7"/>
    <n v="50000000"/>
    <n v="7.333333333333333"/>
    <n v="6000000"/>
    <n v="-0.68421052631578949"/>
    <n v="19000000"/>
    <n v="-0.26923076923076922"/>
    <n v="26000000"/>
    <n v="2.7142857142857144"/>
    <n v="7000000"/>
    <n v="-0.85513544835578736"/>
    <n v="48321000"/>
    <n v="0.12960235640648013"/>
    <n v="42777000"/>
    <n v="-2.6312794482507455E-2"/>
    <n v="43933000"/>
    <n v="3.2502937720329021E-2"/>
    <n v="42550000"/>
  </r>
  <r>
    <x v="8"/>
    <n v="1420000000"/>
    <n v="0.32462686567164178"/>
    <n v="1072000000"/>
    <n v="0.31533742331288345"/>
    <n v="815000000"/>
    <n v="0.29365079365079366"/>
    <n v="630000000"/>
    <n v="0.20689655172413793"/>
    <n v="522000000"/>
    <n v="-0.35923166721291555"/>
    <n v="814647000"/>
    <n v="-5.2197121386462771E-2"/>
    <n v="859511000"/>
    <n v="0.28996243473353872"/>
    <n v="666307000"/>
    <n v="0.21898731629854723"/>
    <n v="546607000"/>
  </r>
  <r>
    <x v="9"/>
    <n v="6886000000"/>
    <n v="0.16356877323420074"/>
    <n v="5918000000"/>
    <n v="1.461730449251248"/>
    <n v="2404000000"/>
    <n v="9.6715328467153291E-2"/>
    <n v="2192000000"/>
    <n v="-1.2612612612612612E-2"/>
    <n v="2220000000"/>
    <n v="-0.18534083211195618"/>
    <n v="2725066000"/>
    <n v="7.8244636505828122E-2"/>
    <n v="2527317000"/>
    <n v="0.25782220496894409"/>
    <n v="2009280000"/>
    <n v="0.20412281180127612"/>
    <n v="1668667000"/>
  </r>
  <r>
    <x v="10"/>
    <n v="822000000"/>
    <n v="0.23238380809595202"/>
    <n v="667000000"/>
    <n v="0.48222222222222222"/>
    <n v="450000000"/>
    <n v="0.3888888888888889"/>
    <n v="324000000"/>
    <n v="0.14893617021276595"/>
    <n v="282000000"/>
    <n v="7.3515228154403412E-3"/>
    <n v="279942000"/>
    <n v="0.13931870904725083"/>
    <n v="245710000"/>
    <n v="0.2333105788343004"/>
    <n v="199228000"/>
    <n v="6.6234238862843325E-2"/>
    <n v="186852000"/>
  </r>
  <r>
    <x v="11"/>
    <n v="2020"/>
    <s v="2019-2020"/>
    <n v="2019"/>
    <s v="2018-2019"/>
    <n v="2018"/>
    <s v="2017-2018"/>
    <n v="2017"/>
    <s v="2016-2017"/>
    <n v="2016"/>
    <s v="2015-2016"/>
    <n v="2015"/>
    <s v="2014-2015"/>
    <n v="2014"/>
    <s v="2013-2014"/>
    <n v="2013"/>
    <s v="2012-2013"/>
    <n v="2012"/>
  </r>
  <r>
    <x v="12"/>
    <n v="1.6666666666666667"/>
    <n v="4.2839274546591713E-2"/>
    <n v="1.5982008995502248"/>
    <n v="-9.649446633467193E-2"/>
    <n v="1.768888888888889"/>
    <n v="-5.1125827814569536E-2"/>
    <n v="1.8641975308641976"/>
    <n v="2.0783890686803329E-2"/>
    <n v="1.8262411347517731"/>
    <n v="-0.33286669675219044"/>
    <n v="2.7374456137342733"/>
    <n v="-0.17645431468428113"/>
    <n v="3.3239754181758983"/>
    <n v="6.403701731169345E-2"/>
    <n v="3.1239283634830444"/>
    <n v="0.15802828365350308"/>
    <n v="2.6976269989082269"/>
  </r>
  <r>
    <x v="13"/>
    <n v="1.7274939172749393"/>
    <n v="7.4849293677597448E-2"/>
    <n v="1.6071964017991005"/>
    <n v="-0.1125909437919077"/>
    <n v="1.8111111111111111"/>
    <n v="-6.8571428571428561E-2"/>
    <n v="1.9444444444444444"/>
    <n v="5.044699872286084E-2"/>
    <n v="1.8510638297872339"/>
    <n v="-0.36390791270538303"/>
    <n v="2.9100563688192556"/>
    <n v="-0.16809680110832875"/>
    <n v="3.4980708965854057"/>
    <n v="4.5934784693718117E-2"/>
    <n v="3.3444445559861062"/>
    <n v="0.14326408951059155"/>
    <n v="2.9253473337186651"/>
  </r>
  <r>
    <x v="14"/>
    <n v="15.465116279069768"/>
    <n v="-0.70099667774086372"/>
    <n v="51.722222222222221"/>
    <n v="-0.34084732214228619"/>
    <n v="78.467741935483872"/>
    <n v="-0.12346132779843749"/>
    <n v="89.52"/>
    <n v="5.4795081967213152E-2"/>
    <n v="84.869565217391298"/>
    <n v="0.81826061977803155"/>
    <n v="46.676237880437597"/>
    <n v="-0.41684654493432133"/>
    <n v="80.041089485066337"/>
    <n v="-0.31096146622688836"/>
    <n v="116.16344451270191"/>
    <n v="0.12334575870360057"/>
    <n v="103.40845070422536"/>
  </r>
  <r>
    <x v="15"/>
    <n v="119.7"/>
    <n v="-0.87142857142857133"/>
    <n v="931"/>
    <n v="2.6359712230215835"/>
    <n v="256.05263157894734"/>
    <n v="0.48734772588307207"/>
    <n v="172.15384615384616"/>
    <n v="-0.69132250945775531"/>
    <n v="557.71428571428567"/>
    <n v="4.9871088368650032"/>
    <n v="93.152521677945401"/>
    <n v="-3.0057325891398493E-2"/>
    <n v="96.039203310190061"/>
    <n v="0.31254343679385016"/>
    <n v="73.170304782282116"/>
    <n v="0.13992717861519369"/>
    <n v="64.188578143360758"/>
  </r>
  <r>
    <x v="16"/>
    <n v="0.86915480685448732"/>
    <n v="-7.9187585577361955E-2"/>
    <n v="0.94389996620479888"/>
    <n v="-0.53357954393497709"/>
    <n v="2.0237104825291183"/>
    <n v="-8.9424982788589794E-3"/>
    <n v="2.0419708029197081"/>
    <n v="0.16116167584061269"/>
    <n v="1.7585585585585586"/>
    <n v="6.4641351236527672E-2"/>
    <n v="1.6517849475939299"/>
    <n v="1.6141878342982984E-2"/>
    <n v="1.6255455884639718"/>
    <n v="1.6047217200847452E-2"/>
    <n v="1.5998720934862238"/>
    <n v="-2.2543091807417915E-2"/>
    <n v="1.6367699487075611"/>
  </r>
  <r>
    <x v="17"/>
    <n v="0.1341687552213868"/>
    <n v="-0.1941218637992832"/>
    <n v="0.16648764769065522"/>
    <n v="0.14240113683362154"/>
    <n v="0.14573484069886947"/>
    <n v="0.10001542490411426"/>
    <n v="0.13248436103663985"/>
    <n v="0.46937200422455105"/>
    <n v="9.0163934426229511E-2"/>
    <n v="-0.65438774727997839"/>
    <n v="0.26088176480036646"/>
    <n v="-4.1139151125436382E-2"/>
    <n v="0.2720746864433658"/>
    <n v="2.3210401179201989E-2"/>
    <n v="0.26590297179330125"/>
    <n v="-1.9044654972508658E-2"/>
    <n v="0.2710653172350565"/>
  </r>
  <r>
    <x v="18"/>
    <n v="12.52"/>
    <n v="1.1308562197091986E-2"/>
    <n v="12.38"/>
    <n v="0.96196513470681477"/>
    <n v="6.31"/>
    <n v="2.2690437601296545E-2"/>
    <n v="6.17"/>
    <n v="7.0129870129870131"/>
    <n v="0.77"/>
    <n v="-0.94900662251655632"/>
    <n v="15.1"/>
    <n v="6.864826610049532E-2"/>
    <n v="14.13"/>
    <n v="0.34957020057306587"/>
    <n v="10.47"/>
    <n v="0.19657142857142865"/>
    <n v="8.75"/>
  </r>
  <r>
    <x v="19"/>
    <n v="9.7054263565891467E-3"/>
    <n v="-0.36255418216428104"/>
    <n v="1.5225492245821599E-2"/>
    <n v="0.15221506453640735"/>
    <n v="1.3214106215446473E-2"/>
    <n v="-0.35235887851685366"/>
    <n v="2.0403439153439156E-2"/>
    <n v="9.5194302721088455"/>
    <n v="1.9395954558049321E-3"/>
    <n v="-0.92507766639325162"/>
    <n v="2.5888081195995064E-2"/>
    <n v="0.21774749099292828"/>
    <n v="2.1258989558571303E-2"/>
    <n v="5.8888543915466385E-2"/>
    <n v="2.0076701821668267E-2"/>
    <n v="-0.39184802081906578"/>
    <n v="3.3012639124693453E-2"/>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n v="1290"/>
    <n v="0.58650121139821176"/>
    <n v="813.11"/>
    <n v="0.70277684704305587"/>
    <n v="477.52"/>
    <n v="0.57910052910052912"/>
    <n v="302.39999999999998"/>
    <n v="-0.23826796644751763"/>
    <n v="396.99"/>
    <n v="-0.31938348649019332"/>
    <n v="583.28"/>
    <n v="-0.1224385400054163"/>
    <n v="664.66"/>
    <n v="0.27451581975071904"/>
    <n v="521.5"/>
    <n v="0.96755329183172978"/>
    <n v="265.05"/>
  </r>
  <r>
    <x v="1"/>
    <n v="5985000000"/>
    <n v="7.1428571428571425E-2"/>
    <n v="5586000000"/>
    <n v="0.14820143884892087"/>
    <n v="4865000000"/>
    <n v="8.6907953529937437E-2"/>
    <n v="4476000000"/>
    <n v="0.14651639344262296"/>
    <n v="3904000000"/>
    <n v="-0.13268016270244776"/>
    <n v="4501223000"/>
    <n v="9.5649530252279E-2"/>
    <n v="4108269000"/>
    <n v="0.27800675109212958"/>
    <n v="3214591000"/>
    <n v="0.17697816070743375"/>
    <n v="2731224000"/>
  </r>
  <r>
    <x v="2"/>
    <n v="5182000000"/>
    <n v="0.11273351943311144"/>
    <n v="4657000000"/>
    <n v="0.12054860442733398"/>
    <n v="4156000000"/>
    <n v="7.0030895983522148E-2"/>
    <n v="3884000000"/>
    <n v="9.3160709259780469E-2"/>
    <n v="3553000000"/>
    <n v="6.7949608889380494E-2"/>
    <n v="3326936000"/>
    <n v="0.11249675222946698"/>
    <n v="2990513000"/>
    <n v="0.26726210705722719"/>
    <n v="2359822000"/>
    <n v="0.18531365966073363"/>
    <n v="1990884000"/>
  </r>
  <r>
    <x v="3"/>
    <n v="803000000"/>
    <n v="-0.13655913978494624"/>
    <n v="930000000"/>
    <n v="0.31170662905500707"/>
    <n v="709000000"/>
    <n v="0.19561551433389546"/>
    <n v="593000000"/>
    <n v="0.68465909090909094"/>
    <n v="352000000"/>
    <n v="-0.70024363720283034"/>
    <n v="1174287000"/>
    <n v="5.0575438646717173E-2"/>
    <n v="1117756000"/>
    <n v="0.3076698004947066"/>
    <n v="854769300"/>
    <n v="0.15456301772658268"/>
    <n v="740340100"/>
  </r>
  <r>
    <x v="4"/>
    <n v="428000000"/>
    <n v="-3.1674208144796379E-2"/>
    <n v="442000000"/>
    <n v="0.38557993730407525"/>
    <n v="319000000"/>
    <n v="7.77027027027027E-2"/>
    <n v="296000000"/>
    <n v="6.8027210884353739E-3"/>
    <n v="294000000"/>
    <n v="0.17499420496055376"/>
    <n v="250214000"/>
    <n v="-8.6466810516361986E-2"/>
    <n v="273897000"/>
    <n v="0.34439192472500774"/>
    <n v="203733000"/>
    <n v="0.1108124464993539"/>
    <n v="183409000"/>
  </r>
  <r>
    <x v="5"/>
    <n v="4351000000"/>
    <n v="9.762865792129162E-2"/>
    <n v="3964000000"/>
    <n v="1.8745467730239305"/>
    <n v="1379000000"/>
    <n v="3.0642750373692077E-2"/>
    <n v="1338000000"/>
    <n v="2.6073619631901839E-2"/>
    <n v="1304000000"/>
    <n v="7.1293603457057889E-2"/>
    <n v="1217220000"/>
    <n v="9.9582288452226955E-2"/>
    <n v="1106984000"/>
    <n v="0.14923206933281286"/>
    <n v="963238000"/>
    <n v="0.11138186899087692"/>
    <n v="866703000"/>
  </r>
  <r>
    <x v="6"/>
    <n v="387000000"/>
    <n v="2.5833333333333335"/>
    <n v="108000000"/>
    <n v="0.74193548387096775"/>
    <n v="62000000"/>
    <n v="0.24"/>
    <n v="50000000"/>
    <n v="8.6956521739130432E-2"/>
    <n v="46000000"/>
    <n v="-0.52299476331207551"/>
    <n v="96435000"/>
    <n v="0.87883570050850435"/>
    <n v="51327000"/>
    <n v="0.85476818559606837"/>
    <n v="27673000"/>
    <n v="4.7743449946993789E-2"/>
    <n v="26412000"/>
  </r>
  <r>
    <x v="7"/>
    <n v="50000000"/>
    <n v="7.333333333333333"/>
    <n v="6000000"/>
    <n v="-0.68421052631578949"/>
    <n v="19000000"/>
    <n v="-0.26923076923076922"/>
    <n v="26000000"/>
    <n v="2.7142857142857144"/>
    <n v="7000000"/>
    <n v="-0.85513544835578736"/>
    <n v="48321000"/>
    <n v="0.12960235640648013"/>
    <n v="42777000"/>
    <n v="-2.6312794482507455E-2"/>
    <n v="43933000"/>
    <n v="3.2502937720329021E-2"/>
    <n v="42550000"/>
  </r>
  <r>
    <x v="8"/>
    <n v="1420000000"/>
    <n v="0.32462686567164178"/>
    <n v="1072000000"/>
    <n v="0.31533742331288345"/>
    <n v="815000000"/>
    <n v="0.29365079365079366"/>
    <n v="630000000"/>
    <n v="0.20689655172413793"/>
    <n v="522000000"/>
    <n v="-0.35923166721291555"/>
    <n v="814647000"/>
    <n v="-5.2197121386462771E-2"/>
    <n v="859511000"/>
    <n v="0.28996243473353872"/>
    <n v="666307000"/>
    <n v="0.21898731629854723"/>
    <n v="546607000"/>
  </r>
  <r>
    <x v="9"/>
    <n v="6886000000"/>
    <n v="0.16356877323420074"/>
    <n v="5918000000"/>
    <n v="1.461730449251248"/>
    <n v="2404000000"/>
    <n v="9.6715328467153291E-2"/>
    <n v="2192000000"/>
    <n v="-1.2612612612612612E-2"/>
    <n v="2220000000"/>
    <n v="-0.18534083211195618"/>
    <n v="2725066000"/>
    <n v="7.8244636505828122E-2"/>
    <n v="2527317000"/>
    <n v="0.25782220496894409"/>
    <n v="2009280000"/>
    <n v="0.20412281180127612"/>
    <n v="1668667000"/>
  </r>
  <r>
    <x v="10"/>
    <n v="822000000"/>
    <n v="0.23238380809595202"/>
    <n v="667000000"/>
    <n v="0.48222222222222222"/>
    <n v="450000000"/>
    <n v="0.3888888888888889"/>
    <n v="324000000"/>
    <n v="0.14893617021276595"/>
    <n v="282000000"/>
    <n v="7.3515228154403412E-3"/>
    <n v="279942000"/>
    <n v="0.13931870904725083"/>
    <n v="245710000"/>
    <n v="0.2333105788343004"/>
    <n v="199228000"/>
    <n v="6.6234238862843325E-2"/>
    <n v="186852000"/>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n v="-1.9044654972508658E-2"/>
    <x v="0"/>
    <n v="0.19657142857142865"/>
    <x v="0"/>
    <n v="-0.39184802081906578"/>
    <x v="0"/>
  </r>
  <r>
    <n v="2.3210401179201989E-2"/>
    <x v="1"/>
    <n v="0.34957020057306587"/>
    <x v="1"/>
    <n v="5.8888543915466385E-2"/>
    <x v="1"/>
  </r>
  <r>
    <n v="-4.1139151125436382E-2"/>
    <x v="2"/>
    <n v="6.864826610049532E-2"/>
    <x v="2"/>
    <n v="0.21774749099292828"/>
    <x v="2"/>
  </r>
  <r>
    <n v="-0.65438774727997839"/>
    <x v="3"/>
    <n v="-0.94900662251655632"/>
    <x v="3"/>
    <n v="-0.92507766639325162"/>
    <x v="3"/>
  </r>
  <r>
    <n v="0.46937200422455105"/>
    <x v="4"/>
    <n v="7.0129870129870131"/>
    <x v="4"/>
    <n v="9.5194302721088455"/>
    <x v="4"/>
  </r>
  <r>
    <n v="0.10001542490411426"/>
    <x v="5"/>
    <n v="2.2690437601296545E-2"/>
    <x v="5"/>
    <n v="-0.35235887851685366"/>
    <x v="5"/>
  </r>
  <r>
    <n v="0.14240113683362154"/>
    <x v="6"/>
    <n v="0.96196513470681477"/>
    <x v="6"/>
    <n v="0.15221506453640735"/>
    <x v="6"/>
  </r>
  <r>
    <n v="-0.1941218637992832"/>
    <x v="7"/>
    <n v="1.1308562197091986E-2"/>
    <x v="7"/>
    <n v="-0.36255418216428104"/>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71300C-FF02-4F82-BF94-736AE25A1608}" name="PivotTable25"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65:B74" firstHeaderRow="1" firstDataRow="1" firstDataCol="1"/>
  <pivotFields count="6">
    <pivotField numFmtId="10" showAll="0"/>
    <pivotField showAll="0">
      <items count="9">
        <item x="0"/>
        <item x="1"/>
        <item x="2"/>
        <item x="3"/>
        <item x="4"/>
        <item x="5"/>
        <item x="6"/>
        <item x="7"/>
        <item t="default"/>
      </items>
    </pivotField>
    <pivotField dataField="1" numFmtId="10" showAll="0"/>
    <pivotField axis="axisRow" showAll="0">
      <items count="9">
        <item x="0"/>
        <item x="1"/>
        <item x="2"/>
        <item x="3"/>
        <item x="4"/>
        <item x="5"/>
        <item x="6"/>
        <item x="7"/>
        <item t="default"/>
      </items>
    </pivotField>
    <pivotField numFmtId="10" showAll="0"/>
    <pivotField showAll="0"/>
  </pivotFields>
  <rowFields count="1">
    <field x="3"/>
  </rowFields>
  <rowItems count="9">
    <i>
      <x/>
    </i>
    <i>
      <x v="1"/>
    </i>
    <i>
      <x v="2"/>
    </i>
    <i>
      <x v="3"/>
    </i>
    <i>
      <x v="4"/>
    </i>
    <i>
      <x v="5"/>
    </i>
    <i>
      <x v="6"/>
    </i>
    <i>
      <x v="7"/>
    </i>
    <i t="grand">
      <x/>
    </i>
  </rowItems>
  <colItems count="1">
    <i/>
  </colItems>
  <dataFields count="1">
    <dataField name="Sum of EPS" fld="2" baseField="0" baseItem="0" numFmtId="2"/>
  </dataFields>
  <formats count="2">
    <format dxfId="13">
      <pivotArea collapsedLevelsAreSubtotals="1" fieldPosition="0">
        <references count="1">
          <reference field="3" count="0"/>
        </references>
      </pivotArea>
    </format>
    <format dxfId="12">
      <pivotArea outline="0" collapsedLevelsAreSubtotals="1" fieldPosition="0"/>
    </format>
  </formats>
  <chartFormats count="2">
    <chartFormat chart="4" format="1"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4573547-EDBE-4CD2-82C9-02FAA13AFF1B}" name="PivotTable27"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74:B80" firstHeaderRow="1" firstDataRow="1" firstDataCol="1"/>
  <pivotFields count="6">
    <pivotField dataField="1" numFmtId="10" showAll="0"/>
    <pivotField axis="axisRow" showAll="0">
      <items count="6">
        <item x="0"/>
        <item x="1"/>
        <item x="2"/>
        <item x="3"/>
        <item x="4"/>
        <item t="default"/>
      </items>
    </pivotField>
    <pivotField numFmtId="10" showAll="0"/>
    <pivotField showAll="0">
      <items count="6">
        <item x="0"/>
        <item x="1"/>
        <item x="2"/>
        <item x="3"/>
        <item x="4"/>
        <item t="default"/>
      </items>
    </pivotField>
    <pivotField numFmtId="10" showAll="0"/>
    <pivotField showAll="0"/>
  </pivotFields>
  <rowFields count="1">
    <field x="1"/>
  </rowFields>
  <rowItems count="6">
    <i>
      <x/>
    </i>
    <i>
      <x v="1"/>
    </i>
    <i>
      <x v="2"/>
    </i>
    <i>
      <x v="3"/>
    </i>
    <i>
      <x v="4"/>
    </i>
    <i t="grand">
      <x/>
    </i>
  </rowItems>
  <colItems count="1">
    <i/>
  </colItems>
  <dataFields count="1">
    <dataField name="Average of Gross Profit Margin" fld="0" subtotal="average" baseField="0" baseItem="0"/>
  </dataFields>
  <formats count="1">
    <format dxfId="10">
      <pivotArea collapsedLevelsAreSubtotals="1" fieldPosition="0">
        <references count="1">
          <reference field="1" count="0"/>
        </references>
      </pivotArea>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7116FFF-76EB-4EE1-8694-435BA762136B}" name="PivotTable18"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3:F63" firstHeaderRow="0" firstDataRow="1" firstDataCol="1"/>
  <pivotFields count="12">
    <pivotField axis="axisRow" showAll="0" sortType="ascending">
      <items count="21">
        <item x="6"/>
        <item x="14"/>
        <item x="2"/>
        <item x="13"/>
        <item x="5"/>
        <item x="18"/>
        <item h="1" x="11"/>
        <item x="3"/>
        <item x="17"/>
        <item x="7"/>
        <item x="15"/>
        <item x="16"/>
        <item x="0"/>
        <item x="19"/>
        <item x="12"/>
        <item x="1"/>
        <item x="4"/>
        <item x="9"/>
        <item x="8"/>
        <item x="10"/>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dataField="1" showAll="0"/>
    <pivotField showAll="0"/>
    <pivotField dataField="1" showAll="0"/>
    <pivotField showAll="0"/>
    <pivotField dataField="1" showAll="0"/>
    <pivotField showAll="0"/>
    <pivotField dataField="1" showAll="0"/>
    <pivotField showAll="0"/>
  </pivotFields>
  <rowFields count="1">
    <field x="0"/>
  </rowFields>
  <rowItems count="20">
    <i>
      <x v="5"/>
    </i>
    <i>
      <x v="13"/>
    </i>
    <i>
      <x v="10"/>
    </i>
    <i>
      <x v="14"/>
    </i>
    <i>
      <x v="3"/>
    </i>
    <i>
      <x v="8"/>
    </i>
    <i>
      <x v="12"/>
    </i>
    <i>
      <x v="1"/>
    </i>
    <i>
      <x v="11"/>
    </i>
    <i>
      <x v="16"/>
    </i>
    <i>
      <x v="18"/>
    </i>
    <i>
      <x v="7"/>
    </i>
    <i>
      <x v="19"/>
    </i>
    <i>
      <x v="15"/>
    </i>
    <i>
      <x v="17"/>
    </i>
    <i>
      <x/>
    </i>
    <i>
      <x v="4"/>
    </i>
    <i>
      <x v="2"/>
    </i>
    <i>
      <x v="9"/>
    </i>
    <i t="grand">
      <x/>
    </i>
  </rowItems>
  <colFields count="1">
    <field x="-2"/>
  </colFields>
  <colItems count="5">
    <i>
      <x/>
    </i>
    <i i="1">
      <x v="1"/>
    </i>
    <i i="2">
      <x v="2"/>
    </i>
    <i i="3">
      <x v="3"/>
    </i>
    <i i="4">
      <x v="4"/>
    </i>
  </colItems>
  <dataFields count="5">
    <dataField name="Average of 2015-2016" fld="10" subtotal="average" baseField="0" baseItem="0"/>
    <dataField name="Average of 2016-2017" fld="8" subtotal="average" baseField="0" baseItem="0"/>
    <dataField name="Average of 2017-2018" fld="6" subtotal="average" baseField="0" baseItem="0"/>
    <dataField name="Average of 2018-2019" fld="4" subtotal="average" baseField="0" baseItem="0"/>
    <dataField name="Average of 2019-2020" fld="2" subtotal="average" baseField="0" baseItem="0"/>
  </dataFields>
  <formats count="1">
    <format dxfId="11">
      <pivotArea collapsedLevelsAreSubtotals="1" fieldPosition="0">
        <references count="1">
          <reference field="0" count="0"/>
        </references>
      </pivotArea>
    </format>
  </format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96C1DBE-EF97-43E7-9E7E-5B7546EF6D76}" name="PivotTable3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G62:H71" firstHeaderRow="1" firstDataRow="1" firstDataCol="1"/>
  <pivotFields count="6">
    <pivotField numFmtId="10" showAll="0"/>
    <pivotField showAll="0"/>
    <pivotField numFmtId="10" showAll="0"/>
    <pivotField showAll="0"/>
    <pivotField dataField="1" numFmtId="10" showAll="0"/>
    <pivotField axis="axisRow" showAll="0">
      <items count="9">
        <item x="0"/>
        <item x="1"/>
        <item x="2"/>
        <item x="3"/>
        <item x="4"/>
        <item x="5"/>
        <item x="6"/>
        <item x="7"/>
        <item t="default"/>
      </items>
    </pivotField>
  </pivotFields>
  <rowFields count="1">
    <field x="5"/>
  </rowFields>
  <rowItems count="9">
    <i>
      <x/>
    </i>
    <i>
      <x v="1"/>
    </i>
    <i>
      <x v="2"/>
    </i>
    <i>
      <x v="3"/>
    </i>
    <i>
      <x v="4"/>
    </i>
    <i>
      <x v="5"/>
    </i>
    <i>
      <x v="6"/>
    </i>
    <i>
      <x v="7"/>
    </i>
    <i t="grand">
      <x/>
    </i>
  </rowItems>
  <colItems count="1">
    <i/>
  </colItems>
  <dataFields count="1">
    <dataField name="Average of P/E" fld="4" subtotal="average" baseField="5" baseItem="0"/>
  </dataFields>
  <formats count="1">
    <format dxfId="0">
      <pivotArea collapsedLevelsAreSubtotals="1" fieldPosition="0">
        <references count="1">
          <reference field="5" count="0"/>
        </references>
      </pivotArea>
    </format>
  </formats>
  <chartFormats count="3">
    <chartFormat chart="1"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FB539A3-5ED6-4F40-B4C9-2D73B7BE92C5}" name="PivotTable3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D62:E71" firstHeaderRow="1" firstDataRow="1" firstDataCol="1"/>
  <pivotFields count="6">
    <pivotField numFmtId="10" showAll="0"/>
    <pivotField showAll="0"/>
    <pivotField dataField="1" numFmtId="10" showAll="0"/>
    <pivotField axis="axisRow" showAll="0">
      <items count="9">
        <item x="0"/>
        <item x="1"/>
        <item x="2"/>
        <item x="3"/>
        <item x="4"/>
        <item x="5"/>
        <item x="6"/>
        <item x="7"/>
        <item t="default"/>
      </items>
    </pivotField>
    <pivotField numFmtId="10" showAll="0"/>
    <pivotField showAll="0"/>
  </pivotFields>
  <rowFields count="1">
    <field x="3"/>
  </rowFields>
  <rowItems count="9">
    <i>
      <x/>
    </i>
    <i>
      <x v="1"/>
    </i>
    <i>
      <x v="2"/>
    </i>
    <i>
      <x v="3"/>
    </i>
    <i>
      <x v="4"/>
    </i>
    <i>
      <x v="5"/>
    </i>
    <i>
      <x v="6"/>
    </i>
    <i>
      <x v="7"/>
    </i>
    <i t="grand">
      <x/>
    </i>
  </rowItems>
  <colItems count="1">
    <i/>
  </colItems>
  <dataFields count="1">
    <dataField name="Average of EPS" fld="2" subtotal="average" baseField="3" baseItem="0"/>
  </dataFields>
  <formats count="1">
    <format dxfId="1">
      <pivotArea collapsedLevelsAreSubtotals="1" fieldPosition="0">
        <references count="1">
          <reference field="3" count="0"/>
        </references>
      </pivotArea>
    </format>
  </format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142FCC2F-01C9-4EF7-864B-E54E98A98EF5}" name="PivotTable3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62:B71" firstHeaderRow="1" firstDataRow="1" firstDataCol="1"/>
  <pivotFields count="6">
    <pivotField dataField="1" numFmtId="10" showAll="0"/>
    <pivotField axis="axisRow" showAll="0">
      <items count="9">
        <item x="0"/>
        <item x="1"/>
        <item x="2"/>
        <item x="3"/>
        <item x="4"/>
        <item x="5"/>
        <item x="6"/>
        <item x="7"/>
        <item t="default"/>
      </items>
    </pivotField>
    <pivotField numFmtId="10" showAll="0"/>
    <pivotField showAll="0"/>
    <pivotField numFmtId="10" showAll="0"/>
    <pivotField showAll="0">
      <items count="9">
        <item x="0"/>
        <item x="1"/>
        <item x="2"/>
        <item x="3"/>
        <item x="4"/>
        <item x="5"/>
        <item x="6"/>
        <item x="7"/>
        <item t="default"/>
      </items>
    </pivotField>
  </pivotFields>
  <rowFields count="1">
    <field x="1"/>
  </rowFields>
  <rowItems count="9">
    <i>
      <x/>
    </i>
    <i>
      <x v="1"/>
    </i>
    <i>
      <x v="2"/>
    </i>
    <i>
      <x v="3"/>
    </i>
    <i>
      <x v="4"/>
    </i>
    <i>
      <x v="5"/>
    </i>
    <i>
      <x v="6"/>
    </i>
    <i>
      <x v="7"/>
    </i>
    <i t="grand">
      <x/>
    </i>
  </rowItems>
  <colItems count="1">
    <i/>
  </colItems>
  <dataFields count="1">
    <dataField name="Average of Gross Profit Margin" fld="0" subtotal="average" baseField="1" baseItem="0"/>
  </dataFields>
  <formats count="1">
    <format dxfId="2">
      <pivotArea collapsedLevelsAreSubtotals="1" fieldPosition="0">
        <references count="1">
          <reference field="1" count="0"/>
        </references>
      </pivotArea>
    </format>
  </format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CA889BA3-604F-4DC4-9DB6-9F3884B2F8A4}" name="PivotTable23"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1:I50" firstHeaderRow="0" firstDataRow="1" firstDataCol="1"/>
  <pivotFields count="18">
    <pivotField axis="axisRow" showAll="0">
      <items count="9">
        <item x="2"/>
        <item x="1"/>
        <item x="6"/>
        <item x="5"/>
        <item x="3"/>
        <item x="4"/>
        <item x="7"/>
        <item x="0"/>
        <item t="default"/>
      </items>
    </pivotField>
    <pivotField numFmtId="2" showAll="0"/>
    <pivotField dataField="1" numFmtId="10" showAll="0"/>
    <pivotField numFmtId="2" showAll="0"/>
    <pivotField dataField="1" numFmtId="10" showAll="0"/>
    <pivotField numFmtId="2" showAll="0"/>
    <pivotField dataField="1" numFmtId="10" showAll="0"/>
    <pivotField numFmtId="2" showAll="0"/>
    <pivotField dataField="1" numFmtId="10" showAll="0"/>
    <pivotField numFmtId="2" showAll="0"/>
    <pivotField dataField="1" numFmtId="10" showAll="0"/>
    <pivotField numFmtId="2" showAll="0"/>
    <pivotField dataField="1" numFmtId="10" showAll="0"/>
    <pivotField numFmtId="2" showAll="0"/>
    <pivotField dataField="1" numFmtId="10" showAll="0"/>
    <pivotField numFmtId="2" showAll="0"/>
    <pivotField dataField="1" numFmtId="10" showAll="0"/>
    <pivotField numFmtId="2" showAll="0"/>
  </pivotFields>
  <rowFields count="1">
    <field x="0"/>
  </rowFields>
  <rowItems count="9">
    <i>
      <x/>
    </i>
    <i>
      <x v="1"/>
    </i>
    <i>
      <x v="2"/>
    </i>
    <i>
      <x v="3"/>
    </i>
    <i>
      <x v="4"/>
    </i>
    <i>
      <x v="5"/>
    </i>
    <i>
      <x v="6"/>
    </i>
    <i>
      <x v="7"/>
    </i>
    <i t="grand">
      <x/>
    </i>
  </rowItems>
  <colFields count="1">
    <field x="-2"/>
  </colFields>
  <colItems count="8">
    <i>
      <x/>
    </i>
    <i i="1">
      <x v="1"/>
    </i>
    <i i="2">
      <x v="2"/>
    </i>
    <i i="3">
      <x v="3"/>
    </i>
    <i i="4">
      <x v="4"/>
    </i>
    <i i="5">
      <x v="5"/>
    </i>
    <i i="6">
      <x v="6"/>
    </i>
    <i i="7">
      <x v="7"/>
    </i>
  </colItems>
  <dataFields count="8">
    <dataField name="Sum of 2012-2013" fld="16" baseField="0" baseItem="0"/>
    <dataField name="Sum of 2013-2014" fld="14" baseField="0" baseItem="0"/>
    <dataField name="Sum of 2014-2015" fld="12" baseField="0" baseItem="0"/>
    <dataField name="Sum of 2015-2016" fld="10" baseField="0" baseItem="0"/>
    <dataField name="Sum of 2016-2017" fld="8" baseField="0" baseItem="0"/>
    <dataField name="Sum of 2017-2018" fld="6" baseField="0" baseItem="0"/>
    <dataField name="Sum of 2018-2019" fld="4" baseField="0" baseItem="0"/>
    <dataField name="Sum of 2019-2020" fld="2" baseField="0" baseItem="0"/>
  </dataFields>
  <formats count="1">
    <format dxfId="3">
      <pivotArea collapsedLevelsAreSubtotals="1" fieldPosition="0">
        <references count="1">
          <reference field="0" count="0"/>
        </references>
      </pivotArea>
    </format>
  </format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407ED5CF-D5B5-40A7-8B53-978143BA734B}" name="PivotTable2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7:J39" firstHeaderRow="0" firstDataRow="1" firstDataCol="1"/>
  <pivotFields count="18">
    <pivotField axis="axisRow" showAll="0">
      <items count="12">
        <item h="1" x="6"/>
        <item h="1" x="2"/>
        <item h="1" x="5"/>
        <item h="1" x="3"/>
        <item h="1" x="7"/>
        <item x="0"/>
        <item h="1" x="1"/>
        <item h="1" x="4"/>
        <item h="1" x="9"/>
        <item h="1" x="8"/>
        <item h="1" x="10"/>
        <item t="default"/>
      </items>
    </pivotField>
    <pivotField dataField="1" showAll="0"/>
    <pivotField numFmtId="10" showAll="0"/>
    <pivotField dataField="1" showAll="0"/>
    <pivotField numFmtId="10" showAll="0"/>
    <pivotField dataField="1" showAll="0"/>
    <pivotField numFmtId="10" showAll="0"/>
    <pivotField dataField="1" showAll="0"/>
    <pivotField numFmtId="10" showAll="0"/>
    <pivotField dataField="1" showAll="0"/>
    <pivotField numFmtId="10" showAll="0"/>
    <pivotField dataField="1" showAll="0"/>
    <pivotField numFmtId="10" showAll="0"/>
    <pivotField dataField="1" showAll="0"/>
    <pivotField numFmtId="10" showAll="0"/>
    <pivotField dataField="1" showAll="0"/>
    <pivotField numFmtId="10" showAll="0"/>
    <pivotField dataField="1" showAll="0"/>
  </pivotFields>
  <rowFields count="1">
    <field x="0"/>
  </rowFields>
  <rowItems count="2">
    <i>
      <x v="5"/>
    </i>
    <i t="grand">
      <x/>
    </i>
  </rowItems>
  <colFields count="1">
    <field x="-2"/>
  </colFields>
  <colItems count="9">
    <i>
      <x/>
    </i>
    <i i="1">
      <x v="1"/>
    </i>
    <i i="2">
      <x v="2"/>
    </i>
    <i i="3">
      <x v="3"/>
    </i>
    <i i="4">
      <x v="4"/>
    </i>
    <i i="5">
      <x v="5"/>
    </i>
    <i i="6">
      <x v="6"/>
    </i>
    <i i="7">
      <x v="7"/>
    </i>
    <i i="8">
      <x v="8"/>
    </i>
  </colItems>
  <dataFields count="9">
    <dataField name="Sum of 2012" fld="17" baseField="0" baseItem="0"/>
    <dataField name="Sum of 2013" fld="15" baseField="0" baseItem="0"/>
    <dataField name="Sum of 2014" fld="13" baseField="0" baseItem="0"/>
    <dataField name="Sum of 2015" fld="11" baseField="0" baseItem="0"/>
    <dataField name="Sum of 2016" fld="9" baseField="0" baseItem="0"/>
    <dataField name="Sum of 2017" fld="7" baseField="0" baseItem="0"/>
    <dataField name="Sum of 2018" fld="5" baseField="0" baseItem="0"/>
    <dataField name="Sum of 2019" fld="3" baseField="0" baseItem="0"/>
    <dataField name="Sum of 2020" fld="1" baseField="0" baseItem="0"/>
  </dataFields>
  <formats count="1">
    <format dxfId="4">
      <pivotArea collapsedLevelsAreSubtotals="1" fieldPosition="0">
        <references count="1">
          <reference field="0" count="0"/>
        </references>
      </pivotArea>
    </format>
  </formats>
  <chartFormats count="1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3"/>
          </reference>
        </references>
      </pivotArea>
    </chartFormat>
    <chartFormat chart="1" format="4" series="1">
      <pivotArea type="data" outline="0" fieldPosition="0">
        <references count="1">
          <reference field="4294967294" count="1" selected="0">
            <x v="4"/>
          </reference>
        </references>
      </pivotArea>
    </chartFormat>
    <chartFormat chart="1" format="5" series="1">
      <pivotArea type="data" outline="0" fieldPosition="0">
        <references count="1">
          <reference field="4294967294" count="1" selected="0">
            <x v="5"/>
          </reference>
        </references>
      </pivotArea>
    </chartFormat>
    <chartFormat chart="1" format="6" series="1">
      <pivotArea type="data" outline="0" fieldPosition="0">
        <references count="1">
          <reference field="4294967294" count="1" selected="0">
            <x v="6"/>
          </reference>
        </references>
      </pivotArea>
    </chartFormat>
    <chartFormat chart="1" format="7" series="1">
      <pivotArea type="data" outline="0" fieldPosition="0">
        <references count="1">
          <reference field="4294967294" count="1" selected="0">
            <x v="7"/>
          </reference>
        </references>
      </pivotArea>
    </chartFormat>
    <chartFormat chart="1" format="8" series="1">
      <pivotArea type="data" outline="0" fieldPosition="0">
        <references count="1">
          <reference field="429496729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52109C50-787A-4B09-BBF8-201F9EBAF93A}" name="PivotTable20"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4:J36" firstHeaderRow="0" firstDataRow="1" firstDataCol="1"/>
  <pivotFields count="18">
    <pivotField axis="axisRow" showAll="0">
      <items count="12">
        <item x="6"/>
        <item x="2"/>
        <item x="5"/>
        <item x="3"/>
        <item x="7"/>
        <item x="0"/>
        <item x="1"/>
        <item x="4"/>
        <item x="9"/>
        <item x="8"/>
        <item x="10"/>
        <item t="default"/>
      </items>
    </pivotField>
    <pivotField dataField="1" showAll="0"/>
    <pivotField numFmtId="10" showAll="0"/>
    <pivotField dataField="1" showAll="0"/>
    <pivotField numFmtId="10" showAll="0"/>
    <pivotField dataField="1" showAll="0"/>
    <pivotField numFmtId="10" showAll="0"/>
    <pivotField dataField="1" showAll="0"/>
    <pivotField numFmtId="10" showAll="0"/>
    <pivotField dataField="1" showAll="0"/>
    <pivotField numFmtId="10" showAll="0"/>
    <pivotField dataField="1" showAll="0"/>
    <pivotField numFmtId="10" showAll="0"/>
    <pivotField dataField="1" showAll="0"/>
    <pivotField numFmtId="10" showAll="0"/>
    <pivotField dataField="1" showAll="0"/>
    <pivotField numFmtId="10" showAll="0"/>
    <pivotField dataField="1" showAll="0"/>
  </pivotFields>
  <rowFields count="1">
    <field x="0"/>
  </rowFields>
  <rowItems count="12">
    <i>
      <x/>
    </i>
    <i>
      <x v="1"/>
    </i>
    <i>
      <x v="2"/>
    </i>
    <i>
      <x v="3"/>
    </i>
    <i>
      <x v="4"/>
    </i>
    <i>
      <x v="5"/>
    </i>
    <i>
      <x v="6"/>
    </i>
    <i>
      <x v="7"/>
    </i>
    <i>
      <x v="8"/>
    </i>
    <i>
      <x v="9"/>
    </i>
    <i>
      <x v="10"/>
    </i>
    <i t="grand">
      <x/>
    </i>
  </rowItems>
  <colFields count="1">
    <field x="-2"/>
  </colFields>
  <colItems count="9">
    <i>
      <x/>
    </i>
    <i i="1">
      <x v="1"/>
    </i>
    <i i="2">
      <x v="2"/>
    </i>
    <i i="3">
      <x v="3"/>
    </i>
    <i i="4">
      <x v="4"/>
    </i>
    <i i="5">
      <x v="5"/>
    </i>
    <i i="6">
      <x v="6"/>
    </i>
    <i i="7">
      <x v="7"/>
    </i>
    <i i="8">
      <x v="8"/>
    </i>
  </colItems>
  <dataFields count="9">
    <dataField name="Sum of 2012" fld="17" baseField="0" baseItem="0"/>
    <dataField name="Sum of 2013" fld="15" baseField="0" baseItem="0"/>
    <dataField name="Sum of 2014" fld="13" baseField="0" baseItem="0"/>
    <dataField name="Sum of 2015" fld="11" baseField="0" baseItem="0"/>
    <dataField name="Sum of 2016" fld="9" baseField="0" baseItem="0"/>
    <dataField name="Sum of 2017" fld="7" baseField="0" baseItem="0"/>
    <dataField name="Sum of 2018" fld="5" baseField="0" baseItem="0"/>
    <dataField name="Sum of 2019" fld="3" baseField="0" baseItem="0"/>
    <dataField name="Sum of 2020" fld="1" baseField="0" baseItem="0"/>
  </dataFields>
  <formats count="1">
    <format dxfId="5">
      <pivotArea collapsedLevelsAreSubtotals="1" fieldPosition="0">
        <references count="1">
          <reference field="0" count="0"/>
        </references>
      </pivotArea>
    </format>
  </formats>
  <chartFormats count="1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3" format="18" series="1">
      <pivotArea type="data" outline="0" fieldPosition="0">
        <references count="1">
          <reference field="4294967294" count="1" selected="0">
            <x v="0"/>
          </reference>
        </references>
      </pivotArea>
    </chartFormat>
    <chartFormat chart="3" format="19" series="1">
      <pivotArea type="data" outline="0" fieldPosition="0">
        <references count="1">
          <reference field="4294967294" count="1" selected="0">
            <x v="1"/>
          </reference>
        </references>
      </pivotArea>
    </chartFormat>
    <chartFormat chart="3" format="20" series="1">
      <pivotArea type="data" outline="0" fieldPosition="0">
        <references count="1">
          <reference field="4294967294" count="1" selected="0">
            <x v="2"/>
          </reference>
        </references>
      </pivotArea>
    </chartFormat>
    <chartFormat chart="3" format="21" series="1">
      <pivotArea type="data" outline="0" fieldPosition="0">
        <references count="1">
          <reference field="4294967294" count="1" selected="0">
            <x v="3"/>
          </reference>
        </references>
      </pivotArea>
    </chartFormat>
    <chartFormat chart="3" format="22" series="1">
      <pivotArea type="data" outline="0" fieldPosition="0">
        <references count="1">
          <reference field="4294967294" count="1" selected="0">
            <x v="4"/>
          </reference>
        </references>
      </pivotArea>
    </chartFormat>
    <chartFormat chart="3" format="23" series="1">
      <pivotArea type="data" outline="0" fieldPosition="0">
        <references count="1">
          <reference field="4294967294" count="1" selected="0">
            <x v="5"/>
          </reference>
        </references>
      </pivotArea>
    </chartFormat>
    <chartFormat chart="3" format="24" series="1">
      <pivotArea type="data" outline="0" fieldPosition="0">
        <references count="1">
          <reference field="4294967294" count="1" selected="0">
            <x v="6"/>
          </reference>
        </references>
      </pivotArea>
    </chartFormat>
    <chartFormat chart="3" format="25" series="1">
      <pivotArea type="data" outline="0" fieldPosition="0">
        <references count="1">
          <reference field="4294967294" count="1" selected="0">
            <x v="7"/>
          </reference>
        </references>
      </pivotArea>
    </chartFormat>
    <chartFormat chart="3" format="26" series="1">
      <pivotArea type="data" outline="0" fieldPosition="0">
        <references count="1">
          <reference field="429496729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66529E-3185-4AD0-911F-BAAD54E1593A}" name="PivotTable24"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54:B63" firstHeaderRow="1" firstDataRow="1" firstDataCol="1"/>
  <pivotFields count="6">
    <pivotField dataField="1" numFmtId="10" showAll="0"/>
    <pivotField axis="axisRow" showAll="0">
      <items count="9">
        <item x="0"/>
        <item x="1"/>
        <item x="2"/>
        <item x="3"/>
        <item x="4"/>
        <item x="5"/>
        <item x="6"/>
        <item x="7"/>
        <item t="default"/>
      </items>
    </pivotField>
    <pivotField numFmtId="10" showAll="0"/>
    <pivotField showAll="0"/>
    <pivotField numFmtId="10" showAll="0"/>
    <pivotField showAll="0"/>
  </pivotFields>
  <rowFields count="1">
    <field x="1"/>
  </rowFields>
  <rowItems count="9">
    <i>
      <x/>
    </i>
    <i>
      <x v="1"/>
    </i>
    <i>
      <x v="2"/>
    </i>
    <i>
      <x v="3"/>
    </i>
    <i>
      <x v="4"/>
    </i>
    <i>
      <x v="5"/>
    </i>
    <i>
      <x v="6"/>
    </i>
    <i>
      <x v="7"/>
    </i>
    <i t="grand">
      <x/>
    </i>
  </rowItems>
  <colItems count="1">
    <i/>
  </colItems>
  <dataFields count="1">
    <dataField name="Average of Gross Profit Margin" fld="0" subtotal="average" baseField="1" baseItem="0"/>
  </dataFields>
  <formats count="8">
    <format dxfId="21">
      <pivotArea collapsedLevelsAreSubtotals="1" fieldPosition="0">
        <references count="1">
          <reference field="1" count="1">
            <x v="0"/>
          </reference>
        </references>
      </pivotArea>
    </format>
    <format dxfId="20">
      <pivotArea collapsedLevelsAreSubtotals="1" fieldPosition="0">
        <references count="1">
          <reference field="1" count="1">
            <x v="1"/>
          </reference>
        </references>
      </pivotArea>
    </format>
    <format dxfId="19">
      <pivotArea collapsedLevelsAreSubtotals="1" fieldPosition="0">
        <references count="1">
          <reference field="1" count="1">
            <x v="2"/>
          </reference>
        </references>
      </pivotArea>
    </format>
    <format dxfId="18">
      <pivotArea collapsedLevelsAreSubtotals="1" fieldPosition="0">
        <references count="1">
          <reference field="1" count="1">
            <x v="3"/>
          </reference>
        </references>
      </pivotArea>
    </format>
    <format dxfId="17">
      <pivotArea collapsedLevelsAreSubtotals="1" fieldPosition="0">
        <references count="1">
          <reference field="1" count="1">
            <x v="4"/>
          </reference>
        </references>
      </pivotArea>
    </format>
    <format dxfId="16">
      <pivotArea collapsedLevelsAreSubtotals="1" fieldPosition="0">
        <references count="1">
          <reference field="1" count="1">
            <x v="5"/>
          </reference>
        </references>
      </pivotArea>
    </format>
    <format dxfId="15">
      <pivotArea collapsedLevelsAreSubtotals="1" fieldPosition="0">
        <references count="1">
          <reference field="1" count="1">
            <x v="6"/>
          </reference>
        </references>
      </pivotArea>
    </format>
    <format dxfId="14">
      <pivotArea collapsedLevelsAreSubtotals="1" fieldPosition="0">
        <references count="1">
          <reference field="1" count="1">
            <x v="7"/>
          </reference>
        </references>
      </pivotArea>
    </format>
  </formats>
  <chartFormats count="2">
    <chartFormat chart="1"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FB88EA-1DA0-4DD1-845D-07A8DFBC47E8}" name="PivotTable5"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9:J41" firstHeaderRow="0" firstDataRow="1" firstDataCol="1"/>
  <pivotFields count="18">
    <pivotField axis="axisRow" showAll="0">
      <items count="21">
        <item h="1" x="6"/>
        <item h="1" x="14"/>
        <item h="1" x="2"/>
        <item h="1" x="13"/>
        <item h="1" x="5"/>
        <item h="1" x="18"/>
        <item h="1" x="11"/>
        <item h="1" x="3"/>
        <item h="1" x="17"/>
        <item h="1" x="7"/>
        <item h="1" x="15"/>
        <item h="1" x="16"/>
        <item x="0"/>
        <item h="1" x="19"/>
        <item h="1" x="12"/>
        <item h="1" x="1"/>
        <item h="1" x="4"/>
        <item h="1" x="9"/>
        <item h="1" x="8"/>
        <item h="1" x="10"/>
        <item t="default"/>
      </items>
    </pivotField>
    <pivotField dataField="1" showAll="0"/>
    <pivotField showAll="0"/>
    <pivotField dataField="1" showAll="0"/>
    <pivotField showAll="0"/>
    <pivotField dataField="1" showAll="0"/>
    <pivotField showAll="0"/>
    <pivotField dataField="1" showAll="0"/>
    <pivotField showAll="0"/>
    <pivotField dataField="1" showAll="0"/>
    <pivotField showAll="0"/>
    <pivotField dataField="1" showAll="0"/>
    <pivotField showAll="0"/>
    <pivotField dataField="1" showAll="0"/>
    <pivotField showAll="0"/>
    <pivotField dataField="1" showAll="0"/>
    <pivotField showAll="0"/>
    <pivotField dataField="1" showAll="0"/>
  </pivotFields>
  <rowFields count="1">
    <field x="0"/>
  </rowFields>
  <rowItems count="2">
    <i>
      <x v="12"/>
    </i>
    <i t="grand">
      <x/>
    </i>
  </rowItems>
  <colFields count="1">
    <field x="-2"/>
  </colFields>
  <colItems count="9">
    <i>
      <x/>
    </i>
    <i i="1">
      <x v="1"/>
    </i>
    <i i="2">
      <x v="2"/>
    </i>
    <i i="3">
      <x v="3"/>
    </i>
    <i i="4">
      <x v="4"/>
    </i>
    <i i="5">
      <x v="5"/>
    </i>
    <i i="6">
      <x v="6"/>
    </i>
    <i i="7">
      <x v="7"/>
    </i>
    <i i="8">
      <x v="8"/>
    </i>
  </colItems>
  <dataFields count="9">
    <dataField name="Sum of 2020" fld="1" baseField="0" baseItem="0"/>
    <dataField name="Sum of 2019" fld="3" baseField="0" baseItem="0"/>
    <dataField name="Sum of 2018" fld="5" baseField="0" baseItem="0"/>
    <dataField name="Sum of 2017" fld="7" baseField="0" baseItem="0"/>
    <dataField name="Sum of 2016" fld="9" baseField="0" baseItem="0"/>
    <dataField name="Sum of 2015" fld="11" baseField="0" baseItem="0"/>
    <dataField name="Sum of 2014" fld="13" baseField="0" baseItem="0"/>
    <dataField name="Sum of 2013" fld="15" baseField="0" baseItem="0"/>
    <dataField name="Sum of 2012" fld="17" baseField="0" baseItem="0"/>
  </dataFields>
  <formats count="1">
    <format dxfId="22">
      <pivotArea collapsedLevelsAreSubtotals="1" fieldPosition="0">
        <references count="1">
          <reference field="0" count="0"/>
        </references>
      </pivotArea>
    </format>
  </formats>
  <chartFormats count="1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0" format="9">
      <pivotArea type="data" outline="0" fieldPosition="0">
        <references count="2">
          <reference field="4294967294" count="1" selected="0">
            <x v="0"/>
          </reference>
          <reference field="0" count="1" selected="0">
            <x v="12"/>
          </reference>
        </references>
      </pivotArea>
    </chartFormat>
    <chartFormat chart="0" format="10">
      <pivotArea type="data" outline="0" fieldPosition="0">
        <references count="2">
          <reference field="4294967294" count="1" selected="0">
            <x v="8"/>
          </reference>
          <reference field="0" count="1" selected="0">
            <x v="12"/>
          </reference>
        </references>
      </pivotArea>
    </chartFormat>
    <chartFormat chart="0" format="11">
      <pivotArea type="data" outline="0" fieldPosition="0">
        <references count="2">
          <reference field="4294967294" count="1" selected="0">
            <x v="7"/>
          </reference>
          <reference field="0" count="1" selected="0">
            <x v="12"/>
          </reference>
        </references>
      </pivotArea>
    </chartFormat>
    <chartFormat chart="0" format="12">
      <pivotArea type="data" outline="0" fieldPosition="0">
        <references count="2">
          <reference field="4294967294" count="1" selected="0">
            <x v="6"/>
          </reference>
          <reference field="0" count="1" selected="0">
            <x v="12"/>
          </reference>
        </references>
      </pivotArea>
    </chartFormat>
    <chartFormat chart="0" format="13">
      <pivotArea type="data" outline="0" fieldPosition="0">
        <references count="2">
          <reference field="4294967294" count="1" selected="0">
            <x v="4"/>
          </reference>
          <reference field="0" count="1" selected="0">
            <x v="12"/>
          </reference>
        </references>
      </pivotArea>
    </chartFormat>
    <chartFormat chart="0" format="14">
      <pivotArea type="data" outline="0" fieldPosition="0">
        <references count="2">
          <reference field="4294967294" count="1" selected="0">
            <x v="5"/>
          </reference>
          <reference field="0" count="1" selected="0">
            <x v="12"/>
          </reference>
        </references>
      </pivotArea>
    </chartFormat>
    <chartFormat chart="0" format="15">
      <pivotArea type="data" outline="0" fieldPosition="0">
        <references count="2">
          <reference field="4294967294" count="1" selected="0">
            <x v="3"/>
          </reference>
          <reference field="0" count="1" selected="0">
            <x v="12"/>
          </reference>
        </references>
      </pivotArea>
    </chartFormat>
    <chartFormat chart="0" format="16">
      <pivotArea type="data" outline="0" fieldPosition="0">
        <references count="2">
          <reference field="4294967294" count="1" selected="0">
            <x v="2"/>
          </reference>
          <reference field="0" count="1" selected="0">
            <x v="12"/>
          </reference>
        </references>
      </pivotArea>
    </chartFormat>
    <chartFormat chart="0" format="17">
      <pivotArea type="data" outline="0" fieldPosition="0">
        <references count="2">
          <reference field="4294967294" count="1" selected="0">
            <x v="1"/>
          </reference>
          <reference field="0"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A733C55-2FBB-4898-A096-412ED201CCD2}" name="PivotTable4"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5:J37" firstHeaderRow="0" firstDataRow="1" firstDataCol="1"/>
  <pivotFields count="18">
    <pivotField axis="axisRow" showAll="0" sortType="ascending">
      <items count="12">
        <item x="6"/>
        <item x="2"/>
        <item x="5"/>
        <item x="3"/>
        <item x="7"/>
        <item x="0"/>
        <item x="1"/>
        <item x="4"/>
        <item x="9"/>
        <item x="8"/>
        <item x="10"/>
        <item t="default"/>
      </items>
    </pivotField>
    <pivotField dataField="1" showAll="0"/>
    <pivotField numFmtId="10" showAll="0"/>
    <pivotField dataField="1" showAll="0"/>
    <pivotField numFmtId="10" showAll="0"/>
    <pivotField dataField="1" showAll="0"/>
    <pivotField numFmtId="10" showAll="0"/>
    <pivotField dataField="1" showAll="0"/>
    <pivotField numFmtId="10" showAll="0"/>
    <pivotField dataField="1" showAll="0"/>
    <pivotField numFmtId="10" showAll="0"/>
    <pivotField dataField="1" showAll="0"/>
    <pivotField numFmtId="10" showAll="0"/>
    <pivotField dataField="1" showAll="0"/>
    <pivotField numFmtId="10" showAll="0"/>
    <pivotField dataField="1" showAll="0"/>
    <pivotField numFmtId="10" showAll="0"/>
    <pivotField dataField="1" showAll="0"/>
  </pivotFields>
  <rowFields count="1">
    <field x="0"/>
  </rowFields>
  <rowItems count="12">
    <i>
      <x/>
    </i>
    <i>
      <x v="1"/>
    </i>
    <i>
      <x v="2"/>
    </i>
    <i>
      <x v="3"/>
    </i>
    <i>
      <x v="4"/>
    </i>
    <i>
      <x v="5"/>
    </i>
    <i>
      <x v="6"/>
    </i>
    <i>
      <x v="7"/>
    </i>
    <i>
      <x v="8"/>
    </i>
    <i>
      <x v="9"/>
    </i>
    <i>
      <x v="10"/>
    </i>
    <i t="grand">
      <x/>
    </i>
  </rowItems>
  <colFields count="1">
    <field x="-2"/>
  </colFields>
  <colItems count="9">
    <i>
      <x/>
    </i>
    <i i="1">
      <x v="1"/>
    </i>
    <i i="2">
      <x v="2"/>
    </i>
    <i i="3">
      <x v="3"/>
    </i>
    <i i="4">
      <x v="4"/>
    </i>
    <i i="5">
      <x v="5"/>
    </i>
    <i i="6">
      <x v="6"/>
    </i>
    <i i="7">
      <x v="7"/>
    </i>
    <i i="8">
      <x v="8"/>
    </i>
  </colItems>
  <dataFields count="9">
    <dataField name="Average of 2012" fld="17" subtotal="average" baseField="0" baseItem="4"/>
    <dataField name="Average of 2013" fld="15" subtotal="average" baseField="0" baseItem="4"/>
    <dataField name="Average of 2014" fld="13" subtotal="average" baseField="0" baseItem="4"/>
    <dataField name="Average of 2015" fld="11" subtotal="average" baseField="0" baseItem="4"/>
    <dataField name="Average of 2016" fld="9" subtotal="average" baseField="0" baseItem="4"/>
    <dataField name="Average of 2017" fld="7" subtotal="average" baseField="0" baseItem="4"/>
    <dataField name="Average of 2018" fld="5" subtotal="average" baseField="0" baseItem="4"/>
    <dataField name="Average of 2019" fld="3" subtotal="average" baseField="0" baseItem="4"/>
    <dataField name="Average of 2020" fld="1" subtotal="average" baseField="0" baseItem="4"/>
  </dataFields>
  <formats count="1">
    <format dxfId="23">
      <pivotArea collapsedLevelsAreSubtotals="1" fieldPosition="0">
        <references count="1">
          <reference field="0" count="0"/>
        </references>
      </pivotArea>
    </format>
  </formats>
  <chartFormats count="18">
    <chartFormat chart="0" format="0" series="1">
      <pivotArea type="data" outline="0" fieldPosition="0">
        <references count="1">
          <reference field="4294967294" count="1" selected="0">
            <x v="8"/>
          </reference>
        </references>
      </pivotArea>
    </chartFormat>
    <chartFormat chart="0" format="1" series="1">
      <pivotArea type="data" outline="0" fieldPosition="0">
        <references count="1">
          <reference field="4294967294" count="1" selected="0">
            <x v="7"/>
          </reference>
        </references>
      </pivotArea>
    </chartFormat>
    <chartFormat chart="0" format="2" series="1">
      <pivotArea type="data" outline="0" fieldPosition="0">
        <references count="1">
          <reference field="4294967294" count="1" selected="0">
            <x v="6"/>
          </reference>
        </references>
      </pivotArea>
    </chartFormat>
    <chartFormat chart="0" format="3" series="1">
      <pivotArea type="data" outline="0" fieldPosition="0">
        <references count="1">
          <reference field="4294967294" count="1" selected="0">
            <x v="5"/>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3"/>
          </reference>
        </references>
      </pivotArea>
    </chartFormat>
    <chartFormat chart="0" format="6" series="1">
      <pivotArea type="data" outline="0" fieldPosition="0">
        <references count="1">
          <reference field="4294967294" count="1" selected="0">
            <x v="2"/>
          </reference>
        </references>
      </pivotArea>
    </chartFormat>
    <chartFormat chart="0" format="7" series="1">
      <pivotArea type="data" outline="0" fieldPosition="0">
        <references count="1">
          <reference field="4294967294" count="1" selected="0">
            <x v="1"/>
          </reference>
        </references>
      </pivotArea>
    </chartFormat>
    <chartFormat chart="0" format="8" series="1">
      <pivotArea type="data" outline="0" fieldPosition="0">
        <references count="1">
          <reference field="4294967294" count="1" selected="0">
            <x v="0"/>
          </reference>
        </references>
      </pivotArea>
    </chartFormat>
    <chartFormat chart="3" format="18" series="1">
      <pivotArea type="data" outline="0" fieldPosition="0">
        <references count="1">
          <reference field="4294967294" count="1" selected="0">
            <x v="8"/>
          </reference>
        </references>
      </pivotArea>
    </chartFormat>
    <chartFormat chart="3" format="19" series="1">
      <pivotArea type="data" outline="0" fieldPosition="0">
        <references count="1">
          <reference field="4294967294" count="1" selected="0">
            <x v="7"/>
          </reference>
        </references>
      </pivotArea>
    </chartFormat>
    <chartFormat chart="3" format="20" series="1">
      <pivotArea type="data" outline="0" fieldPosition="0">
        <references count="1">
          <reference field="4294967294" count="1" selected="0">
            <x v="6"/>
          </reference>
        </references>
      </pivotArea>
    </chartFormat>
    <chartFormat chart="3" format="21" series="1">
      <pivotArea type="data" outline="0" fieldPosition="0">
        <references count="1">
          <reference field="4294967294" count="1" selected="0">
            <x v="5"/>
          </reference>
        </references>
      </pivotArea>
    </chartFormat>
    <chartFormat chart="3" format="22" series="1">
      <pivotArea type="data" outline="0" fieldPosition="0">
        <references count="1">
          <reference field="4294967294" count="1" selected="0">
            <x v="4"/>
          </reference>
        </references>
      </pivotArea>
    </chartFormat>
    <chartFormat chart="3" format="23" series="1">
      <pivotArea type="data" outline="0" fieldPosition="0">
        <references count="1">
          <reference field="4294967294" count="1" selected="0">
            <x v="3"/>
          </reference>
        </references>
      </pivotArea>
    </chartFormat>
    <chartFormat chart="3" format="24" series="1">
      <pivotArea type="data" outline="0" fieldPosition="0">
        <references count="1">
          <reference field="4294967294" count="1" selected="0">
            <x v="2"/>
          </reference>
        </references>
      </pivotArea>
    </chartFormat>
    <chartFormat chart="3" format="25" series="1">
      <pivotArea type="data" outline="0" fieldPosition="0">
        <references count="1">
          <reference field="4294967294" count="1" selected="0">
            <x v="1"/>
          </reference>
        </references>
      </pivotArea>
    </chartFormat>
    <chartFormat chart="3" format="2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4D6BC57-3091-4833-9C05-8046A2D22C26}" name="PivotTable26"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76:B85" firstHeaderRow="1" firstDataRow="1" firstDataCol="1"/>
  <pivotFields count="6">
    <pivotField numFmtId="10" showAll="0"/>
    <pivotField showAll="0">
      <items count="9">
        <item x="0"/>
        <item x="1"/>
        <item x="2"/>
        <item x="3"/>
        <item x="4"/>
        <item x="5"/>
        <item x="6"/>
        <item x="7"/>
        <item t="default"/>
      </items>
    </pivotField>
    <pivotField numFmtId="10" showAll="0"/>
    <pivotField showAll="0"/>
    <pivotField dataField="1" numFmtId="10" showAll="0"/>
    <pivotField axis="axisRow" showAll="0">
      <items count="9">
        <item x="0"/>
        <item x="1"/>
        <item x="2"/>
        <item x="3"/>
        <item x="4"/>
        <item x="5"/>
        <item x="6"/>
        <item x="7"/>
        <item t="default"/>
      </items>
    </pivotField>
  </pivotFields>
  <rowFields count="1">
    <field x="5"/>
  </rowFields>
  <rowItems count="9">
    <i>
      <x/>
    </i>
    <i>
      <x v="1"/>
    </i>
    <i>
      <x v="2"/>
    </i>
    <i>
      <x v="3"/>
    </i>
    <i>
      <x v="4"/>
    </i>
    <i>
      <x v="5"/>
    </i>
    <i>
      <x v="6"/>
    </i>
    <i>
      <x v="7"/>
    </i>
    <i t="grand">
      <x/>
    </i>
  </rowItems>
  <colItems count="1">
    <i/>
  </colItems>
  <dataFields count="1">
    <dataField name="Sum of P/E" fld="4" baseField="0" baseItem="0" numFmtId="2"/>
  </dataFields>
  <formats count="3">
    <format dxfId="26">
      <pivotArea collapsedLevelsAreSubtotals="1" fieldPosition="0">
        <references count="1">
          <reference field="5" count="0"/>
        </references>
      </pivotArea>
    </format>
    <format dxfId="25">
      <pivotArea outline="0" collapsedLevelsAreSubtotals="1" fieldPosition="0"/>
    </format>
    <format dxfId="24">
      <pivotArea dataOnly="0" labelOnly="1" outline="0" axis="axisValues" fieldPosition="0"/>
    </format>
  </formats>
  <chartFormats count="2">
    <chartFormat chart="4"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4AD44B7-756E-466E-9ED5-AA03616BD777}" name="PivotTable15"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8:G40" firstHeaderRow="0" firstDataRow="1" firstDataCol="1"/>
  <pivotFields count="12">
    <pivotField axis="axisRow" showAll="0">
      <items count="12">
        <item h="1" x="6"/>
        <item h="1" x="2"/>
        <item h="1" x="5"/>
        <item h="1" x="3"/>
        <item h="1" x="7"/>
        <item x="0"/>
        <item h="1" x="1"/>
        <item h="1" x="4"/>
        <item h="1" x="9"/>
        <item h="1" x="8"/>
        <item h="1" x="10"/>
        <item t="default"/>
      </items>
    </pivotField>
    <pivotField dataField="1" showAll="0"/>
    <pivotField numFmtId="10" showAll="0"/>
    <pivotField dataField="1" showAll="0"/>
    <pivotField numFmtId="10" showAll="0"/>
    <pivotField dataField="1" showAll="0"/>
    <pivotField numFmtId="10" showAll="0"/>
    <pivotField dataField="1" showAll="0"/>
    <pivotField numFmtId="10" showAll="0"/>
    <pivotField dataField="1" showAll="0"/>
    <pivotField numFmtId="10" showAll="0"/>
    <pivotField dataField="1" showAll="0"/>
  </pivotFields>
  <rowFields count="1">
    <field x="0"/>
  </rowFields>
  <rowItems count="2">
    <i>
      <x v="5"/>
    </i>
    <i t="grand">
      <x/>
    </i>
  </rowItems>
  <colFields count="1">
    <field x="-2"/>
  </colFields>
  <colItems count="6">
    <i>
      <x/>
    </i>
    <i i="1">
      <x v="1"/>
    </i>
    <i i="2">
      <x v="2"/>
    </i>
    <i i="3">
      <x v="3"/>
    </i>
    <i i="4">
      <x v="4"/>
    </i>
    <i i="5">
      <x v="5"/>
    </i>
  </colItems>
  <dataFields count="6">
    <dataField name="Sum of 2016" fld="9" baseField="0" baseItem="0"/>
    <dataField name="Sum of 2017" fld="7" baseField="0" baseItem="0"/>
    <dataField name="Sum of 2018" fld="5" baseField="0" baseItem="0"/>
    <dataField name="Sum of 2019" fld="3" baseField="0" baseItem="0"/>
    <dataField name="Sum of 2020" fld="1" baseField="0" baseItem="0"/>
    <dataField name="Sum of 2015" fld="11" baseField="0" baseItem="0"/>
  </dataFields>
  <formats count="1">
    <format dxfId="6">
      <pivotArea collapsedLevelsAreSubtotals="1" fieldPosition="0">
        <references count="1">
          <reference field="0" count="0"/>
        </references>
      </pivotArea>
    </format>
  </formats>
  <chartFormats count="11">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2"/>
          </reference>
        </references>
      </pivotArea>
    </chartFormat>
    <chartFormat chart="0" format="4" series="1">
      <pivotArea type="data" outline="0" fieldPosition="0">
        <references count="1">
          <reference field="4294967294" count="1" selected="0">
            <x v="3"/>
          </reference>
        </references>
      </pivotArea>
    </chartFormat>
    <chartFormat chart="0" format="5" series="1">
      <pivotArea type="data" outline="0" fieldPosition="0">
        <references count="1">
          <reference field="4294967294" count="1" selected="0">
            <x v="4"/>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3"/>
          </reference>
        </references>
      </pivotArea>
    </chartFormat>
    <chartFormat chart="1" format="4" series="1">
      <pivotArea type="data" outline="0" fieldPosition="0">
        <references count="1">
          <reference field="4294967294" count="1" selected="0">
            <x v="4"/>
          </reference>
        </references>
      </pivotArea>
    </chartFormat>
    <chartFormat chart="1" format="5" series="1">
      <pivotArea type="data" outline="0" fieldPosition="0">
        <references count="1">
          <reference field="429496729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52D1943-D5A6-491D-8F4B-F23237EFE6FE}" name="PivotTable13"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4:G36" firstHeaderRow="0" firstDataRow="1" firstDataCol="1"/>
  <pivotFields count="12">
    <pivotField axis="axisRow" showAll="0">
      <items count="12">
        <item x="6"/>
        <item x="2"/>
        <item x="5"/>
        <item x="3"/>
        <item x="7"/>
        <item x="0"/>
        <item x="1"/>
        <item x="4"/>
        <item x="9"/>
        <item x="8"/>
        <item x="10"/>
        <item t="default"/>
      </items>
    </pivotField>
    <pivotField dataField="1" showAll="0"/>
    <pivotField numFmtId="10" showAll="0"/>
    <pivotField dataField="1" showAll="0"/>
    <pivotField numFmtId="10" showAll="0"/>
    <pivotField dataField="1" showAll="0"/>
    <pivotField numFmtId="10" showAll="0"/>
    <pivotField dataField="1" showAll="0"/>
    <pivotField numFmtId="10" showAll="0"/>
    <pivotField dataField="1" showAll="0"/>
    <pivotField numFmtId="10" showAll="0"/>
    <pivotField dataField="1" showAll="0"/>
  </pivotFields>
  <rowFields count="1">
    <field x="0"/>
  </rowFields>
  <rowItems count="12">
    <i>
      <x/>
    </i>
    <i>
      <x v="1"/>
    </i>
    <i>
      <x v="2"/>
    </i>
    <i>
      <x v="3"/>
    </i>
    <i>
      <x v="4"/>
    </i>
    <i>
      <x v="5"/>
    </i>
    <i>
      <x v="6"/>
    </i>
    <i>
      <x v="7"/>
    </i>
    <i>
      <x v="8"/>
    </i>
    <i>
      <x v="9"/>
    </i>
    <i>
      <x v="10"/>
    </i>
    <i t="grand">
      <x/>
    </i>
  </rowItems>
  <colFields count="1">
    <field x="-2"/>
  </colFields>
  <colItems count="6">
    <i>
      <x/>
    </i>
    <i i="1">
      <x v="1"/>
    </i>
    <i i="2">
      <x v="2"/>
    </i>
    <i i="3">
      <x v="3"/>
    </i>
    <i i="4">
      <x v="4"/>
    </i>
    <i i="5">
      <x v="5"/>
    </i>
  </colItems>
  <dataFields count="6">
    <dataField name="Sum of 2015" fld="11" baseField="0" baseItem="0"/>
    <dataField name="Sum of 2016" fld="9" baseField="0" baseItem="0"/>
    <dataField name="Sum of 2017" fld="7" baseField="0" baseItem="0"/>
    <dataField name="Sum of 2018" fld="5" baseField="0" baseItem="0"/>
    <dataField name="Sum of 2019" fld="3" baseField="0" baseItem="0"/>
    <dataField name="Sum of 2020" fld="1" baseField="0" baseItem="0"/>
  </dataFields>
  <formats count="1">
    <format dxfId="7">
      <pivotArea collapsedLevelsAreSubtotals="1" fieldPosition="0">
        <references count="1">
          <reference field="0" count="0"/>
        </references>
      </pivotArea>
    </format>
  </format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3" format="12" series="1">
      <pivotArea type="data" outline="0" fieldPosition="0">
        <references count="1">
          <reference field="4294967294" count="1" selected="0">
            <x v="0"/>
          </reference>
        </references>
      </pivotArea>
    </chartFormat>
    <chartFormat chart="3" format="13" series="1">
      <pivotArea type="data" outline="0" fieldPosition="0">
        <references count="1">
          <reference field="4294967294" count="1" selected="0">
            <x v="1"/>
          </reference>
        </references>
      </pivotArea>
    </chartFormat>
    <chartFormat chart="3" format="14" series="1">
      <pivotArea type="data" outline="0" fieldPosition="0">
        <references count="1">
          <reference field="4294967294" count="1" selected="0">
            <x v="2"/>
          </reference>
        </references>
      </pivotArea>
    </chartFormat>
    <chartFormat chart="3" format="15" series="1">
      <pivotArea type="data" outline="0" fieldPosition="0">
        <references count="1">
          <reference field="4294967294" count="1" selected="0">
            <x v="3"/>
          </reference>
        </references>
      </pivotArea>
    </chartFormat>
    <chartFormat chart="3" format="16" series="1">
      <pivotArea type="data" outline="0" fieldPosition="0">
        <references count="1">
          <reference field="4294967294" count="1" selected="0">
            <x v="4"/>
          </reference>
        </references>
      </pivotArea>
    </chartFormat>
    <chartFormat chart="3" format="17" series="1">
      <pivotArea type="data" outline="0" fieldPosition="0">
        <references count="1">
          <reference field="429496729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CB7EA12-4835-493B-BD19-1FA32E591414}" name="PivotTable29"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G74:H80" firstHeaderRow="1" firstDataRow="1" firstDataCol="1"/>
  <pivotFields count="6">
    <pivotField numFmtId="10" showAll="0"/>
    <pivotField showAll="0"/>
    <pivotField numFmtId="10" showAll="0"/>
    <pivotField showAll="0"/>
    <pivotField dataField="1" numFmtId="10" showAll="0"/>
    <pivotField axis="axisRow" showAll="0">
      <items count="6">
        <item x="0"/>
        <item x="1"/>
        <item x="2"/>
        <item x="3"/>
        <item x="4"/>
        <item t="default"/>
      </items>
    </pivotField>
  </pivotFields>
  <rowFields count="1">
    <field x="5"/>
  </rowFields>
  <rowItems count="6">
    <i>
      <x/>
    </i>
    <i>
      <x v="1"/>
    </i>
    <i>
      <x v="2"/>
    </i>
    <i>
      <x v="3"/>
    </i>
    <i>
      <x v="4"/>
    </i>
    <i t="grand">
      <x/>
    </i>
  </rowItems>
  <colItems count="1">
    <i/>
  </colItems>
  <dataFields count="1">
    <dataField name="Average of P/E" fld="4" subtotal="average" baseField="5" baseItem="0"/>
  </dataFields>
  <formats count="1">
    <format dxfId="8">
      <pivotArea collapsedLevelsAreSubtotals="1" fieldPosition="0">
        <references count="1">
          <reference field="5" count="0"/>
        </references>
      </pivotArea>
    </format>
  </format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B06425C-FB1D-4A1A-AF53-8A52DAD51CA8}" name="PivotTable28"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D74:E80" firstHeaderRow="1" firstDataRow="1" firstDataCol="1"/>
  <pivotFields count="6">
    <pivotField numFmtId="10" showAll="0"/>
    <pivotField showAll="0"/>
    <pivotField dataField="1" numFmtId="10" showAll="0"/>
    <pivotField axis="axisRow" showAll="0">
      <items count="6">
        <item x="0"/>
        <item x="1"/>
        <item x="2"/>
        <item x="3"/>
        <item x="4"/>
        <item t="default"/>
      </items>
    </pivotField>
    <pivotField numFmtId="10" showAll="0"/>
    <pivotField showAll="0"/>
  </pivotFields>
  <rowFields count="1">
    <field x="3"/>
  </rowFields>
  <rowItems count="6">
    <i>
      <x/>
    </i>
    <i>
      <x v="1"/>
    </i>
    <i>
      <x v="2"/>
    </i>
    <i>
      <x v="3"/>
    </i>
    <i>
      <x v="4"/>
    </i>
    <i t="grand">
      <x/>
    </i>
  </rowItems>
  <colItems count="1">
    <i/>
  </colItems>
  <dataFields count="1">
    <dataField name="Average of EPS" fld="2" subtotal="average" baseField="3" baseItem="0"/>
  </dataFields>
  <formats count="1">
    <format dxfId="9">
      <pivotArea collapsedLevelsAreSubtotals="1" fieldPosition="0">
        <references count="1">
          <reference field="3" count="0"/>
        </references>
      </pivotArea>
    </format>
  </format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0C8C91C8-CE5D-4B15-BEA9-19B43DDB043C}" sourceName="YEAR">
  <pivotTables>
    <pivotTable tabId="14" name="PivotTable20"/>
  </pivotTables>
  <data>
    <tabular pivotCacheId="671226481">
      <items count="11">
        <i x="6" s="1"/>
        <i x="2" s="1"/>
        <i x="5" s="1"/>
        <i x="3" s="1"/>
        <i x="7" s="1"/>
        <i x="0" s="1"/>
        <i x="1" s="1"/>
        <i x="4" s="1"/>
        <i x="9" s="1"/>
        <i x="8" s="1"/>
        <i x="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446ADC6C-368D-48DB-9000-07A1D82F4555}" sourceName="YEAR">
  <pivotTables>
    <pivotTable tabId="15" name="PivotTable13"/>
  </pivotTables>
  <data>
    <tabular pivotCacheId="38889087">
      <items count="11">
        <i x="6" s="1"/>
        <i x="2" s="1"/>
        <i x="5" s="1"/>
        <i x="3" s="1"/>
        <i x="7" s="1"/>
        <i x="0" s="1"/>
        <i x="1" s="1"/>
        <i x="4" s="1"/>
        <i x="9" s="1"/>
        <i x="8" s="1"/>
        <i x="1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46387596-4ECA-4A4D-B73A-F78B0281F681}" sourceName="YEAR">
  <pivotTables>
    <pivotTable tabId="10" name="PivotTable4"/>
  </pivotTables>
  <data>
    <tabular pivotCacheId="887136858">
      <items count="11">
        <i x="6" s="1"/>
        <i x="2" s="1"/>
        <i x="5" s="1"/>
        <i x="3" s="1"/>
        <i x="7" s="1"/>
        <i x="0" s="1"/>
        <i x="1" s="1"/>
        <i x="4" s="1"/>
        <i x="9" s="1"/>
        <i x="8" s="1"/>
        <i x="1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OY" xr10:uid="{881EF65B-58AC-4D0F-8A0E-2CA00E237309}" sourceName="YOY">
  <pivotTables>
    <pivotTable tabId="10" name="PivotTable24"/>
    <pivotTable tabId="10" name="PivotTable25"/>
    <pivotTable tabId="10" name="PivotTable26"/>
  </pivotTables>
  <data>
    <tabular pivotCacheId="344648325">
      <items count="8">
        <i x="0" s="1"/>
        <i x="1" s="1"/>
        <i x="2" s="1"/>
        <i x="3" s="1"/>
        <i x="4" s="1"/>
        <i x="5" s="1"/>
        <i x="6" s="1"/>
        <i x="7"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OY2" xr10:uid="{4B389746-5264-4B84-9E2D-9136AD21FCE7}" sourceName="YOY2">
  <pivotTables>
    <pivotTable tabId="15" name="PivotTable27"/>
  </pivotTables>
  <data>
    <tabular pivotCacheId="651767585">
      <items count="5">
        <i x="0" s="1"/>
        <i x="1" s="1"/>
        <i x="2" s="1"/>
        <i x="3" s="1"/>
        <i x="4"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OY3" xr10:uid="{3367F67A-BE6D-4A9A-A9C7-52A851484BBB}" sourceName="YOY3">
  <pivotTables>
    <pivotTable tabId="14" name="PivotTable30"/>
  </pivotTables>
  <data>
    <tabular pivotCacheId="1700191365">
      <items count="8">
        <i x="0" s="1"/>
        <i x="1" s="1"/>
        <i x="2" s="1"/>
        <i x="3" s="1"/>
        <i x="4" s="1"/>
        <i x="5" s="1"/>
        <i x="6"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E6778C7B-EEA8-49DE-A699-BF22D03917A3}" cache="Slicer_YEAR2" caption="YEAR" showCaption="0" style="SlicerStyleLight4" rowHeight="234950"/>
  <slicer name="YEAR 1" xr10:uid="{07A09963-F464-4BDE-9251-10C39FB2C142}" cache="Slicer_YEAR1" caption="YEAR" showCaption="0" style="SlicerStyleLight6" rowHeight="234950"/>
  <slicer name="YEAR" xr10:uid="{63781AC8-F5DA-40C1-A6F5-2FA2F771BDC9}" cache="Slicer_YEAR" caption="YEAR" showCaption="0" style="SlicerStyleLight2" rowHeight="234950"/>
  <slicer name="YOY" xr10:uid="{82FDF775-E991-4E22-8294-A2EBA8CF1B66}" cache="Slicer_YOY" caption="YOY" showCaption="0" style="SlicerStyleLight2" rowHeight="234950"/>
  <slicer name="YOY2" xr10:uid="{49E0890B-4EFC-44BD-B157-CD28102F615D}" cache="Slicer_YOY2" caption="YOY2" showCaption="0" style="SlicerStyleLight6" rowHeight="234950"/>
  <slicer name="YOY3" xr10:uid="{33C98991-AAC0-4A62-9F84-E459831477D2}" cache="Slicer_YOY3" caption="YOY3" showCaption="0" style="SlicerStyleLight4"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8.xml"/><Relationship Id="rId7" Type="http://schemas.openxmlformats.org/officeDocument/2006/relationships/drawing" Target="../drawings/drawing5.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pivotTable" Target="../pivotTables/pivotTable11.xml"/><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5.xml.rels><?xml version="1.0" encoding="UTF-8" standalone="yes"?>
<Relationships xmlns="http://schemas.openxmlformats.org/package/2006/relationships"><Relationship Id="rId3" Type="http://schemas.openxmlformats.org/officeDocument/2006/relationships/pivotTable" Target="../pivotTables/pivotTable14.xml"/><Relationship Id="rId7" Type="http://schemas.openxmlformats.org/officeDocument/2006/relationships/drawing" Target="../drawings/drawing6.xml"/><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openxmlformats.org/officeDocument/2006/relationships/pivotTable" Target="../pivotTables/pivotTable17.xml"/><Relationship Id="rId5" Type="http://schemas.openxmlformats.org/officeDocument/2006/relationships/pivotTable" Target="../pivotTables/pivotTable16.xml"/><Relationship Id="rId4" Type="http://schemas.openxmlformats.org/officeDocument/2006/relationships/pivotTable" Target="../pivotTables/pivotTable15.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4.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2A443C-8083-F14C-A814-B052558D8EFD}">
  <sheetPr>
    <tabColor theme="7" tint="0.39997558519241921"/>
  </sheetPr>
  <dimension ref="A1"/>
  <sheetViews>
    <sheetView topLeftCell="A2" zoomScale="115" zoomScaleNormal="115" workbookViewId="0">
      <selection activeCell="B78" sqref="B78"/>
    </sheetView>
  </sheetViews>
  <sheetFormatPr defaultColWidth="10.75" defaultRowHeight="14.25" x14ac:dyDescent="0.2"/>
  <cols>
    <col min="1" max="16384" width="10.75" style="3"/>
  </cols>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0CD2F-E46F-4A07-8463-9CDFC17B9291}">
  <dimension ref="A1:G57"/>
  <sheetViews>
    <sheetView workbookViewId="0">
      <selection activeCell="A14" sqref="A14:A21"/>
    </sheetView>
  </sheetViews>
  <sheetFormatPr defaultRowHeight="15" x14ac:dyDescent="0.25"/>
  <cols>
    <col min="1" max="1" width="33.75" style="5" customWidth="1"/>
    <col min="2" max="2" width="16.75" customWidth="1"/>
    <col min="3" max="3" width="15.625" customWidth="1"/>
    <col min="4" max="4" width="14.875" customWidth="1"/>
    <col min="5" max="6" width="16.75" customWidth="1"/>
    <col min="7" max="7" width="13.75" customWidth="1"/>
    <col min="8" max="8" width="14.875" customWidth="1"/>
    <col min="9" max="9" width="14.625" customWidth="1"/>
    <col min="10" max="10" width="18" customWidth="1"/>
  </cols>
  <sheetData>
    <row r="1" spans="1:7" ht="14.25" x14ac:dyDescent="0.2">
      <c r="A1" s="15" t="s">
        <v>33</v>
      </c>
      <c r="B1" s="14">
        <v>2020</v>
      </c>
      <c r="C1" s="14">
        <v>2019</v>
      </c>
      <c r="D1" s="14">
        <v>2018</v>
      </c>
      <c r="E1" s="14">
        <v>2017</v>
      </c>
      <c r="F1" s="14">
        <v>2016</v>
      </c>
      <c r="G1" s="14">
        <v>2015</v>
      </c>
    </row>
    <row r="2" spans="1:7" ht="14.25" x14ac:dyDescent="0.2">
      <c r="A2" s="20" t="s">
        <v>79</v>
      </c>
      <c r="B2" s="11">
        <v>82.48</v>
      </c>
      <c r="C2" s="11">
        <v>62</v>
      </c>
      <c r="D2" s="11">
        <v>55.55</v>
      </c>
      <c r="E2" s="11">
        <v>41</v>
      </c>
      <c r="F2" s="11">
        <v>36.83</v>
      </c>
      <c r="G2" s="11">
        <v>46</v>
      </c>
    </row>
    <row r="3" spans="1:7" ht="14.25" x14ac:dyDescent="0.2">
      <c r="A3" s="20" t="s">
        <v>80</v>
      </c>
      <c r="B3" s="12">
        <v>522867000</v>
      </c>
      <c r="C3" s="12">
        <v>594519000</v>
      </c>
      <c r="D3" s="12">
        <v>459310000</v>
      </c>
      <c r="E3" s="12">
        <v>358810000</v>
      </c>
      <c r="F3" s="12">
        <v>268475000</v>
      </c>
      <c r="G3" s="12">
        <v>190592000</v>
      </c>
    </row>
    <row r="4" spans="1:7" ht="14.25" x14ac:dyDescent="0.2">
      <c r="A4" s="20" t="s">
        <v>81</v>
      </c>
      <c r="B4" s="12">
        <v>485206000</v>
      </c>
      <c r="C4" s="12">
        <v>487311000</v>
      </c>
      <c r="D4" s="12">
        <v>361683000</v>
      </c>
      <c r="E4" s="12">
        <v>275783000</v>
      </c>
      <c r="F4" s="12">
        <v>200560000</v>
      </c>
      <c r="G4" s="12">
        <v>130345000</v>
      </c>
    </row>
    <row r="5" spans="1:7" ht="14.25" x14ac:dyDescent="0.2">
      <c r="A5" s="20" t="s">
        <v>4</v>
      </c>
      <c r="B5" s="12">
        <v>37661000</v>
      </c>
      <c r="C5" s="12">
        <v>107208000</v>
      </c>
      <c r="D5" s="12">
        <v>97627000</v>
      </c>
      <c r="E5" s="12">
        <v>83027000</v>
      </c>
      <c r="F5" s="12">
        <v>67915000</v>
      </c>
      <c r="G5" s="12">
        <v>60247000</v>
      </c>
    </row>
    <row r="6" spans="1:7" ht="14.25" x14ac:dyDescent="0.2">
      <c r="A6" s="20" t="s">
        <v>82</v>
      </c>
      <c r="B6" s="12">
        <v>62806000</v>
      </c>
      <c r="C6" s="12">
        <v>65337000</v>
      </c>
      <c r="D6" s="12">
        <v>52720000</v>
      </c>
      <c r="E6" s="12">
        <v>39003000</v>
      </c>
      <c r="F6" s="12">
        <v>40076000</v>
      </c>
      <c r="G6" s="12">
        <v>37825000</v>
      </c>
    </row>
    <row r="7" spans="1:7" ht="14.25" x14ac:dyDescent="0.2">
      <c r="A7" s="20" t="s">
        <v>83</v>
      </c>
      <c r="B7" s="12">
        <v>643000000</v>
      </c>
      <c r="C7" s="12">
        <v>589000000</v>
      </c>
      <c r="D7" s="12">
        <v>262000000</v>
      </c>
      <c r="E7" s="12">
        <v>187000000</v>
      </c>
      <c r="F7" s="12">
        <v>136000000</v>
      </c>
      <c r="G7" s="12">
        <v>93041000</v>
      </c>
    </row>
    <row r="8" spans="1:7" ht="14.25" x14ac:dyDescent="0.2">
      <c r="A8" s="20" t="s">
        <v>84</v>
      </c>
      <c r="B8" s="12">
        <v>9000000</v>
      </c>
      <c r="C8" s="12">
        <v>10000000</v>
      </c>
      <c r="D8" s="12">
        <v>11000000</v>
      </c>
      <c r="E8" s="12">
        <v>6000000</v>
      </c>
      <c r="F8" s="12">
        <v>6000000</v>
      </c>
      <c r="G8" s="12">
        <v>4217000</v>
      </c>
    </row>
    <row r="9" spans="1:7" ht="14.25" x14ac:dyDescent="0.2">
      <c r="A9" s="20" t="s">
        <v>68</v>
      </c>
      <c r="B9" s="12">
        <v>3000000</v>
      </c>
      <c r="C9" s="12">
        <v>2000000</v>
      </c>
      <c r="D9" s="12">
        <v>2000000</v>
      </c>
      <c r="E9" s="12">
        <v>1000000</v>
      </c>
      <c r="F9" s="12">
        <v>1000000</v>
      </c>
      <c r="G9" s="12">
        <v>543000</v>
      </c>
    </row>
    <row r="10" spans="1:7" ht="14.25" x14ac:dyDescent="0.2">
      <c r="A10" s="20" t="s">
        <v>85</v>
      </c>
      <c r="B10" s="12">
        <v>203000000</v>
      </c>
      <c r="C10" s="12">
        <v>88000000</v>
      </c>
      <c r="D10" s="12">
        <v>101000000</v>
      </c>
      <c r="E10" s="12">
        <v>93000000</v>
      </c>
      <c r="F10" s="12">
        <v>84000000</v>
      </c>
      <c r="G10" s="12">
        <v>78934000</v>
      </c>
    </row>
    <row r="11" spans="1:7" ht="14.25" x14ac:dyDescent="0.2">
      <c r="A11" s="20" t="s">
        <v>60</v>
      </c>
      <c r="B11" s="12">
        <v>1148000000</v>
      </c>
      <c r="C11" s="12">
        <v>973000000</v>
      </c>
      <c r="D11" s="12">
        <v>612000000</v>
      </c>
      <c r="E11" s="12">
        <v>471000000</v>
      </c>
      <c r="F11" s="12">
        <v>539000000</v>
      </c>
      <c r="G11" s="12">
        <v>379547000</v>
      </c>
    </row>
    <row r="12" spans="1:7" ht="14.25" x14ac:dyDescent="0.2">
      <c r="A12" s="20" t="s">
        <v>86</v>
      </c>
      <c r="B12" s="12">
        <v>110000000</v>
      </c>
      <c r="C12" s="12">
        <v>99000000</v>
      </c>
      <c r="D12" s="12">
        <v>60000000</v>
      </c>
      <c r="E12" s="12">
        <v>34000000</v>
      </c>
      <c r="F12" s="12">
        <v>32000000</v>
      </c>
      <c r="G12" s="12">
        <v>24005000</v>
      </c>
    </row>
    <row r="13" spans="1:7" ht="14.25" x14ac:dyDescent="0.2">
      <c r="A13" s="15" t="s">
        <v>87</v>
      </c>
      <c r="B13" s="14">
        <v>2020</v>
      </c>
      <c r="C13" s="14">
        <v>2019</v>
      </c>
      <c r="D13" s="14">
        <v>2018</v>
      </c>
      <c r="E13" s="14">
        <v>2017</v>
      </c>
      <c r="F13" s="14">
        <v>2016</v>
      </c>
      <c r="G13" s="14">
        <v>2015</v>
      </c>
    </row>
    <row r="14" spans="1:7" ht="14.25" x14ac:dyDescent="0.2">
      <c r="A14" s="20" t="s">
        <v>89</v>
      </c>
      <c r="B14" s="13">
        <f t="shared" ref="B14:G14" si="0">((B10-B9)/B12)</f>
        <v>1.8181818181818181</v>
      </c>
      <c r="C14" s="13">
        <f t="shared" si="0"/>
        <v>0.86868686868686873</v>
      </c>
      <c r="D14" s="13">
        <f t="shared" si="0"/>
        <v>1.65</v>
      </c>
      <c r="E14" s="13">
        <f t="shared" si="0"/>
        <v>2.7058823529411766</v>
      </c>
      <c r="F14" s="13">
        <f t="shared" si="0"/>
        <v>2.59375</v>
      </c>
      <c r="G14" s="13">
        <f t="shared" si="0"/>
        <v>3.2656113309727139</v>
      </c>
    </row>
    <row r="15" spans="1:7" ht="14.25" x14ac:dyDescent="0.2">
      <c r="A15" s="20" t="s">
        <v>88</v>
      </c>
      <c r="B15" s="13">
        <f t="shared" ref="B15:G15" si="1">B10/B12</f>
        <v>1.8454545454545455</v>
      </c>
      <c r="C15" s="13">
        <f t="shared" si="1"/>
        <v>0.88888888888888884</v>
      </c>
      <c r="D15" s="13">
        <f t="shared" si="1"/>
        <v>1.6833333333333333</v>
      </c>
      <c r="E15" s="13">
        <f t="shared" si="1"/>
        <v>2.7352941176470589</v>
      </c>
      <c r="F15" s="13">
        <f t="shared" si="1"/>
        <v>2.625</v>
      </c>
      <c r="G15" s="13">
        <f t="shared" si="1"/>
        <v>3.2882316184128308</v>
      </c>
    </row>
    <row r="16" spans="1:7" ht="14.25" x14ac:dyDescent="0.2">
      <c r="A16" s="20" t="s">
        <v>94</v>
      </c>
      <c r="B16" s="13">
        <f t="shared" ref="B16:G16" si="2">B3/B8</f>
        <v>58.096333333333334</v>
      </c>
      <c r="C16" s="13">
        <f t="shared" si="2"/>
        <v>59.451900000000002</v>
      </c>
      <c r="D16" s="13">
        <f t="shared" si="2"/>
        <v>41.755454545454548</v>
      </c>
      <c r="E16" s="13">
        <f t="shared" si="2"/>
        <v>59.801666666666669</v>
      </c>
      <c r="F16" s="13">
        <f t="shared" si="2"/>
        <v>44.74583333333333</v>
      </c>
      <c r="G16" s="13">
        <f t="shared" si="2"/>
        <v>45.196110979369223</v>
      </c>
    </row>
    <row r="17" spans="1:7" ht="14.25" x14ac:dyDescent="0.2">
      <c r="A17" s="20" t="s">
        <v>95</v>
      </c>
      <c r="B17" s="13">
        <f t="shared" ref="B17:G17" si="3">B3/B9</f>
        <v>174.28899999999999</v>
      </c>
      <c r="C17" s="13">
        <f t="shared" si="3"/>
        <v>297.2595</v>
      </c>
      <c r="D17" s="13">
        <f t="shared" si="3"/>
        <v>229.655</v>
      </c>
      <c r="E17" s="13">
        <f t="shared" si="3"/>
        <v>358.81</v>
      </c>
      <c r="F17" s="13">
        <f t="shared" si="3"/>
        <v>268.47500000000002</v>
      </c>
      <c r="G17" s="13">
        <f t="shared" si="3"/>
        <v>350.99815837937388</v>
      </c>
    </row>
    <row r="18" spans="1:7" ht="14.25" x14ac:dyDescent="0.2">
      <c r="A18" s="20" t="s">
        <v>90</v>
      </c>
      <c r="B18" s="13">
        <f t="shared" ref="B18:G18" si="4">B3/B11</f>
        <v>0.45545905923344948</v>
      </c>
      <c r="C18" s="13">
        <f t="shared" si="4"/>
        <v>0.61101644398766697</v>
      </c>
      <c r="D18" s="13">
        <f t="shared" si="4"/>
        <v>0.75050653594771244</v>
      </c>
      <c r="E18" s="13">
        <f t="shared" si="4"/>
        <v>0.76180467091295112</v>
      </c>
      <c r="F18" s="13">
        <f t="shared" si="4"/>
        <v>0.49809833024118738</v>
      </c>
      <c r="G18" s="13">
        <f t="shared" si="4"/>
        <v>0.50215651816507578</v>
      </c>
    </row>
    <row r="19" spans="1:7" ht="14.25" x14ac:dyDescent="0.2">
      <c r="A19" s="20" t="s">
        <v>91</v>
      </c>
      <c r="B19" s="13">
        <f t="shared" ref="B19:G19" si="5">B5/B3</f>
        <v>7.2027877070077101E-2</v>
      </c>
      <c r="C19" s="13">
        <f t="shared" si="5"/>
        <v>0.18032728979225224</v>
      </c>
      <c r="D19" s="13">
        <f t="shared" si="5"/>
        <v>0.21255143584942632</v>
      </c>
      <c r="E19" s="13">
        <f t="shared" si="5"/>
        <v>0.23139544605780218</v>
      </c>
      <c r="F19" s="13">
        <f t="shared" si="5"/>
        <v>0.25296582549585622</v>
      </c>
      <c r="G19" s="13">
        <f t="shared" si="5"/>
        <v>0.31610455842847551</v>
      </c>
    </row>
    <row r="20" spans="1:7" ht="14.25" x14ac:dyDescent="0.2">
      <c r="A20" s="20" t="s">
        <v>92</v>
      </c>
      <c r="B20" s="13">
        <v>12.52</v>
      </c>
      <c r="C20" s="13">
        <v>12.38</v>
      </c>
      <c r="D20" s="13">
        <v>6.31</v>
      </c>
      <c r="E20" s="13">
        <v>6.17</v>
      </c>
      <c r="F20" s="13">
        <v>0.77</v>
      </c>
      <c r="G20" s="13">
        <v>15.1</v>
      </c>
    </row>
    <row r="21" spans="1:7" ht="14.25" x14ac:dyDescent="0.2">
      <c r="A21" s="20" t="s">
        <v>93</v>
      </c>
      <c r="B21" s="13">
        <f t="shared" ref="B21:G21" si="6">B20/B2</f>
        <v>0.15179437439379243</v>
      </c>
      <c r="C21" s="13">
        <f t="shared" si="6"/>
        <v>0.19967741935483871</v>
      </c>
      <c r="D21" s="13">
        <f t="shared" si="6"/>
        <v>0.11359135913591359</v>
      </c>
      <c r="E21" s="13">
        <f t="shared" si="6"/>
        <v>0.15048780487804878</v>
      </c>
      <c r="F21" s="13">
        <f t="shared" si="6"/>
        <v>2.09068693999457E-2</v>
      </c>
      <c r="G21" s="13">
        <f t="shared" si="6"/>
        <v>0.32826086956521738</v>
      </c>
    </row>
    <row r="22" spans="1:7" ht="14.25" x14ac:dyDescent="0.2">
      <c r="A22"/>
    </row>
    <row r="23" spans="1:7" ht="14.25" x14ac:dyDescent="0.2">
      <c r="A23"/>
    </row>
    <row r="24" spans="1:7" ht="14.25" x14ac:dyDescent="0.2">
      <c r="A24"/>
    </row>
    <row r="25" spans="1:7" ht="14.25" x14ac:dyDescent="0.2">
      <c r="A25"/>
    </row>
    <row r="26" spans="1:7" ht="14.25" x14ac:dyDescent="0.2">
      <c r="A26"/>
    </row>
    <row r="27" spans="1:7" ht="14.25" x14ac:dyDescent="0.2">
      <c r="A27"/>
    </row>
    <row r="28" spans="1:7" ht="14.25" x14ac:dyDescent="0.2">
      <c r="A28"/>
    </row>
    <row r="29" spans="1:7" ht="14.25" x14ac:dyDescent="0.2">
      <c r="A29"/>
    </row>
    <row r="30" spans="1:7" ht="14.25" x14ac:dyDescent="0.2">
      <c r="A30"/>
    </row>
    <row r="31" spans="1:7" ht="14.25" x14ac:dyDescent="0.2">
      <c r="A31"/>
    </row>
    <row r="32" spans="1:7" ht="14.25" x14ac:dyDescent="0.2">
      <c r="A32"/>
    </row>
    <row r="33" spans="1:1" ht="14.25" x14ac:dyDescent="0.2">
      <c r="A33"/>
    </row>
    <row r="34" spans="1:1" ht="14.25" x14ac:dyDescent="0.2">
      <c r="A34"/>
    </row>
    <row r="35" spans="1:1" ht="14.25" x14ac:dyDescent="0.2">
      <c r="A35"/>
    </row>
    <row r="36" spans="1:1" ht="14.25" x14ac:dyDescent="0.2">
      <c r="A36"/>
    </row>
    <row r="37" spans="1:1" ht="14.25" x14ac:dyDescent="0.2">
      <c r="A37"/>
    </row>
    <row r="38" spans="1:1" ht="14.25" x14ac:dyDescent="0.2">
      <c r="A38"/>
    </row>
    <row r="39" spans="1:1" ht="14.25" x14ac:dyDescent="0.2">
      <c r="A39"/>
    </row>
    <row r="40" spans="1:1" ht="14.25" x14ac:dyDescent="0.2">
      <c r="A40"/>
    </row>
    <row r="41" spans="1:1" ht="14.25" x14ac:dyDescent="0.2">
      <c r="A41"/>
    </row>
    <row r="42" spans="1:1" ht="14.25" x14ac:dyDescent="0.2">
      <c r="A42"/>
    </row>
    <row r="43" spans="1:1" ht="14.25" x14ac:dyDescent="0.2">
      <c r="A43"/>
    </row>
    <row r="44" spans="1:1" ht="14.25" x14ac:dyDescent="0.2">
      <c r="A44"/>
    </row>
    <row r="45" spans="1:1" ht="14.25" x14ac:dyDescent="0.2">
      <c r="A45"/>
    </row>
    <row r="46" spans="1:1" ht="14.25" x14ac:dyDescent="0.2">
      <c r="A46"/>
    </row>
    <row r="47" spans="1:1" ht="14.25" x14ac:dyDescent="0.2">
      <c r="A47"/>
    </row>
    <row r="48" spans="1:1" ht="14.25" x14ac:dyDescent="0.2">
      <c r="A48"/>
    </row>
    <row r="49" spans="1:1" ht="14.25" x14ac:dyDescent="0.2">
      <c r="A49"/>
    </row>
    <row r="50" spans="1:1" ht="14.25" x14ac:dyDescent="0.2">
      <c r="A50"/>
    </row>
    <row r="51" spans="1:1" ht="14.25" x14ac:dyDescent="0.2">
      <c r="A51"/>
    </row>
    <row r="52" spans="1:1" ht="14.25" x14ac:dyDescent="0.2">
      <c r="A52"/>
    </row>
    <row r="53" spans="1:1" ht="14.25" x14ac:dyDescent="0.2">
      <c r="A53"/>
    </row>
    <row r="54" spans="1:1" ht="14.25" x14ac:dyDescent="0.2">
      <c r="A54"/>
    </row>
    <row r="55" spans="1:1" ht="14.25" x14ac:dyDescent="0.2">
      <c r="A55"/>
    </row>
    <row r="56" spans="1:1" ht="14.25" x14ac:dyDescent="0.2">
      <c r="A56"/>
    </row>
    <row r="57" spans="1:1" ht="14.25" x14ac:dyDescent="0.2">
      <c r="A57"/>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A34FB-106E-4A27-8C80-151374E0054B}">
  <dimension ref="A1:L164"/>
  <sheetViews>
    <sheetView topLeftCell="A55" zoomScale="115" zoomScaleNormal="115" workbookViewId="0">
      <selection activeCell="H19" sqref="H19"/>
    </sheetView>
  </sheetViews>
  <sheetFormatPr defaultRowHeight="15" x14ac:dyDescent="0.25"/>
  <cols>
    <col min="1" max="1" width="23.25" style="5" bestFit="1" customWidth="1"/>
    <col min="2" max="6" width="12.25" bestFit="1" customWidth="1"/>
    <col min="7" max="7" width="13.875" bestFit="1" customWidth="1"/>
    <col min="8" max="8" width="14" bestFit="1" customWidth="1"/>
    <col min="9" max="10" width="16.75" customWidth="1"/>
    <col min="11" max="12" width="13.75" customWidth="1"/>
  </cols>
  <sheetData>
    <row r="1" spans="1:12" x14ac:dyDescent="0.25">
      <c r="A1" s="9" t="s">
        <v>33</v>
      </c>
      <c r="B1" s="10">
        <v>2020</v>
      </c>
      <c r="C1" s="14" t="s">
        <v>117</v>
      </c>
      <c r="D1" s="14">
        <v>2019</v>
      </c>
      <c r="E1" s="14" t="s">
        <v>118</v>
      </c>
      <c r="F1" s="14">
        <v>2018</v>
      </c>
      <c r="G1" s="14" t="s">
        <v>119</v>
      </c>
      <c r="H1" s="14">
        <v>2017</v>
      </c>
      <c r="I1" s="14" t="s">
        <v>120</v>
      </c>
      <c r="J1" s="14">
        <v>2016</v>
      </c>
      <c r="K1" s="14" t="s">
        <v>121</v>
      </c>
      <c r="L1" s="14">
        <v>2015</v>
      </c>
    </row>
    <row r="2" spans="1:12" ht="14.25" x14ac:dyDescent="0.2">
      <c r="A2" s="20" t="s">
        <v>79</v>
      </c>
      <c r="B2" s="11">
        <v>82.48</v>
      </c>
      <c r="C2" s="19">
        <f>(B2-D2)/D2</f>
        <v>0.33032258064516135</v>
      </c>
      <c r="D2" s="11">
        <v>62</v>
      </c>
      <c r="E2" s="19">
        <f>(D2-F2)/F2</f>
        <v>0.11611161116111617</v>
      </c>
      <c r="F2" s="11">
        <v>55.55</v>
      </c>
      <c r="G2" s="19">
        <f>(F2-H2)/H2</f>
        <v>0.35487804878048773</v>
      </c>
      <c r="H2" s="11">
        <v>41</v>
      </c>
      <c r="I2" s="19">
        <f>(H2-J2)/J2</f>
        <v>0.11322291610100467</v>
      </c>
      <c r="J2" s="11">
        <v>36.83</v>
      </c>
      <c r="K2" s="19">
        <f>(J2-L2)/L2</f>
        <v>-0.19934782608695656</v>
      </c>
      <c r="L2" s="11">
        <v>46</v>
      </c>
    </row>
    <row r="3" spans="1:12" ht="14.25" x14ac:dyDescent="0.2">
      <c r="A3" s="20" t="s">
        <v>80</v>
      </c>
      <c r="B3" s="12">
        <v>522867000</v>
      </c>
      <c r="C3" s="19">
        <f t="shared" ref="C3:C12" si="0">(B3-D3)/D3</f>
        <v>-0.12052095896010052</v>
      </c>
      <c r="D3" s="12">
        <v>594519000</v>
      </c>
      <c r="E3" s="19">
        <f t="shared" ref="E3:E11" si="1">(D3-F3)/F3</f>
        <v>0.29437416995057802</v>
      </c>
      <c r="F3" s="12">
        <v>459310000</v>
      </c>
      <c r="G3" s="19">
        <f t="shared" ref="G3:G12" si="2">(F3-H3)/H3</f>
        <v>0.28009252807892754</v>
      </c>
      <c r="H3" s="12">
        <v>358810000</v>
      </c>
      <c r="I3" s="19">
        <f t="shared" ref="I3:I12" si="3">(H3-J3)/J3</f>
        <v>0.33647453207933697</v>
      </c>
      <c r="J3" s="12">
        <v>268475000</v>
      </c>
      <c r="K3" s="19">
        <f t="shared" ref="K3:K12" si="4">(J3-L3)/L3</f>
        <v>0.4086372985224983</v>
      </c>
      <c r="L3" s="12">
        <v>190592000</v>
      </c>
    </row>
    <row r="4" spans="1:12" ht="14.25" x14ac:dyDescent="0.2">
      <c r="A4" s="20" t="s">
        <v>81</v>
      </c>
      <c r="B4" s="12">
        <v>485206000</v>
      </c>
      <c r="C4" s="19">
        <f t="shared" si="0"/>
        <v>-4.3196234027140781E-3</v>
      </c>
      <c r="D4" s="12">
        <v>487311000</v>
      </c>
      <c r="E4" s="19">
        <f t="shared" si="1"/>
        <v>0.34734283889483331</v>
      </c>
      <c r="F4" s="12">
        <v>361683000</v>
      </c>
      <c r="G4" s="19">
        <f t="shared" si="2"/>
        <v>0.31147677703121657</v>
      </c>
      <c r="H4" s="12">
        <v>275783000</v>
      </c>
      <c r="I4" s="19">
        <f t="shared" si="3"/>
        <v>0.37506481850817708</v>
      </c>
      <c r="J4" s="12">
        <v>200560000</v>
      </c>
      <c r="K4" s="19">
        <f t="shared" si="4"/>
        <v>0.53868579538915951</v>
      </c>
      <c r="L4" s="12">
        <v>130345000</v>
      </c>
    </row>
    <row r="5" spans="1:12" ht="14.25" x14ac:dyDescent="0.2">
      <c r="A5" s="20" t="s">
        <v>4</v>
      </c>
      <c r="B5" s="12">
        <v>37661000</v>
      </c>
      <c r="C5" s="19">
        <f t="shared" si="0"/>
        <v>-0.64871091709573914</v>
      </c>
      <c r="D5" s="12">
        <v>107208000</v>
      </c>
      <c r="E5" s="19">
        <f t="shared" si="1"/>
        <v>9.8138834543722533E-2</v>
      </c>
      <c r="F5" s="12">
        <v>97627000</v>
      </c>
      <c r="G5" s="19">
        <f t="shared" si="2"/>
        <v>0.17584641140833704</v>
      </c>
      <c r="H5" s="12">
        <v>83027000</v>
      </c>
      <c r="I5" s="19">
        <f>(H5-J5)/J5</f>
        <v>0.22251343591253772</v>
      </c>
      <c r="J5" s="12">
        <v>67915000</v>
      </c>
      <c r="K5" s="19">
        <f t="shared" si="4"/>
        <v>0.12727604694009662</v>
      </c>
      <c r="L5" s="12">
        <v>60247000</v>
      </c>
    </row>
    <row r="6" spans="1:12" ht="14.25" x14ac:dyDescent="0.2">
      <c r="A6" s="20" t="s">
        <v>82</v>
      </c>
      <c r="B6" s="12">
        <v>62806000</v>
      </c>
      <c r="C6" s="19">
        <f t="shared" si="0"/>
        <v>-3.873762186816046E-2</v>
      </c>
      <c r="D6" s="12">
        <v>65337000</v>
      </c>
      <c r="E6" s="19">
        <f t="shared" si="1"/>
        <v>0.23932094081942337</v>
      </c>
      <c r="F6" s="12">
        <v>52720000</v>
      </c>
      <c r="G6" s="19">
        <f t="shared" si="2"/>
        <v>0.35169089557213545</v>
      </c>
      <c r="H6" s="12">
        <v>39003000</v>
      </c>
      <c r="I6" s="19">
        <f t="shared" si="3"/>
        <v>-2.6774129154606249E-2</v>
      </c>
      <c r="J6" s="12">
        <v>40076000</v>
      </c>
      <c r="K6" s="19">
        <f t="shared" si="4"/>
        <v>5.9510905485789821E-2</v>
      </c>
      <c r="L6" s="12">
        <v>37825000</v>
      </c>
    </row>
    <row r="7" spans="1:12" ht="14.25" x14ac:dyDescent="0.2">
      <c r="A7" s="20" t="s">
        <v>83</v>
      </c>
      <c r="B7" s="12">
        <v>643000000</v>
      </c>
      <c r="C7" s="19">
        <f t="shared" si="0"/>
        <v>9.1680814940577254E-2</v>
      </c>
      <c r="D7" s="12">
        <v>589000000</v>
      </c>
      <c r="E7" s="19">
        <f t="shared" si="1"/>
        <v>1.248091603053435</v>
      </c>
      <c r="F7" s="12">
        <v>262000000</v>
      </c>
      <c r="G7" s="19">
        <f t="shared" si="2"/>
        <v>0.40106951871657753</v>
      </c>
      <c r="H7" s="12">
        <v>187000000</v>
      </c>
      <c r="I7" s="19">
        <f t="shared" si="3"/>
        <v>0.375</v>
      </c>
      <c r="J7" s="12">
        <v>136000000</v>
      </c>
      <c r="K7" s="19">
        <f t="shared" si="4"/>
        <v>0.46172117668554724</v>
      </c>
      <c r="L7" s="12">
        <v>93041000</v>
      </c>
    </row>
    <row r="8" spans="1:12" ht="14.25" x14ac:dyDescent="0.2">
      <c r="A8" s="20" t="s">
        <v>84</v>
      </c>
      <c r="B8" s="12">
        <v>9000000</v>
      </c>
      <c r="C8" s="19">
        <f t="shared" si="0"/>
        <v>-0.1</v>
      </c>
      <c r="D8" s="12">
        <v>10000000</v>
      </c>
      <c r="E8" s="19">
        <f t="shared" si="1"/>
        <v>-9.0909090909090912E-2</v>
      </c>
      <c r="F8" s="12">
        <v>11000000</v>
      </c>
      <c r="G8" s="19">
        <f t="shared" si="2"/>
        <v>0.83333333333333337</v>
      </c>
      <c r="H8" s="12">
        <v>6000000</v>
      </c>
      <c r="I8" s="19">
        <f t="shared" si="3"/>
        <v>0</v>
      </c>
      <c r="J8" s="12">
        <v>6000000</v>
      </c>
      <c r="K8" s="19">
        <f t="shared" si="4"/>
        <v>0.42281242589518614</v>
      </c>
      <c r="L8" s="12">
        <v>4217000</v>
      </c>
    </row>
    <row r="9" spans="1:12" ht="14.25" x14ac:dyDescent="0.2">
      <c r="A9" s="20" t="s">
        <v>68</v>
      </c>
      <c r="B9" s="12">
        <v>3000000</v>
      </c>
      <c r="C9" s="19">
        <f t="shared" si="0"/>
        <v>0.5</v>
      </c>
      <c r="D9" s="12">
        <v>2000000</v>
      </c>
      <c r="E9" s="19">
        <f t="shared" si="1"/>
        <v>0</v>
      </c>
      <c r="F9" s="12">
        <v>2000000</v>
      </c>
      <c r="G9" s="19">
        <f t="shared" si="2"/>
        <v>1</v>
      </c>
      <c r="H9" s="12">
        <v>1000000</v>
      </c>
      <c r="I9" s="19">
        <f t="shared" si="3"/>
        <v>0</v>
      </c>
      <c r="J9" s="12">
        <v>1000000</v>
      </c>
      <c r="K9" s="19">
        <f t="shared" si="4"/>
        <v>0.84162062615101285</v>
      </c>
      <c r="L9" s="12">
        <v>543000</v>
      </c>
    </row>
    <row r="10" spans="1:12" ht="14.25" x14ac:dyDescent="0.2">
      <c r="A10" s="20" t="s">
        <v>85</v>
      </c>
      <c r="B10" s="12">
        <v>203000000</v>
      </c>
      <c r="C10" s="19">
        <f t="shared" si="0"/>
        <v>1.3068181818181819</v>
      </c>
      <c r="D10" s="12">
        <v>88000000</v>
      </c>
      <c r="E10" s="19">
        <f t="shared" si="1"/>
        <v>-0.12871287128712872</v>
      </c>
      <c r="F10" s="12">
        <v>101000000</v>
      </c>
      <c r="G10" s="19">
        <f t="shared" si="2"/>
        <v>8.6021505376344093E-2</v>
      </c>
      <c r="H10" s="12">
        <v>93000000</v>
      </c>
      <c r="I10" s="19">
        <f t="shared" si="3"/>
        <v>0.10714285714285714</v>
      </c>
      <c r="J10" s="12">
        <v>84000000</v>
      </c>
      <c r="K10" s="19">
        <f t="shared" si="4"/>
        <v>6.4180201180733268E-2</v>
      </c>
      <c r="L10" s="12">
        <v>78934000</v>
      </c>
    </row>
    <row r="11" spans="1:12" ht="14.25" x14ac:dyDescent="0.2">
      <c r="A11" s="20" t="s">
        <v>60</v>
      </c>
      <c r="B11" s="12">
        <v>1148000000</v>
      </c>
      <c r="C11" s="19">
        <f t="shared" si="0"/>
        <v>0.17985611510791366</v>
      </c>
      <c r="D11" s="12">
        <v>973000000</v>
      </c>
      <c r="E11" s="19">
        <f t="shared" si="1"/>
        <v>0.58986928104575165</v>
      </c>
      <c r="F11" s="12">
        <v>612000000</v>
      </c>
      <c r="G11" s="19">
        <f t="shared" si="2"/>
        <v>0.29936305732484075</v>
      </c>
      <c r="H11" s="12">
        <v>471000000</v>
      </c>
      <c r="I11" s="19">
        <f t="shared" si="3"/>
        <v>-0.12615955473098331</v>
      </c>
      <c r="J11" s="12">
        <v>539000000</v>
      </c>
      <c r="K11" s="19">
        <f t="shared" si="4"/>
        <v>0.42011397797901184</v>
      </c>
      <c r="L11" s="12">
        <v>379547000</v>
      </c>
    </row>
    <row r="12" spans="1:12" ht="14.25" x14ac:dyDescent="0.2">
      <c r="A12" s="20" t="s">
        <v>86</v>
      </c>
      <c r="B12" s="12">
        <v>110000000</v>
      </c>
      <c r="C12" s="19">
        <f t="shared" si="0"/>
        <v>0.1111111111111111</v>
      </c>
      <c r="D12" s="12">
        <v>99000000</v>
      </c>
      <c r="E12" s="19">
        <f>(D12-F12)/F12</f>
        <v>0.65</v>
      </c>
      <c r="F12" s="12">
        <v>60000000</v>
      </c>
      <c r="G12" s="19">
        <f t="shared" si="2"/>
        <v>0.76470588235294112</v>
      </c>
      <c r="H12" s="12">
        <v>34000000</v>
      </c>
      <c r="I12" s="19">
        <f t="shared" si="3"/>
        <v>6.25E-2</v>
      </c>
      <c r="J12" s="12">
        <v>32000000</v>
      </c>
      <c r="K12" s="19">
        <f t="shared" si="4"/>
        <v>0.33305561341387213</v>
      </c>
      <c r="L12" s="12">
        <v>24005000</v>
      </c>
    </row>
    <row r="13" spans="1:12" ht="14.25" x14ac:dyDescent="0.2">
      <c r="A13" s="15" t="s">
        <v>87</v>
      </c>
      <c r="B13" s="14">
        <v>2020</v>
      </c>
      <c r="C13" s="14" t="s">
        <v>117</v>
      </c>
      <c r="D13" s="14">
        <v>2019</v>
      </c>
      <c r="E13" s="14" t="s">
        <v>118</v>
      </c>
      <c r="F13" s="14">
        <v>2018</v>
      </c>
      <c r="G13" s="14" t="s">
        <v>119</v>
      </c>
      <c r="H13" s="14">
        <v>2017</v>
      </c>
      <c r="I13" s="14" t="s">
        <v>120</v>
      </c>
      <c r="J13" s="14">
        <v>2016</v>
      </c>
      <c r="K13" s="14" t="s">
        <v>121</v>
      </c>
      <c r="L13" s="14">
        <v>2015</v>
      </c>
    </row>
    <row r="14" spans="1:12" ht="14.25" x14ac:dyDescent="0.2">
      <c r="A14" s="20" t="s">
        <v>89</v>
      </c>
      <c r="B14" s="13">
        <f t="shared" ref="B14" si="5">((B10-B9)/B12)</f>
        <v>1.8181818181818181</v>
      </c>
      <c r="C14" s="19">
        <f>(B14-D14)/D14</f>
        <v>1.0930232558139532</v>
      </c>
      <c r="D14" s="13">
        <f t="shared" ref="D14" si="6">((D10-D9)/D12)</f>
        <v>0.86868686868686873</v>
      </c>
      <c r="E14" s="19">
        <f>(D14-F14)/F14</f>
        <v>-0.47352310988674617</v>
      </c>
      <c r="F14" s="13">
        <f t="shared" ref="F14" si="7">((F10-F9)/F12)</f>
        <v>1.65</v>
      </c>
      <c r="G14" s="19">
        <f>(F14-H14)/H14</f>
        <v>-0.3902173913043479</v>
      </c>
      <c r="H14" s="13">
        <f t="shared" ref="H14" si="8">((H10-H9)/H12)</f>
        <v>2.7058823529411766</v>
      </c>
      <c r="I14" s="19">
        <f>(H14-J14)/J14</f>
        <v>4.323175053153798E-2</v>
      </c>
      <c r="J14" s="13">
        <f t="shared" ref="J14" si="9">((J10-J9)/J12)</f>
        <v>2.59375</v>
      </c>
      <c r="K14" s="19">
        <f>(J14-L14)/L14</f>
        <v>-0.20573830222857215</v>
      </c>
      <c r="L14" s="13">
        <f t="shared" ref="L14" si="10">((L10-L9)/L12)</f>
        <v>3.2656113309727139</v>
      </c>
    </row>
    <row r="15" spans="1:12" ht="14.25" x14ac:dyDescent="0.2">
      <c r="A15" s="20" t="s">
        <v>88</v>
      </c>
      <c r="B15" s="13">
        <f t="shared" ref="B15" si="11">B10/B12</f>
        <v>1.8454545454545455</v>
      </c>
      <c r="C15" s="19">
        <f t="shared" ref="C15:C21" si="12">(B15-D15)/D15</f>
        <v>1.0761363636363637</v>
      </c>
      <c r="D15" s="13">
        <f t="shared" ref="D15" si="13">D10/D12</f>
        <v>0.88888888888888884</v>
      </c>
      <c r="E15" s="19">
        <f t="shared" ref="E15:E21" si="14">(D15-F15)/F15</f>
        <v>-0.471947194719472</v>
      </c>
      <c r="F15" s="13">
        <f t="shared" ref="F15" si="15">F10/F12</f>
        <v>1.6833333333333333</v>
      </c>
      <c r="G15" s="19">
        <f t="shared" ref="G15:G21" si="16">(F15-H15)/H15</f>
        <v>-0.38458781362007172</v>
      </c>
      <c r="H15" s="13">
        <f t="shared" ref="H15" si="17">H10/H12</f>
        <v>2.7352941176470589</v>
      </c>
      <c r="I15" s="19">
        <f t="shared" ref="I15:I21" si="18">(H15-J15)/J15</f>
        <v>4.2016806722689093E-2</v>
      </c>
      <c r="J15" s="13">
        <f t="shared" ref="J15" si="19">J10/J12</f>
        <v>2.625</v>
      </c>
      <c r="K15" s="19">
        <f t="shared" ref="K15:K21" si="20">(J15-L15)/L15</f>
        <v>-0.2016985709580156</v>
      </c>
      <c r="L15" s="13">
        <f t="shared" ref="L15" si="21">L10/L12</f>
        <v>3.2882316184128308</v>
      </c>
    </row>
    <row r="16" spans="1:12" ht="14.25" x14ac:dyDescent="0.2">
      <c r="A16" s="20" t="s">
        <v>94</v>
      </c>
      <c r="B16" s="13">
        <f t="shared" ref="B16" si="22">B3/B8</f>
        <v>58.096333333333334</v>
      </c>
      <c r="C16" s="19">
        <f t="shared" si="12"/>
        <v>-2.2801065511222823E-2</v>
      </c>
      <c r="D16" s="13">
        <f t="shared" ref="D16" si="23">D3/D8</f>
        <v>59.451900000000002</v>
      </c>
      <c r="E16" s="19">
        <f t="shared" si="14"/>
        <v>0.42381158694563581</v>
      </c>
      <c r="F16" s="13">
        <f t="shared" ref="F16" si="24">F3/F8</f>
        <v>41.755454545454548</v>
      </c>
      <c r="G16" s="19">
        <f t="shared" si="16"/>
        <v>-0.30176771195694857</v>
      </c>
      <c r="H16" s="13">
        <f t="shared" ref="H16" si="25">H3/H8</f>
        <v>59.801666666666669</v>
      </c>
      <c r="I16" s="19">
        <f t="shared" si="18"/>
        <v>0.33647453207933714</v>
      </c>
      <c r="J16" s="13">
        <f t="shared" ref="J16" si="26">J3/J8</f>
        <v>44.74583333333333</v>
      </c>
      <c r="K16" s="19">
        <f t="shared" si="20"/>
        <v>-9.9627520217709081E-3</v>
      </c>
      <c r="L16" s="13">
        <f t="shared" ref="L16" si="27">L3/L8</f>
        <v>45.196110979369223</v>
      </c>
    </row>
    <row r="17" spans="1:12" ht="14.25" x14ac:dyDescent="0.2">
      <c r="A17" s="20" t="s">
        <v>95</v>
      </c>
      <c r="B17" s="13">
        <f t="shared" ref="B17" si="28">B3/B9</f>
        <v>174.28899999999999</v>
      </c>
      <c r="C17" s="19">
        <f t="shared" si="12"/>
        <v>-0.41368063930673371</v>
      </c>
      <c r="D17" s="13">
        <f t="shared" ref="D17" si="29">D3/D9</f>
        <v>297.2595</v>
      </c>
      <c r="E17" s="19">
        <f t="shared" si="14"/>
        <v>0.29437416995057802</v>
      </c>
      <c r="F17" s="13">
        <f t="shared" ref="F17" si="30">F3/F9</f>
        <v>229.655</v>
      </c>
      <c r="G17" s="19">
        <f t="shared" si="16"/>
        <v>-0.3599537359605362</v>
      </c>
      <c r="H17" s="13">
        <f t="shared" ref="H17" si="31">H3/H9</f>
        <v>358.81</v>
      </c>
      <c r="I17" s="19">
        <f t="shared" si="18"/>
        <v>0.33647453207933692</v>
      </c>
      <c r="J17" s="13">
        <f t="shared" ref="J17" si="32">J3/J9</f>
        <v>268.47500000000002</v>
      </c>
      <c r="K17" s="19">
        <f t="shared" si="20"/>
        <v>-0.2351099469022834</v>
      </c>
      <c r="L17" s="13">
        <f t="shared" ref="L17" si="33">L3/L9</f>
        <v>350.99815837937388</v>
      </c>
    </row>
    <row r="18" spans="1:12" ht="14.25" x14ac:dyDescent="0.2">
      <c r="A18" s="20" t="s">
        <v>90</v>
      </c>
      <c r="B18" s="13">
        <f t="shared" ref="B18" si="34">B3/B11</f>
        <v>0.45545905923344948</v>
      </c>
      <c r="C18" s="19">
        <f t="shared" si="12"/>
        <v>-0.25458788594789</v>
      </c>
      <c r="D18" s="13">
        <f t="shared" ref="D18" si="35">D3/D11</f>
        <v>0.61101644398766697</v>
      </c>
      <c r="E18" s="19">
        <f t="shared" si="14"/>
        <v>-0.1858612620660291</v>
      </c>
      <c r="F18" s="13">
        <f t="shared" ref="F18" si="36">F3/F11</f>
        <v>0.75050653594771244</v>
      </c>
      <c r="G18" s="19">
        <f t="shared" si="16"/>
        <v>-1.483075044906056E-2</v>
      </c>
      <c r="H18" s="13">
        <f t="shared" ref="H18" si="37">H3/H11</f>
        <v>0.76180467091295112</v>
      </c>
      <c r="I18" s="19">
        <f t="shared" si="18"/>
        <v>0.52942626919482505</v>
      </c>
      <c r="J18" s="13">
        <f t="shared" ref="J18" si="38">J3/J11</f>
        <v>0.49809833024118738</v>
      </c>
      <c r="K18" s="19">
        <f t="shared" si="20"/>
        <v>-8.0815199585925479E-3</v>
      </c>
      <c r="L18" s="13">
        <f t="shared" ref="L18" si="39">L3/L11</f>
        <v>0.50215651816507578</v>
      </c>
    </row>
    <row r="19" spans="1:12" ht="14.25" x14ac:dyDescent="0.2">
      <c r="A19" s="20" t="s">
        <v>91</v>
      </c>
      <c r="B19" s="13">
        <f t="shared" ref="B19" si="40">B5/B3</f>
        <v>7.2027877070077101E-2</v>
      </c>
      <c r="C19" s="19">
        <f t="shared" si="12"/>
        <v>-0.60057139907632673</v>
      </c>
      <c r="D19" s="13">
        <f t="shared" ref="D19" si="41">D5/D3</f>
        <v>0.18032728979225224</v>
      </c>
      <c r="E19" s="19">
        <f t="shared" si="14"/>
        <v>-0.15160634379342422</v>
      </c>
      <c r="F19" s="13">
        <f t="shared" ref="F19" si="42">F5/F3</f>
        <v>0.21255143584942632</v>
      </c>
      <c r="G19" s="19">
        <f t="shared" si="16"/>
        <v>-8.1436391810704278E-2</v>
      </c>
      <c r="H19" s="13">
        <f t="shared" ref="H19" si="43">H5/H3</f>
        <v>0.23139544605780218</v>
      </c>
      <c r="I19" s="19">
        <f t="shared" si="18"/>
        <v>-8.5269934765980382E-2</v>
      </c>
      <c r="J19" s="13">
        <f t="shared" ref="J19" si="44">J5/J3</f>
        <v>0.25296582549585622</v>
      </c>
      <c r="K19" s="19">
        <f t="shared" si="20"/>
        <v>-0.19974002667508381</v>
      </c>
      <c r="L19" s="13">
        <f t="shared" ref="L19" si="45">L5/L3</f>
        <v>0.31610455842847551</v>
      </c>
    </row>
    <row r="20" spans="1:12" ht="14.25" x14ac:dyDescent="0.2">
      <c r="A20" s="20" t="s">
        <v>92</v>
      </c>
      <c r="B20" s="13">
        <v>12.52</v>
      </c>
      <c r="C20" s="19">
        <f t="shared" si="12"/>
        <v>1.1308562197091986E-2</v>
      </c>
      <c r="D20" s="13">
        <v>12.38</v>
      </c>
      <c r="E20" s="19">
        <f t="shared" si="14"/>
        <v>0.96196513470681477</v>
      </c>
      <c r="F20" s="13">
        <v>6.31</v>
      </c>
      <c r="G20" s="19">
        <f t="shared" si="16"/>
        <v>2.2690437601296545E-2</v>
      </c>
      <c r="H20" s="13">
        <v>6.17</v>
      </c>
      <c r="I20" s="19">
        <f t="shared" si="18"/>
        <v>7.0129870129870131</v>
      </c>
      <c r="J20" s="13">
        <v>0.77</v>
      </c>
      <c r="K20" s="19">
        <f t="shared" si="20"/>
        <v>-0.94900662251655632</v>
      </c>
      <c r="L20" s="13">
        <v>15.1</v>
      </c>
    </row>
    <row r="21" spans="1:12" ht="14.25" x14ac:dyDescent="0.2">
      <c r="A21" s="20" t="s">
        <v>93</v>
      </c>
      <c r="B21" s="13">
        <f t="shared" ref="B21" si="46">B20/B2</f>
        <v>0.15179437439379243</v>
      </c>
      <c r="C21" s="19">
        <f t="shared" si="12"/>
        <v>-0.2398020022281801</v>
      </c>
      <c r="D21" s="13">
        <f t="shared" ref="D21" si="47">D20/D2</f>
        <v>0.19967741935483871</v>
      </c>
      <c r="E21" s="19">
        <f t="shared" si="14"/>
        <v>0.75785747149941218</v>
      </c>
      <c r="F21" s="13">
        <f t="shared" ref="F21" si="48">F20/F2</f>
        <v>0.11359135913591359</v>
      </c>
      <c r="G21" s="19">
        <f t="shared" si="16"/>
        <v>-0.24517897494773788</v>
      </c>
      <c r="H21" s="13">
        <f t="shared" ref="H21" si="49">H20/H2</f>
        <v>0.15048780487804878</v>
      </c>
      <c r="I21" s="19">
        <f t="shared" si="18"/>
        <v>6.1980076021539414</v>
      </c>
      <c r="J21" s="13">
        <f t="shared" ref="J21" si="50">J20/J2</f>
        <v>2.09068693999457E-2</v>
      </c>
      <c r="K21" s="19">
        <f t="shared" si="20"/>
        <v>-0.9363101991789734</v>
      </c>
      <c r="L21" s="13">
        <f t="shared" ref="L21" si="51">L20/L2</f>
        <v>0.32826086956521738</v>
      </c>
    </row>
    <row r="22" spans="1:12" ht="14.25" x14ac:dyDescent="0.2">
      <c r="A22"/>
    </row>
    <row r="23" spans="1:12" ht="14.25" x14ac:dyDescent="0.2">
      <c r="A23"/>
    </row>
    <row r="24" spans="1:12" ht="14.25" x14ac:dyDescent="0.2">
      <c r="A24" s="25" t="s">
        <v>97</v>
      </c>
      <c r="B24" t="s">
        <v>104</v>
      </c>
      <c r="C24" t="s">
        <v>103</v>
      </c>
      <c r="D24" t="s">
        <v>102</v>
      </c>
      <c r="E24" t="s">
        <v>101</v>
      </c>
      <c r="F24" t="s">
        <v>100</v>
      </c>
      <c r="G24" t="s">
        <v>99</v>
      </c>
    </row>
    <row r="25" spans="1:12" ht="14.25" x14ac:dyDescent="0.2">
      <c r="A25" s="26" t="s">
        <v>84</v>
      </c>
      <c r="B25" s="17">
        <v>4217000</v>
      </c>
      <c r="C25" s="17">
        <v>6000000</v>
      </c>
      <c r="D25" s="17">
        <v>6000000</v>
      </c>
      <c r="E25" s="17">
        <v>11000000</v>
      </c>
      <c r="F25" s="17">
        <v>10000000</v>
      </c>
      <c r="G25" s="17">
        <v>9000000</v>
      </c>
    </row>
    <row r="26" spans="1:12" ht="14.25" x14ac:dyDescent="0.2">
      <c r="A26" s="26" t="s">
        <v>81</v>
      </c>
      <c r="B26" s="17">
        <v>130345000</v>
      </c>
      <c r="C26" s="17">
        <v>200560000</v>
      </c>
      <c r="D26" s="17">
        <v>275783000</v>
      </c>
      <c r="E26" s="17">
        <v>361683000</v>
      </c>
      <c r="F26" s="17">
        <v>487311000</v>
      </c>
      <c r="G26" s="17">
        <v>485206000</v>
      </c>
    </row>
    <row r="27" spans="1:12" ht="14.25" x14ac:dyDescent="0.2">
      <c r="A27" s="26" t="s">
        <v>83</v>
      </c>
      <c r="B27" s="17">
        <v>93041000</v>
      </c>
      <c r="C27" s="17">
        <v>136000000</v>
      </c>
      <c r="D27" s="17">
        <v>187000000</v>
      </c>
      <c r="E27" s="17">
        <v>262000000</v>
      </c>
      <c r="F27" s="17">
        <v>589000000</v>
      </c>
      <c r="G27" s="17">
        <v>643000000</v>
      </c>
    </row>
    <row r="28" spans="1:12" ht="14.25" x14ac:dyDescent="0.2">
      <c r="A28" s="26" t="s">
        <v>4</v>
      </c>
      <c r="B28" s="17">
        <v>60247000</v>
      </c>
      <c r="C28" s="17">
        <v>67915000</v>
      </c>
      <c r="D28" s="17">
        <v>83027000</v>
      </c>
      <c r="E28" s="17">
        <v>97627000</v>
      </c>
      <c r="F28" s="17">
        <v>107208000</v>
      </c>
      <c r="G28" s="17">
        <v>37661000</v>
      </c>
    </row>
    <row r="29" spans="1:12" ht="14.25" x14ac:dyDescent="0.2">
      <c r="A29" s="26" t="s">
        <v>68</v>
      </c>
      <c r="B29" s="17">
        <v>543000</v>
      </c>
      <c r="C29" s="17">
        <v>1000000</v>
      </c>
      <c r="D29" s="17">
        <v>1000000</v>
      </c>
      <c r="E29" s="17">
        <v>2000000</v>
      </c>
      <c r="F29" s="17">
        <v>2000000</v>
      </c>
      <c r="G29" s="17">
        <v>3000000</v>
      </c>
    </row>
    <row r="30" spans="1:12" ht="14.25" x14ac:dyDescent="0.2">
      <c r="A30" s="26" t="s">
        <v>79</v>
      </c>
      <c r="B30" s="17">
        <v>46</v>
      </c>
      <c r="C30" s="17">
        <v>36.83</v>
      </c>
      <c r="D30" s="17">
        <v>41</v>
      </c>
      <c r="E30" s="17">
        <v>55.55</v>
      </c>
      <c r="F30" s="17">
        <v>62</v>
      </c>
      <c r="G30" s="17">
        <v>82.48</v>
      </c>
    </row>
    <row r="31" spans="1:12" ht="14.25" x14ac:dyDescent="0.2">
      <c r="A31" s="26" t="s">
        <v>80</v>
      </c>
      <c r="B31" s="17">
        <v>190592000</v>
      </c>
      <c r="C31" s="17">
        <v>268475000</v>
      </c>
      <c r="D31" s="17">
        <v>358810000</v>
      </c>
      <c r="E31" s="17">
        <v>459310000</v>
      </c>
      <c r="F31" s="17">
        <v>594519000</v>
      </c>
      <c r="G31" s="17">
        <v>522867000</v>
      </c>
    </row>
    <row r="32" spans="1:12" ht="14.25" x14ac:dyDescent="0.2">
      <c r="A32" s="26" t="s">
        <v>82</v>
      </c>
      <c r="B32" s="17">
        <v>37825000</v>
      </c>
      <c r="C32" s="17">
        <v>40076000</v>
      </c>
      <c r="D32" s="17">
        <v>39003000</v>
      </c>
      <c r="E32" s="17">
        <v>52720000</v>
      </c>
      <c r="F32" s="17">
        <v>65337000</v>
      </c>
      <c r="G32" s="17">
        <v>62806000</v>
      </c>
    </row>
    <row r="33" spans="1:7" ht="14.25" x14ac:dyDescent="0.2">
      <c r="A33" s="26" t="s">
        <v>60</v>
      </c>
      <c r="B33" s="17">
        <v>379547000</v>
      </c>
      <c r="C33" s="17">
        <v>539000000</v>
      </c>
      <c r="D33" s="17">
        <v>471000000</v>
      </c>
      <c r="E33" s="17">
        <v>612000000</v>
      </c>
      <c r="F33" s="17">
        <v>973000000</v>
      </c>
      <c r="G33" s="17">
        <v>1148000000</v>
      </c>
    </row>
    <row r="34" spans="1:7" ht="14.25" x14ac:dyDescent="0.2">
      <c r="A34" s="26" t="s">
        <v>85</v>
      </c>
      <c r="B34" s="17">
        <v>78934000</v>
      </c>
      <c r="C34" s="17">
        <v>84000000</v>
      </c>
      <c r="D34" s="17">
        <v>93000000</v>
      </c>
      <c r="E34" s="17">
        <v>101000000</v>
      </c>
      <c r="F34" s="17">
        <v>88000000</v>
      </c>
      <c r="G34" s="17">
        <v>203000000</v>
      </c>
    </row>
    <row r="35" spans="1:7" ht="14.25" x14ac:dyDescent="0.2">
      <c r="A35" s="26" t="s">
        <v>86</v>
      </c>
      <c r="B35" s="17">
        <v>24005000</v>
      </c>
      <c r="C35" s="17">
        <v>32000000</v>
      </c>
      <c r="D35" s="17">
        <v>34000000</v>
      </c>
      <c r="E35" s="17">
        <v>60000000</v>
      </c>
      <c r="F35" s="17">
        <v>99000000</v>
      </c>
      <c r="G35" s="17">
        <v>110000000</v>
      </c>
    </row>
    <row r="36" spans="1:7" ht="14.25" x14ac:dyDescent="0.2">
      <c r="A36" s="26" t="s">
        <v>98</v>
      </c>
      <c r="B36" s="18">
        <v>999296046</v>
      </c>
      <c r="C36" s="18">
        <v>1375026036.8299999</v>
      </c>
      <c r="D36" s="18">
        <v>1548623041</v>
      </c>
      <c r="E36" s="18">
        <v>2019340055.55</v>
      </c>
      <c r="F36" s="18">
        <v>3015375062</v>
      </c>
      <c r="G36" s="18">
        <v>3224540082.48</v>
      </c>
    </row>
    <row r="37" spans="1:7" ht="14.25" x14ac:dyDescent="0.2">
      <c r="A37"/>
    </row>
    <row r="38" spans="1:7" ht="14.25" x14ac:dyDescent="0.2">
      <c r="A38" s="25" t="s">
        <v>97</v>
      </c>
      <c r="B38" t="s">
        <v>103</v>
      </c>
      <c r="C38" t="s">
        <v>102</v>
      </c>
      <c r="D38" t="s">
        <v>101</v>
      </c>
      <c r="E38" t="s">
        <v>100</v>
      </c>
      <c r="F38" t="s">
        <v>99</v>
      </c>
      <c r="G38" t="s">
        <v>104</v>
      </c>
    </row>
    <row r="39" spans="1:7" ht="14.25" x14ac:dyDescent="0.2">
      <c r="A39" s="26" t="s">
        <v>79</v>
      </c>
      <c r="B39" s="17">
        <v>36.83</v>
      </c>
      <c r="C39" s="17">
        <v>41</v>
      </c>
      <c r="D39" s="17">
        <v>55.55</v>
      </c>
      <c r="E39" s="17">
        <v>62</v>
      </c>
      <c r="F39" s="17">
        <v>82.48</v>
      </c>
      <c r="G39" s="17">
        <v>46</v>
      </c>
    </row>
    <row r="40" spans="1:7" ht="14.25" x14ac:dyDescent="0.2">
      <c r="A40" s="26" t="s">
        <v>98</v>
      </c>
      <c r="B40" s="18">
        <v>36.83</v>
      </c>
      <c r="C40" s="18">
        <v>41</v>
      </c>
      <c r="D40" s="18">
        <v>55.55</v>
      </c>
      <c r="E40" s="18">
        <v>62</v>
      </c>
      <c r="F40" s="18">
        <v>82.48</v>
      </c>
      <c r="G40" s="18">
        <v>46</v>
      </c>
    </row>
    <row r="41" spans="1:7" ht="14.25" x14ac:dyDescent="0.2">
      <c r="A41"/>
    </row>
    <row r="42" spans="1:7" ht="14.25" x14ac:dyDescent="0.2">
      <c r="A42"/>
    </row>
    <row r="43" spans="1:7" ht="14.25" x14ac:dyDescent="0.2">
      <c r="A43" s="25" t="s">
        <v>97</v>
      </c>
      <c r="B43" t="s">
        <v>132</v>
      </c>
      <c r="C43" t="s">
        <v>133</v>
      </c>
      <c r="D43" t="s">
        <v>134</v>
      </c>
      <c r="E43" t="s">
        <v>135</v>
      </c>
      <c r="F43" t="s">
        <v>136</v>
      </c>
    </row>
    <row r="44" spans="1:7" ht="14.25" x14ac:dyDescent="0.2">
      <c r="A44" s="26" t="s">
        <v>92</v>
      </c>
      <c r="B44" s="28">
        <v>-0.94900662251655632</v>
      </c>
      <c r="C44" s="28">
        <v>7.0129870129870131</v>
      </c>
      <c r="D44" s="28">
        <v>2.2690437601296545E-2</v>
      </c>
      <c r="E44" s="28">
        <v>0.96196513470681477</v>
      </c>
      <c r="F44" s="28">
        <v>1.1308562197091986E-2</v>
      </c>
    </row>
    <row r="45" spans="1:7" ht="14.25" x14ac:dyDescent="0.2">
      <c r="A45" s="26" t="s">
        <v>93</v>
      </c>
      <c r="B45" s="28">
        <v>-0.9363101991789734</v>
      </c>
      <c r="C45" s="28">
        <v>6.1980076021539414</v>
      </c>
      <c r="D45" s="28">
        <v>-0.24517897494773788</v>
      </c>
      <c r="E45" s="28">
        <v>0.75785747149941218</v>
      </c>
      <c r="F45" s="28">
        <v>-0.2398020022281801</v>
      </c>
    </row>
    <row r="46" spans="1:7" ht="14.25" x14ac:dyDescent="0.2">
      <c r="A46" s="26" t="s">
        <v>95</v>
      </c>
      <c r="B46" s="28">
        <v>-0.2351099469022834</v>
      </c>
      <c r="C46" s="28">
        <v>0.33647453207933692</v>
      </c>
      <c r="D46" s="28">
        <v>-0.3599537359605362</v>
      </c>
      <c r="E46" s="28">
        <v>0.29437416995057802</v>
      </c>
      <c r="F46" s="28">
        <v>-0.41368063930673371</v>
      </c>
    </row>
    <row r="47" spans="1:7" ht="14.25" x14ac:dyDescent="0.2">
      <c r="A47" s="26" t="s">
        <v>89</v>
      </c>
      <c r="B47" s="28">
        <v>-0.20573830222857215</v>
      </c>
      <c r="C47" s="28">
        <v>4.323175053153798E-2</v>
      </c>
      <c r="D47" s="28">
        <v>-0.3902173913043479</v>
      </c>
      <c r="E47" s="28">
        <v>-0.47352310988674617</v>
      </c>
      <c r="F47" s="28">
        <v>1.0930232558139532</v>
      </c>
    </row>
    <row r="48" spans="1:7" ht="14.25" x14ac:dyDescent="0.2">
      <c r="A48" s="26" t="s">
        <v>88</v>
      </c>
      <c r="B48" s="28">
        <v>-0.2016985709580156</v>
      </c>
      <c r="C48" s="28">
        <v>4.2016806722689093E-2</v>
      </c>
      <c r="D48" s="28">
        <v>-0.38458781362007172</v>
      </c>
      <c r="E48" s="28">
        <v>-0.471947194719472</v>
      </c>
      <c r="F48" s="28">
        <v>1.0761363636363637</v>
      </c>
    </row>
    <row r="49" spans="1:6" ht="14.25" x14ac:dyDescent="0.2">
      <c r="A49" s="26" t="s">
        <v>91</v>
      </c>
      <c r="B49" s="28">
        <v>-0.19974002667508381</v>
      </c>
      <c r="C49" s="28">
        <v>-8.5269934765980382E-2</v>
      </c>
      <c r="D49" s="28">
        <v>-8.1436391810704278E-2</v>
      </c>
      <c r="E49" s="28">
        <v>-0.15160634379342422</v>
      </c>
      <c r="F49" s="28">
        <v>-0.60057139907632673</v>
      </c>
    </row>
    <row r="50" spans="1:6" ht="14.25" x14ac:dyDescent="0.2">
      <c r="A50" s="26" t="s">
        <v>79</v>
      </c>
      <c r="B50" s="28">
        <v>-0.19934782608695656</v>
      </c>
      <c r="C50" s="28">
        <v>0.11322291610100467</v>
      </c>
      <c r="D50" s="28">
        <v>0.35487804878048773</v>
      </c>
      <c r="E50" s="28">
        <v>0.11611161116111617</v>
      </c>
      <c r="F50" s="28">
        <v>0.33032258064516135</v>
      </c>
    </row>
    <row r="51" spans="1:6" ht="14.25" x14ac:dyDescent="0.2">
      <c r="A51" s="26" t="s">
        <v>94</v>
      </c>
      <c r="B51" s="28">
        <v>-9.9627520217709081E-3</v>
      </c>
      <c r="C51" s="28">
        <v>0.33647453207933714</v>
      </c>
      <c r="D51" s="28">
        <v>-0.30176771195694857</v>
      </c>
      <c r="E51" s="28">
        <v>0.42381158694563581</v>
      </c>
      <c r="F51" s="28">
        <v>-2.2801065511222823E-2</v>
      </c>
    </row>
    <row r="52" spans="1:6" ht="14.25" x14ac:dyDescent="0.2">
      <c r="A52" s="26" t="s">
        <v>90</v>
      </c>
      <c r="B52" s="28">
        <v>-8.0815199585925479E-3</v>
      </c>
      <c r="C52" s="28">
        <v>0.52942626919482505</v>
      </c>
      <c r="D52" s="28">
        <v>-1.483075044906056E-2</v>
      </c>
      <c r="E52" s="28">
        <v>-0.1858612620660291</v>
      </c>
      <c r="F52" s="28">
        <v>-0.25458788594789</v>
      </c>
    </row>
    <row r="53" spans="1:6" ht="14.25" x14ac:dyDescent="0.2">
      <c r="A53" s="26" t="s">
        <v>82</v>
      </c>
      <c r="B53" s="28">
        <v>5.9510905485789821E-2</v>
      </c>
      <c r="C53" s="28">
        <v>-2.6774129154606249E-2</v>
      </c>
      <c r="D53" s="28">
        <v>0.35169089557213545</v>
      </c>
      <c r="E53" s="28">
        <v>0.23932094081942337</v>
      </c>
      <c r="F53" s="28">
        <v>-3.873762186816046E-2</v>
      </c>
    </row>
    <row r="54" spans="1:6" ht="14.25" x14ac:dyDescent="0.2">
      <c r="A54" s="26" t="s">
        <v>85</v>
      </c>
      <c r="B54" s="28">
        <v>6.4180201180733268E-2</v>
      </c>
      <c r="C54" s="28">
        <v>0.10714285714285714</v>
      </c>
      <c r="D54" s="28">
        <v>8.6021505376344093E-2</v>
      </c>
      <c r="E54" s="28">
        <v>-0.12871287128712872</v>
      </c>
      <c r="F54" s="28">
        <v>1.3068181818181819</v>
      </c>
    </row>
    <row r="55" spans="1:6" ht="14.25" x14ac:dyDescent="0.2">
      <c r="A55" s="26" t="s">
        <v>4</v>
      </c>
      <c r="B55" s="28">
        <v>0.12727604694009662</v>
      </c>
      <c r="C55" s="28">
        <v>0.22251343591253772</v>
      </c>
      <c r="D55" s="28">
        <v>0.17584641140833704</v>
      </c>
      <c r="E55" s="28">
        <v>9.8138834543722533E-2</v>
      </c>
      <c r="F55" s="28">
        <v>-0.64871091709573914</v>
      </c>
    </row>
    <row r="56" spans="1:6" ht="14.25" x14ac:dyDescent="0.2">
      <c r="A56" s="26" t="s">
        <v>86</v>
      </c>
      <c r="B56" s="28">
        <v>0.33305561341387213</v>
      </c>
      <c r="C56" s="28">
        <v>6.25E-2</v>
      </c>
      <c r="D56" s="28">
        <v>0.76470588235294112</v>
      </c>
      <c r="E56" s="28">
        <v>0.65</v>
      </c>
      <c r="F56" s="28">
        <v>0.1111111111111111</v>
      </c>
    </row>
    <row r="57" spans="1:6" ht="14.25" x14ac:dyDescent="0.2">
      <c r="A57" s="26" t="s">
        <v>80</v>
      </c>
      <c r="B57" s="28">
        <v>0.4086372985224983</v>
      </c>
      <c r="C57" s="28">
        <v>0.33647453207933697</v>
      </c>
      <c r="D57" s="28">
        <v>0.28009252807892754</v>
      </c>
      <c r="E57" s="28">
        <v>0.29437416995057802</v>
      </c>
      <c r="F57" s="28">
        <v>-0.12052095896010052</v>
      </c>
    </row>
    <row r="58" spans="1:6" ht="14.25" x14ac:dyDescent="0.2">
      <c r="A58" s="26" t="s">
        <v>60</v>
      </c>
      <c r="B58" s="28">
        <v>0.42011397797901184</v>
      </c>
      <c r="C58" s="28">
        <v>-0.12615955473098331</v>
      </c>
      <c r="D58" s="28">
        <v>0.29936305732484075</v>
      </c>
      <c r="E58" s="28">
        <v>0.58986928104575165</v>
      </c>
      <c r="F58" s="28">
        <v>0.17985611510791366</v>
      </c>
    </row>
    <row r="59" spans="1:6" ht="14.25" x14ac:dyDescent="0.2">
      <c r="A59" s="26" t="s">
        <v>84</v>
      </c>
      <c r="B59" s="28">
        <v>0.42281242589518614</v>
      </c>
      <c r="C59" s="28">
        <v>0</v>
      </c>
      <c r="D59" s="28">
        <v>0.83333333333333337</v>
      </c>
      <c r="E59" s="28">
        <v>-9.0909090909090912E-2</v>
      </c>
      <c r="F59" s="28">
        <v>-0.1</v>
      </c>
    </row>
    <row r="60" spans="1:6" ht="14.25" x14ac:dyDescent="0.2">
      <c r="A60" s="26" t="s">
        <v>83</v>
      </c>
      <c r="B60" s="28">
        <v>0.46172117668554724</v>
      </c>
      <c r="C60" s="28">
        <v>0.375</v>
      </c>
      <c r="D60" s="28">
        <v>0.40106951871657753</v>
      </c>
      <c r="E60" s="28">
        <v>1.248091603053435</v>
      </c>
      <c r="F60" s="28">
        <v>9.1680814940577254E-2</v>
      </c>
    </row>
    <row r="61" spans="1:6" ht="14.25" x14ac:dyDescent="0.2">
      <c r="A61" s="26" t="s">
        <v>81</v>
      </c>
      <c r="B61" s="28">
        <v>0.53868579538915951</v>
      </c>
      <c r="C61" s="28">
        <v>0.37506481850817708</v>
      </c>
      <c r="D61" s="28">
        <v>0.31147677703121657</v>
      </c>
      <c r="E61" s="28">
        <v>0.34734283889483331</v>
      </c>
      <c r="F61" s="28">
        <v>-4.3196234027140781E-3</v>
      </c>
    </row>
    <row r="62" spans="1:6" ht="14.25" x14ac:dyDescent="0.2">
      <c r="A62" s="26" t="s">
        <v>68</v>
      </c>
      <c r="B62" s="28">
        <v>0.84162062615101285</v>
      </c>
      <c r="C62" s="28">
        <v>0</v>
      </c>
      <c r="D62" s="28">
        <v>1</v>
      </c>
      <c r="E62" s="28">
        <v>0</v>
      </c>
      <c r="F62" s="28">
        <v>0.5</v>
      </c>
    </row>
    <row r="63" spans="1:6" ht="14.25" x14ac:dyDescent="0.2">
      <c r="A63" s="26" t="s">
        <v>98</v>
      </c>
      <c r="B63" s="18">
        <v>3.8558857953479124E-2</v>
      </c>
      <c r="C63" s="18">
        <v>0.83433333930742237</v>
      </c>
      <c r="D63" s="18">
        <v>0.16332608555405423</v>
      </c>
      <c r="E63" s="18">
        <v>0.23782619841628475</v>
      </c>
      <c r="F63" s="18">
        <v>0.1187644669406993</v>
      </c>
    </row>
    <row r="64" spans="1:6" ht="14.25" x14ac:dyDescent="0.2">
      <c r="A64"/>
    </row>
    <row r="65" spans="1:8" ht="14.25" x14ac:dyDescent="0.2">
      <c r="A65"/>
    </row>
    <row r="66" spans="1:8" ht="14.25" x14ac:dyDescent="0.2">
      <c r="A66" s="29" t="s">
        <v>91</v>
      </c>
      <c r="B66" s="29" t="s">
        <v>96</v>
      </c>
      <c r="C66" s="29" t="s">
        <v>92</v>
      </c>
      <c r="D66" s="29" t="s">
        <v>96</v>
      </c>
      <c r="E66" s="29" t="s">
        <v>93</v>
      </c>
      <c r="F66" s="29" t="s">
        <v>96</v>
      </c>
    </row>
    <row r="67" spans="1:8" ht="14.25" x14ac:dyDescent="0.2">
      <c r="A67" s="30">
        <v>-0.19974002667508381</v>
      </c>
      <c r="B67" s="11" t="s">
        <v>121</v>
      </c>
      <c r="C67" s="31">
        <v>-0.94900662251655632</v>
      </c>
      <c r="D67" s="11" t="s">
        <v>121</v>
      </c>
      <c r="E67" s="31">
        <v>-0.9363101991789734</v>
      </c>
      <c r="F67" s="11" t="s">
        <v>121</v>
      </c>
    </row>
    <row r="68" spans="1:8" ht="14.25" x14ac:dyDescent="0.2">
      <c r="A68" s="30">
        <v>-8.5269934765980382E-2</v>
      </c>
      <c r="B68" s="11" t="s">
        <v>120</v>
      </c>
      <c r="C68" s="31">
        <v>7.0129870129870131</v>
      </c>
      <c r="D68" s="11" t="s">
        <v>120</v>
      </c>
      <c r="E68" s="31">
        <v>6.1980076021539414</v>
      </c>
      <c r="F68" s="11" t="s">
        <v>120</v>
      </c>
    </row>
    <row r="69" spans="1:8" ht="14.25" x14ac:dyDescent="0.2">
      <c r="A69" s="30">
        <v>-8.1436391810704278E-2</v>
      </c>
      <c r="B69" s="11" t="s">
        <v>119</v>
      </c>
      <c r="C69" s="31">
        <v>2.2690437601296545E-2</v>
      </c>
      <c r="D69" s="11" t="s">
        <v>119</v>
      </c>
      <c r="E69" s="31">
        <v>-0.24517897494773788</v>
      </c>
      <c r="F69" s="11" t="s">
        <v>119</v>
      </c>
    </row>
    <row r="70" spans="1:8" ht="14.25" x14ac:dyDescent="0.2">
      <c r="A70" s="30">
        <v>-0.15160634379342422</v>
      </c>
      <c r="B70" s="11" t="s">
        <v>118</v>
      </c>
      <c r="C70" s="31">
        <v>0.96196513470681477</v>
      </c>
      <c r="D70" s="11" t="s">
        <v>118</v>
      </c>
      <c r="E70" s="31">
        <v>0.75785747149941218</v>
      </c>
      <c r="F70" s="11" t="s">
        <v>118</v>
      </c>
    </row>
    <row r="71" spans="1:8" ht="14.25" x14ac:dyDescent="0.2">
      <c r="A71" s="19">
        <v>-0.60057139907632673</v>
      </c>
      <c r="B71" s="11" t="s">
        <v>117</v>
      </c>
      <c r="C71" s="31">
        <v>1.1308562197091986E-2</v>
      </c>
      <c r="D71" s="11" t="s">
        <v>117</v>
      </c>
      <c r="E71" s="31">
        <v>-0.2398020022281801</v>
      </c>
      <c r="F71" s="11" t="s">
        <v>117</v>
      </c>
    </row>
    <row r="72" spans="1:8" x14ac:dyDescent="0.25">
      <c r="E72" s="27"/>
    </row>
    <row r="73" spans="1:8" x14ac:dyDescent="0.25">
      <c r="E73" s="27"/>
    </row>
    <row r="74" spans="1:8" ht="14.25" x14ac:dyDescent="0.2">
      <c r="A74" s="25" t="s">
        <v>97</v>
      </c>
      <c r="B74" t="s">
        <v>140</v>
      </c>
      <c r="D74" s="25" t="s">
        <v>97</v>
      </c>
      <c r="E74" t="s">
        <v>141</v>
      </c>
      <c r="G74" s="25" t="s">
        <v>97</v>
      </c>
      <c r="H74" t="s">
        <v>142</v>
      </c>
    </row>
    <row r="75" spans="1:8" ht="14.25" x14ac:dyDescent="0.2">
      <c r="A75" s="26" t="s">
        <v>121</v>
      </c>
      <c r="B75" s="28">
        <v>-0.19974002667508381</v>
      </c>
      <c r="D75" s="26" t="s">
        <v>121</v>
      </c>
      <c r="E75" s="32">
        <v>-0.94900662251655632</v>
      </c>
      <c r="G75" s="26" t="s">
        <v>121</v>
      </c>
      <c r="H75" s="32">
        <v>-0.9363101991789734</v>
      </c>
    </row>
    <row r="76" spans="1:8" ht="14.25" x14ac:dyDescent="0.2">
      <c r="A76" s="26" t="s">
        <v>120</v>
      </c>
      <c r="B76" s="28">
        <v>-8.5269934765980382E-2</v>
      </c>
      <c r="D76" s="26" t="s">
        <v>120</v>
      </c>
      <c r="E76" s="32">
        <v>7.0129870129870131</v>
      </c>
      <c r="G76" s="26" t="s">
        <v>120</v>
      </c>
      <c r="H76" s="32">
        <v>6.1980076021539414</v>
      </c>
    </row>
    <row r="77" spans="1:8" ht="14.25" x14ac:dyDescent="0.2">
      <c r="A77" s="26" t="s">
        <v>119</v>
      </c>
      <c r="B77" s="28">
        <v>-8.1436391810704278E-2</v>
      </c>
      <c r="D77" s="26" t="s">
        <v>119</v>
      </c>
      <c r="E77" s="32">
        <v>2.2690437601296545E-2</v>
      </c>
      <c r="G77" s="26" t="s">
        <v>119</v>
      </c>
      <c r="H77" s="32">
        <v>-0.24517897494773788</v>
      </c>
    </row>
    <row r="78" spans="1:8" ht="14.25" x14ac:dyDescent="0.2">
      <c r="A78" s="26" t="s">
        <v>118</v>
      </c>
      <c r="B78" s="28">
        <v>-0.15160634379342422</v>
      </c>
      <c r="D78" s="26" t="s">
        <v>118</v>
      </c>
      <c r="E78" s="32">
        <v>0.96196513470681477</v>
      </c>
      <c r="G78" s="26" t="s">
        <v>118</v>
      </c>
      <c r="H78" s="32">
        <v>0.75785747149941218</v>
      </c>
    </row>
    <row r="79" spans="1:8" ht="14.25" x14ac:dyDescent="0.2">
      <c r="A79" s="26" t="s">
        <v>117</v>
      </c>
      <c r="B79" s="28">
        <v>-0.60057139907632673</v>
      </c>
      <c r="D79" s="26" t="s">
        <v>117</v>
      </c>
      <c r="E79" s="32">
        <v>1.1308562197091986E-2</v>
      </c>
      <c r="G79" s="26" t="s">
        <v>117</v>
      </c>
      <c r="H79" s="32">
        <v>-0.2398020022281801</v>
      </c>
    </row>
    <row r="80" spans="1:8" ht="14.25" x14ac:dyDescent="0.2">
      <c r="A80" s="26" t="s">
        <v>98</v>
      </c>
      <c r="B80" s="18">
        <v>-0.22372481922430384</v>
      </c>
      <c r="D80" s="26" t="s">
        <v>98</v>
      </c>
      <c r="E80" s="18">
        <v>1.411988904995132</v>
      </c>
      <c r="G80" s="26" t="s">
        <v>98</v>
      </c>
      <c r="H80" s="18">
        <v>1.1069147794596925</v>
      </c>
    </row>
    <row r="81" spans="1:1" ht="14.25" x14ac:dyDescent="0.2">
      <c r="A81"/>
    </row>
    <row r="82" spans="1:1" ht="14.25" x14ac:dyDescent="0.2">
      <c r="A82"/>
    </row>
    <row r="83" spans="1:1" ht="14.25" x14ac:dyDescent="0.2">
      <c r="A83"/>
    </row>
    <row r="84" spans="1:1" ht="14.25" x14ac:dyDescent="0.2">
      <c r="A84"/>
    </row>
    <row r="85" spans="1:1" ht="14.25" x14ac:dyDescent="0.2">
      <c r="A85"/>
    </row>
    <row r="86" spans="1:1" ht="14.25" x14ac:dyDescent="0.2">
      <c r="A86"/>
    </row>
    <row r="87" spans="1:1" ht="14.25" x14ac:dyDescent="0.2">
      <c r="A87"/>
    </row>
    <row r="88" spans="1:1" ht="14.25" x14ac:dyDescent="0.2">
      <c r="A88"/>
    </row>
    <row r="89" spans="1:1" ht="14.25" x14ac:dyDescent="0.2">
      <c r="A89"/>
    </row>
    <row r="90" spans="1:1" ht="14.25" x14ac:dyDescent="0.2">
      <c r="A90"/>
    </row>
    <row r="91" spans="1:1" ht="14.25" x14ac:dyDescent="0.2">
      <c r="A91"/>
    </row>
    <row r="92" spans="1:1" ht="14.25" x14ac:dyDescent="0.2">
      <c r="A92"/>
    </row>
    <row r="93" spans="1:1" ht="14.25" x14ac:dyDescent="0.2">
      <c r="A93"/>
    </row>
    <row r="94" spans="1:1" ht="14.25" x14ac:dyDescent="0.2">
      <c r="A94"/>
    </row>
    <row r="95" spans="1:1" ht="14.25" x14ac:dyDescent="0.2">
      <c r="A95"/>
    </row>
    <row r="96" spans="1:1" ht="14.25" x14ac:dyDescent="0.2">
      <c r="A96"/>
    </row>
    <row r="97" spans="1:1" ht="14.25" x14ac:dyDescent="0.2">
      <c r="A97"/>
    </row>
    <row r="98" spans="1:1" ht="14.25" x14ac:dyDescent="0.2">
      <c r="A98"/>
    </row>
    <row r="99" spans="1:1" ht="14.25" x14ac:dyDescent="0.2">
      <c r="A99"/>
    </row>
    <row r="100" spans="1:1" ht="14.25" x14ac:dyDescent="0.2">
      <c r="A100"/>
    </row>
    <row r="101" spans="1:1" ht="14.25" x14ac:dyDescent="0.2">
      <c r="A101"/>
    </row>
    <row r="102" spans="1:1" ht="14.25" x14ac:dyDescent="0.2">
      <c r="A102"/>
    </row>
    <row r="103" spans="1:1" ht="14.25" x14ac:dyDescent="0.2">
      <c r="A103"/>
    </row>
    <row r="104" spans="1:1" ht="14.25" x14ac:dyDescent="0.2">
      <c r="A104"/>
    </row>
    <row r="105" spans="1:1" ht="14.25" x14ac:dyDescent="0.2">
      <c r="A105"/>
    </row>
    <row r="106" spans="1:1" ht="14.25" x14ac:dyDescent="0.2">
      <c r="A106"/>
    </row>
    <row r="107" spans="1:1" ht="14.25" x14ac:dyDescent="0.2">
      <c r="A107"/>
    </row>
    <row r="108" spans="1:1" ht="14.25" x14ac:dyDescent="0.2">
      <c r="A108"/>
    </row>
    <row r="109" spans="1:1" ht="14.25" x14ac:dyDescent="0.2">
      <c r="A109"/>
    </row>
    <row r="110" spans="1:1" ht="14.25" x14ac:dyDescent="0.2">
      <c r="A110"/>
    </row>
    <row r="111" spans="1:1" ht="14.25" x14ac:dyDescent="0.2">
      <c r="A111"/>
    </row>
    <row r="112" spans="1:1" ht="14.25" x14ac:dyDescent="0.2">
      <c r="A112"/>
    </row>
    <row r="113" spans="1:1" ht="14.25" x14ac:dyDescent="0.2">
      <c r="A113"/>
    </row>
    <row r="114" spans="1:1" ht="14.25" x14ac:dyDescent="0.2">
      <c r="A114"/>
    </row>
    <row r="115" spans="1:1" ht="14.25" x14ac:dyDescent="0.2">
      <c r="A115"/>
    </row>
    <row r="116" spans="1:1" ht="14.25" x14ac:dyDescent="0.2">
      <c r="A116"/>
    </row>
    <row r="117" spans="1:1" ht="14.25" x14ac:dyDescent="0.2">
      <c r="A117"/>
    </row>
    <row r="118" spans="1:1" ht="14.25" x14ac:dyDescent="0.2">
      <c r="A118"/>
    </row>
    <row r="119" spans="1:1" ht="14.25" x14ac:dyDescent="0.2">
      <c r="A119"/>
    </row>
    <row r="120" spans="1:1" ht="14.25" x14ac:dyDescent="0.2">
      <c r="A120"/>
    </row>
    <row r="121" spans="1:1" ht="14.25" x14ac:dyDescent="0.2">
      <c r="A121"/>
    </row>
    <row r="122" spans="1:1" ht="14.25" x14ac:dyDescent="0.2">
      <c r="A122"/>
    </row>
    <row r="123" spans="1:1" ht="14.25" x14ac:dyDescent="0.2">
      <c r="A123"/>
    </row>
    <row r="124" spans="1:1" ht="14.25" x14ac:dyDescent="0.2">
      <c r="A124"/>
    </row>
    <row r="125" spans="1:1" ht="14.25" x14ac:dyDescent="0.2">
      <c r="A125"/>
    </row>
    <row r="126" spans="1:1" ht="14.25" x14ac:dyDescent="0.2">
      <c r="A126"/>
    </row>
    <row r="127" spans="1:1" ht="14.25" x14ac:dyDescent="0.2">
      <c r="A127"/>
    </row>
    <row r="128" spans="1:1" ht="14.25" x14ac:dyDescent="0.2">
      <c r="A128"/>
    </row>
    <row r="129" spans="1:1" ht="14.25" x14ac:dyDescent="0.2">
      <c r="A129"/>
    </row>
    <row r="130" spans="1:1" ht="14.25" x14ac:dyDescent="0.2">
      <c r="A130"/>
    </row>
    <row r="131" spans="1:1" ht="14.25" x14ac:dyDescent="0.2">
      <c r="A131"/>
    </row>
    <row r="132" spans="1:1" ht="14.25" x14ac:dyDescent="0.2">
      <c r="A132"/>
    </row>
    <row r="133" spans="1:1" ht="14.25" x14ac:dyDescent="0.2">
      <c r="A133"/>
    </row>
    <row r="134" spans="1:1" ht="14.25" x14ac:dyDescent="0.2">
      <c r="A134"/>
    </row>
    <row r="135" spans="1:1" ht="14.25" x14ac:dyDescent="0.2">
      <c r="A135"/>
    </row>
    <row r="136" spans="1:1" ht="14.25" x14ac:dyDescent="0.2">
      <c r="A136"/>
    </row>
    <row r="137" spans="1:1" ht="14.25" x14ac:dyDescent="0.2">
      <c r="A137"/>
    </row>
    <row r="138" spans="1:1" ht="14.25" x14ac:dyDescent="0.2">
      <c r="A138"/>
    </row>
    <row r="139" spans="1:1" ht="14.25" x14ac:dyDescent="0.2">
      <c r="A139"/>
    </row>
    <row r="140" spans="1:1" ht="14.25" x14ac:dyDescent="0.2">
      <c r="A140"/>
    </row>
    <row r="141" spans="1:1" ht="14.25" x14ac:dyDescent="0.2">
      <c r="A141"/>
    </row>
    <row r="142" spans="1:1" ht="14.25" x14ac:dyDescent="0.2">
      <c r="A142"/>
    </row>
    <row r="143" spans="1:1" ht="14.25" x14ac:dyDescent="0.2">
      <c r="A143"/>
    </row>
    <row r="144" spans="1:1" ht="14.25" x14ac:dyDescent="0.2">
      <c r="A144"/>
    </row>
    <row r="145" spans="1:1" ht="14.25" x14ac:dyDescent="0.2">
      <c r="A145"/>
    </row>
    <row r="146" spans="1:1" ht="14.25" x14ac:dyDescent="0.2">
      <c r="A146"/>
    </row>
    <row r="147" spans="1:1" ht="14.25" x14ac:dyDescent="0.2">
      <c r="A147"/>
    </row>
    <row r="148" spans="1:1" ht="14.25" x14ac:dyDescent="0.2">
      <c r="A148"/>
    </row>
    <row r="149" spans="1:1" ht="14.25" x14ac:dyDescent="0.2">
      <c r="A149"/>
    </row>
    <row r="150" spans="1:1" ht="14.25" x14ac:dyDescent="0.2">
      <c r="A150"/>
    </row>
    <row r="151" spans="1:1" ht="14.25" x14ac:dyDescent="0.2">
      <c r="A151"/>
    </row>
    <row r="152" spans="1:1" ht="14.25" x14ac:dyDescent="0.2">
      <c r="A152"/>
    </row>
    <row r="153" spans="1:1" ht="14.25" x14ac:dyDescent="0.2">
      <c r="A153"/>
    </row>
    <row r="154" spans="1:1" ht="14.25" x14ac:dyDescent="0.2">
      <c r="A154"/>
    </row>
    <row r="155" spans="1:1" ht="14.25" x14ac:dyDescent="0.2">
      <c r="A155"/>
    </row>
    <row r="156" spans="1:1" ht="14.25" x14ac:dyDescent="0.2">
      <c r="A156"/>
    </row>
    <row r="157" spans="1:1" ht="14.25" x14ac:dyDescent="0.2">
      <c r="A157"/>
    </row>
    <row r="158" spans="1:1" ht="14.25" x14ac:dyDescent="0.2">
      <c r="A158"/>
    </row>
    <row r="159" spans="1:1" ht="14.25" x14ac:dyDescent="0.2">
      <c r="A159"/>
    </row>
    <row r="160" spans="1:1" ht="14.25" x14ac:dyDescent="0.2">
      <c r="A160"/>
    </row>
    <row r="161" spans="1:1" ht="14.25" x14ac:dyDescent="0.2">
      <c r="A161"/>
    </row>
    <row r="162" spans="1:1" ht="14.25" x14ac:dyDescent="0.2">
      <c r="A162"/>
    </row>
    <row r="163" spans="1:1" ht="14.25" x14ac:dyDescent="0.2">
      <c r="A163"/>
    </row>
    <row r="164" spans="1:1" ht="14.25" x14ac:dyDescent="0.2">
      <c r="A164"/>
    </row>
  </sheetData>
  <pageMargins left="0.7" right="0.7" top="0.75" bottom="0.75" header="0.3" footer="0.3"/>
  <drawing r:id="rId7"/>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3F4DE-C1C3-F841-91DA-300F89A4C80C}">
  <sheetPr>
    <tabColor rgb="FFFFFF00"/>
  </sheetPr>
  <dimension ref="A1:J37"/>
  <sheetViews>
    <sheetView showOutlineSymbols="0" showWhiteSpace="0" zoomScale="85" zoomScaleNormal="85" workbookViewId="0">
      <pane xSplit="1" topLeftCell="B1" activePane="topRight" state="frozen"/>
      <selection pane="topRight" activeCell="M10" sqref="M10"/>
    </sheetView>
  </sheetViews>
  <sheetFormatPr defaultColWidth="8.75" defaultRowHeight="14.25" x14ac:dyDescent="0.2"/>
  <cols>
    <col min="1" max="1" width="26.25" bestFit="1" customWidth="1"/>
    <col min="2" max="10" width="16.5" bestFit="1" customWidth="1"/>
    <col min="11" max="11" width="24" customWidth="1"/>
  </cols>
  <sheetData>
    <row r="1" spans="1:10" x14ac:dyDescent="0.2">
      <c r="A1" t="s">
        <v>33</v>
      </c>
      <c r="B1" s="1">
        <v>2020</v>
      </c>
      <c r="C1" s="1">
        <v>2019</v>
      </c>
      <c r="D1" s="1">
        <v>2018</v>
      </c>
      <c r="E1" s="1">
        <v>2017</v>
      </c>
      <c r="F1" s="1">
        <v>2016</v>
      </c>
      <c r="G1" s="1">
        <v>2015</v>
      </c>
      <c r="H1" s="1">
        <v>2014</v>
      </c>
      <c r="I1" s="1">
        <v>2013</v>
      </c>
      <c r="J1" s="1">
        <v>2012</v>
      </c>
    </row>
    <row r="2" spans="1:10" x14ac:dyDescent="0.2">
      <c r="A2" t="s">
        <v>1</v>
      </c>
      <c r="B2">
        <v>19208000000</v>
      </c>
      <c r="C2">
        <v>21364000000</v>
      </c>
      <c r="D2">
        <v>21025000000</v>
      </c>
      <c r="E2">
        <v>22820000000</v>
      </c>
      <c r="F2">
        <v>24622000000</v>
      </c>
      <c r="G2">
        <v>25413000000</v>
      </c>
      <c r="H2">
        <v>27441300000</v>
      </c>
      <c r="I2">
        <v>28105700000</v>
      </c>
      <c r="J2">
        <v>27567000000</v>
      </c>
    </row>
    <row r="3" spans="1:10" x14ac:dyDescent="0.2">
      <c r="A3" t="s">
        <v>2</v>
      </c>
      <c r="B3">
        <v>-0.1009</v>
      </c>
      <c r="C3">
        <v>1.61E-2</v>
      </c>
      <c r="D3">
        <v>-7.8700000000000006E-2</v>
      </c>
      <c r="E3">
        <v>-7.3200000000000001E-2</v>
      </c>
      <c r="F3">
        <v>-3.1099999999999999E-2</v>
      </c>
      <c r="G3">
        <v>-7.3899999999999993E-2</v>
      </c>
      <c r="H3">
        <v>-2.3599999999999999E-2</v>
      </c>
      <c r="I3">
        <v>1.95E-2</v>
      </c>
      <c r="J3">
        <v>2.0799999999999999E-2</v>
      </c>
    </row>
    <row r="4" spans="1:10" x14ac:dyDescent="0.2">
      <c r="A4" t="s">
        <v>3</v>
      </c>
      <c r="B4">
        <v>9489000000</v>
      </c>
      <c r="C4">
        <v>10224000000</v>
      </c>
      <c r="D4">
        <v>10239000000</v>
      </c>
      <c r="E4">
        <v>12200000000</v>
      </c>
      <c r="F4">
        <v>14417000000</v>
      </c>
      <c r="G4">
        <v>15623800000</v>
      </c>
      <c r="H4">
        <v>16985600000</v>
      </c>
      <c r="I4">
        <v>17203000000</v>
      </c>
      <c r="J4">
        <v>16750700000</v>
      </c>
    </row>
    <row r="5" spans="1:10" x14ac:dyDescent="0.2">
      <c r="A5" t="s">
        <v>4</v>
      </c>
      <c r="B5">
        <v>9719000000</v>
      </c>
      <c r="C5">
        <v>11141000000</v>
      </c>
      <c r="D5">
        <v>10786000000</v>
      </c>
      <c r="E5">
        <v>10621000000</v>
      </c>
      <c r="F5">
        <v>10205000000</v>
      </c>
      <c r="G5">
        <v>9789200000</v>
      </c>
      <c r="H5">
        <v>10455700000</v>
      </c>
      <c r="I5">
        <v>10902700000</v>
      </c>
      <c r="J5">
        <v>10816300000</v>
      </c>
    </row>
    <row r="6" spans="1:10" x14ac:dyDescent="0.2">
      <c r="A6" t="s">
        <v>5</v>
      </c>
      <c r="B6">
        <v>2556000000</v>
      </c>
      <c r="C6">
        <v>2263000000</v>
      </c>
      <c r="D6">
        <v>2200000000</v>
      </c>
      <c r="E6">
        <v>2231000000</v>
      </c>
      <c r="F6">
        <v>2385000000</v>
      </c>
      <c r="G6">
        <v>2434300000</v>
      </c>
      <c r="H6">
        <v>2487900000</v>
      </c>
      <c r="I6">
        <v>2385600000</v>
      </c>
      <c r="J6">
        <v>2455200000</v>
      </c>
    </row>
    <row r="7" spans="1:10" x14ac:dyDescent="0.2">
      <c r="A7" t="s">
        <v>6</v>
      </c>
      <c r="B7">
        <v>7324000000</v>
      </c>
      <c r="C7">
        <v>9069800000</v>
      </c>
      <c r="D7">
        <v>8822600000</v>
      </c>
      <c r="E7">
        <v>9552701000</v>
      </c>
      <c r="F7">
        <v>7744502000</v>
      </c>
      <c r="G7">
        <v>7145500000</v>
      </c>
      <c r="H7">
        <v>7949201000</v>
      </c>
      <c r="I7">
        <v>8764299000</v>
      </c>
      <c r="J7">
        <v>8604602000</v>
      </c>
    </row>
    <row r="8" spans="1:10" x14ac:dyDescent="0.2">
      <c r="A8" t="s">
        <v>36</v>
      </c>
      <c r="B8">
        <v>1225000000</v>
      </c>
      <c r="C8">
        <v>1183000000</v>
      </c>
      <c r="D8">
        <v>980000000</v>
      </c>
      <c r="E8">
        <v>921000000</v>
      </c>
      <c r="F8">
        <v>884000000</v>
      </c>
      <c r="G8" t="s">
        <v>0</v>
      </c>
      <c r="H8" t="s">
        <v>0</v>
      </c>
      <c r="I8" t="s">
        <v>0</v>
      </c>
      <c r="J8" t="s">
        <v>0</v>
      </c>
    </row>
    <row r="9" spans="1:10" x14ac:dyDescent="0.2">
      <c r="A9" t="s">
        <v>7</v>
      </c>
      <c r="B9">
        <v>-527000000</v>
      </c>
      <c r="C9">
        <v>85000000</v>
      </c>
      <c r="D9">
        <v>473000000</v>
      </c>
      <c r="E9">
        <v>-628000000</v>
      </c>
      <c r="F9">
        <v>494000000</v>
      </c>
      <c r="G9">
        <v>-589800000</v>
      </c>
      <c r="H9">
        <v>-577200000</v>
      </c>
      <c r="I9">
        <v>-559800000</v>
      </c>
      <c r="J9">
        <v>-525600000</v>
      </c>
    </row>
    <row r="10" spans="1:10" x14ac:dyDescent="0.2">
      <c r="A10" t="s">
        <v>8</v>
      </c>
      <c r="B10">
        <v>18000000</v>
      </c>
      <c r="C10">
        <v>37000000</v>
      </c>
      <c r="D10">
        <v>4000000</v>
      </c>
      <c r="E10">
        <v>7000000</v>
      </c>
      <c r="F10">
        <v>4000000</v>
      </c>
      <c r="G10">
        <v>638300000</v>
      </c>
      <c r="H10">
        <v>576400000</v>
      </c>
      <c r="I10">
        <v>527800000</v>
      </c>
      <c r="J10">
        <v>516600000</v>
      </c>
    </row>
    <row r="11" spans="1:10" x14ac:dyDescent="0.2">
      <c r="A11" t="s">
        <v>9</v>
      </c>
      <c r="B11">
        <v>6141000000</v>
      </c>
      <c r="C11">
        <v>8018000000</v>
      </c>
      <c r="D11">
        <v>7816000000</v>
      </c>
      <c r="E11">
        <v>8574000000</v>
      </c>
      <c r="F11">
        <v>6866000000</v>
      </c>
      <c r="G11">
        <v>6555700000</v>
      </c>
      <c r="H11">
        <v>7372000000</v>
      </c>
      <c r="I11">
        <v>8204500000</v>
      </c>
      <c r="J11">
        <v>8079000000</v>
      </c>
    </row>
    <row r="12" spans="1:10" x14ac:dyDescent="0.2">
      <c r="A12" t="s">
        <v>10</v>
      </c>
      <c r="B12">
        <v>1410000000</v>
      </c>
      <c r="C12">
        <v>1993000000</v>
      </c>
      <c r="D12">
        <v>1892000000</v>
      </c>
      <c r="E12">
        <v>3381000000</v>
      </c>
      <c r="F12">
        <v>2180000000</v>
      </c>
      <c r="G12">
        <v>2026400000</v>
      </c>
      <c r="H12">
        <v>2614200000</v>
      </c>
      <c r="I12">
        <v>2618600000</v>
      </c>
      <c r="J12">
        <v>2614200000</v>
      </c>
    </row>
    <row r="13" spans="1:10" x14ac:dyDescent="0.2">
      <c r="A13" t="s">
        <v>11</v>
      </c>
      <c r="B13">
        <v>4730500000</v>
      </c>
      <c r="C13">
        <v>6025400000</v>
      </c>
      <c r="D13">
        <v>5924300000</v>
      </c>
      <c r="E13">
        <v>5192300000</v>
      </c>
      <c r="F13">
        <v>4686500000</v>
      </c>
      <c r="G13">
        <v>4529300000</v>
      </c>
      <c r="H13">
        <v>4757800000</v>
      </c>
      <c r="I13">
        <v>5585900000</v>
      </c>
      <c r="J13">
        <v>5464800000</v>
      </c>
    </row>
    <row r="14" spans="1:10" x14ac:dyDescent="0.2">
      <c r="A14" t="s">
        <v>35</v>
      </c>
      <c r="B14" t="s">
        <v>0</v>
      </c>
      <c r="C14">
        <v>500</v>
      </c>
      <c r="D14" t="s">
        <v>0</v>
      </c>
      <c r="E14" t="s">
        <v>0</v>
      </c>
      <c r="F14" t="s">
        <v>0</v>
      </c>
      <c r="G14">
        <v>500</v>
      </c>
      <c r="H14" t="s">
        <v>0</v>
      </c>
      <c r="I14" t="s">
        <v>0</v>
      </c>
      <c r="J14" t="s">
        <v>0</v>
      </c>
    </row>
    <row r="15" spans="1:10" x14ac:dyDescent="0.2">
      <c r="A15" t="s">
        <v>12</v>
      </c>
      <c r="B15">
        <v>4731000000</v>
      </c>
      <c r="C15">
        <v>6025000000</v>
      </c>
      <c r="D15">
        <v>5924000000</v>
      </c>
      <c r="E15">
        <v>5192000000</v>
      </c>
      <c r="F15">
        <v>4687000000</v>
      </c>
      <c r="G15">
        <v>4529300000</v>
      </c>
      <c r="H15">
        <v>4757800000</v>
      </c>
      <c r="I15">
        <v>5585900000</v>
      </c>
      <c r="J15">
        <v>5464800000</v>
      </c>
    </row>
    <row r="16" spans="1:10" x14ac:dyDescent="0.2">
      <c r="A16" t="s">
        <v>13</v>
      </c>
      <c r="B16">
        <v>6.31</v>
      </c>
      <c r="C16">
        <v>7.88</v>
      </c>
      <c r="D16">
        <v>7.54</v>
      </c>
      <c r="E16">
        <v>6.37</v>
      </c>
      <c r="F16">
        <v>5.44</v>
      </c>
      <c r="G16">
        <v>4.8</v>
      </c>
      <c r="H16">
        <v>4.82</v>
      </c>
      <c r="I16">
        <v>5.55</v>
      </c>
      <c r="J16">
        <v>5.36</v>
      </c>
    </row>
    <row r="17" spans="1:10" x14ac:dyDescent="0.2">
      <c r="A17" t="s">
        <v>14</v>
      </c>
      <c r="B17">
        <v>6.31</v>
      </c>
      <c r="C17">
        <v>7.88</v>
      </c>
      <c r="D17">
        <v>7.54</v>
      </c>
      <c r="E17">
        <v>6.37</v>
      </c>
      <c r="F17">
        <v>5.44</v>
      </c>
      <c r="G17">
        <v>4.8</v>
      </c>
      <c r="H17">
        <v>4.82</v>
      </c>
      <c r="I17">
        <v>5.55</v>
      </c>
      <c r="J17">
        <v>5.36</v>
      </c>
    </row>
    <row r="18" spans="1:10" x14ac:dyDescent="0.2">
      <c r="A18" t="s">
        <v>15</v>
      </c>
      <c r="B18">
        <v>745000000</v>
      </c>
      <c r="C18">
        <v>758000000</v>
      </c>
      <c r="D18">
        <v>778000000</v>
      </c>
      <c r="E18">
        <v>807000000</v>
      </c>
      <c r="F18">
        <v>854000000</v>
      </c>
      <c r="G18">
        <v>939400000</v>
      </c>
      <c r="H18">
        <v>980500000</v>
      </c>
      <c r="I18">
        <v>998400000</v>
      </c>
      <c r="J18">
        <v>1010100000</v>
      </c>
    </row>
    <row r="19" spans="1:10" x14ac:dyDescent="0.2">
      <c r="A19" t="s">
        <v>16</v>
      </c>
      <c r="B19">
        <v>750000000</v>
      </c>
      <c r="C19">
        <v>765000000</v>
      </c>
      <c r="D19">
        <v>786000000</v>
      </c>
      <c r="E19">
        <v>816000000</v>
      </c>
      <c r="F19">
        <v>861000000</v>
      </c>
      <c r="G19">
        <v>944600000</v>
      </c>
      <c r="H19">
        <v>986300000</v>
      </c>
      <c r="I19">
        <v>1006000000</v>
      </c>
      <c r="J19">
        <v>1020200000</v>
      </c>
    </row>
    <row r="20" spans="1:10" x14ac:dyDescent="0.2">
      <c r="A20" t="s">
        <v>17</v>
      </c>
      <c r="B20">
        <v>0.50600000000000001</v>
      </c>
      <c r="C20">
        <v>0.52149999999999996</v>
      </c>
      <c r="D20">
        <v>0.51300000000000001</v>
      </c>
      <c r="E20">
        <v>0.46539999999999998</v>
      </c>
      <c r="F20">
        <v>0.41449999999999998</v>
      </c>
      <c r="G20">
        <v>0.38519999999999999</v>
      </c>
      <c r="H20">
        <v>0.38100000000000001</v>
      </c>
      <c r="I20">
        <v>0.38790000000000002</v>
      </c>
      <c r="J20">
        <v>0.39240000000000003</v>
      </c>
    </row>
    <row r="21" spans="1:10" x14ac:dyDescent="0.2">
      <c r="A21" t="s">
        <v>18</v>
      </c>
      <c r="B21">
        <v>0.74570000000000003</v>
      </c>
      <c r="C21">
        <v>0.42449999999999999</v>
      </c>
      <c r="D21">
        <v>0.81669999999999998</v>
      </c>
      <c r="E21">
        <v>0.73529999999999995</v>
      </c>
      <c r="F21">
        <v>0.63519999999999999</v>
      </c>
      <c r="G21">
        <v>0.28120000000000001</v>
      </c>
      <c r="H21">
        <v>0.28970000000000001</v>
      </c>
      <c r="I21">
        <v>0.31180000000000002</v>
      </c>
      <c r="J21">
        <v>0.31209999999999999</v>
      </c>
    </row>
    <row r="22" spans="1:10" x14ac:dyDescent="0.2">
      <c r="A22" t="s">
        <v>19</v>
      </c>
      <c r="B22">
        <v>0.31969999999999998</v>
      </c>
      <c r="C22">
        <v>0.37530000000000002</v>
      </c>
      <c r="D22">
        <v>0.37169999999999997</v>
      </c>
      <c r="E22">
        <v>0.37569999999999998</v>
      </c>
      <c r="F22">
        <v>0.27889999999999998</v>
      </c>
      <c r="G22">
        <v>0.25800000000000001</v>
      </c>
      <c r="H22">
        <v>0.26860000000000001</v>
      </c>
      <c r="I22">
        <v>0.29189999999999999</v>
      </c>
      <c r="J22">
        <v>0.29310000000000003</v>
      </c>
    </row>
    <row r="23" spans="1:10" x14ac:dyDescent="0.2">
      <c r="A23" t="s">
        <v>20</v>
      </c>
      <c r="B23">
        <v>0.24629999999999999</v>
      </c>
      <c r="C23">
        <v>0.28199999999999997</v>
      </c>
      <c r="D23">
        <v>0.28179999999999999</v>
      </c>
      <c r="E23">
        <v>0.22750000000000001</v>
      </c>
      <c r="F23">
        <v>0.19040000000000001</v>
      </c>
      <c r="G23">
        <v>0.1782</v>
      </c>
      <c r="H23">
        <v>0.1734</v>
      </c>
      <c r="I23">
        <v>0.19869999999999999</v>
      </c>
      <c r="J23">
        <v>0.19819999999999999</v>
      </c>
    </row>
    <row r="24" spans="1:10" x14ac:dyDescent="0.2">
      <c r="A24" t="s">
        <v>21</v>
      </c>
      <c r="B24">
        <v>0.2422</v>
      </c>
      <c r="C24">
        <v>0.2752</v>
      </c>
      <c r="D24">
        <v>0.20860000000000001</v>
      </c>
      <c r="E24">
        <v>0.16930000000000001</v>
      </c>
      <c r="F24">
        <v>0.17549999999999999</v>
      </c>
      <c r="G24">
        <v>0.1943</v>
      </c>
      <c r="H24">
        <v>0.15429999999999999</v>
      </c>
      <c r="I24">
        <v>0.15290000000000001</v>
      </c>
      <c r="J24">
        <v>0.1421</v>
      </c>
    </row>
    <row r="25" spans="1:10" x14ac:dyDescent="0.2">
      <c r="A25" t="s">
        <v>22</v>
      </c>
      <c r="B25">
        <v>8914000000</v>
      </c>
      <c r="C25">
        <v>10496000000</v>
      </c>
      <c r="D25">
        <v>10068000000</v>
      </c>
      <c r="E25">
        <v>9753000000</v>
      </c>
      <c r="F25">
        <v>9337000000</v>
      </c>
      <c r="G25">
        <v>8701200000</v>
      </c>
      <c r="H25">
        <v>9593701000</v>
      </c>
      <c r="I25">
        <v>10349400000</v>
      </c>
      <c r="J25">
        <v>10093100000</v>
      </c>
    </row>
    <row r="26" spans="1:10" x14ac:dyDescent="0.2">
      <c r="A26" t="s">
        <v>23</v>
      </c>
      <c r="B26">
        <v>14324000000</v>
      </c>
      <c r="C26">
        <v>9069800000</v>
      </c>
      <c r="D26">
        <v>17172000000</v>
      </c>
      <c r="E26">
        <v>16780000000</v>
      </c>
      <c r="F26">
        <v>15640000000</v>
      </c>
      <c r="G26">
        <v>7145500000</v>
      </c>
      <c r="H26">
        <v>7949201000</v>
      </c>
      <c r="I26">
        <v>8764299000</v>
      </c>
      <c r="J26">
        <v>8604602000</v>
      </c>
    </row>
    <row r="27" spans="1:10" x14ac:dyDescent="0.2">
      <c r="A27" t="s">
        <v>24</v>
      </c>
      <c r="B27">
        <v>4730500000</v>
      </c>
      <c r="C27">
        <v>6025400000</v>
      </c>
      <c r="D27">
        <v>5924300000</v>
      </c>
      <c r="E27">
        <v>5192300000</v>
      </c>
      <c r="F27">
        <v>4686500000</v>
      </c>
      <c r="G27">
        <v>4529300000</v>
      </c>
      <c r="H27">
        <v>4757800000</v>
      </c>
      <c r="I27">
        <v>5585900000</v>
      </c>
      <c r="J27">
        <v>5464800000</v>
      </c>
    </row>
    <row r="28" spans="1:10" x14ac:dyDescent="0.2">
      <c r="A28" t="s">
        <v>25</v>
      </c>
      <c r="B28">
        <v>4731000000</v>
      </c>
      <c r="C28">
        <v>6025000000</v>
      </c>
      <c r="D28">
        <v>5924000000</v>
      </c>
      <c r="E28">
        <v>5192000000</v>
      </c>
      <c r="F28">
        <v>4687000000</v>
      </c>
      <c r="G28">
        <v>4529300000</v>
      </c>
      <c r="H28">
        <v>4757800000</v>
      </c>
      <c r="I28">
        <v>5585900000</v>
      </c>
      <c r="J28">
        <v>5464800000</v>
      </c>
    </row>
    <row r="29" spans="1:10" x14ac:dyDescent="0.2">
      <c r="A29" t="s">
        <v>26</v>
      </c>
      <c r="B29">
        <v>6.3531000000000004</v>
      </c>
      <c r="C29">
        <v>7.9480000000000004</v>
      </c>
      <c r="D29">
        <v>7.6128</v>
      </c>
      <c r="E29">
        <v>6.4309000000000003</v>
      </c>
      <c r="F29">
        <v>5.4851000000000001</v>
      </c>
      <c r="G29">
        <v>4.8215000000000003</v>
      </c>
      <c r="H29">
        <v>4.8524000000000003</v>
      </c>
      <c r="I29">
        <v>5.5949</v>
      </c>
      <c r="J29">
        <v>5.4101999999999997</v>
      </c>
    </row>
    <row r="30" spans="1:10" x14ac:dyDescent="0.2">
      <c r="A30" t="s">
        <v>27</v>
      </c>
      <c r="B30">
        <v>6.3531000000000004</v>
      </c>
      <c r="C30">
        <v>7.9480000000000004</v>
      </c>
      <c r="D30">
        <v>7.6128</v>
      </c>
      <c r="E30">
        <v>6.4309000000000003</v>
      </c>
      <c r="F30">
        <v>5.4851000000000001</v>
      </c>
      <c r="G30">
        <v>4.8215000000000003</v>
      </c>
      <c r="H30">
        <v>4.8524000000000003</v>
      </c>
      <c r="I30">
        <v>5.5949</v>
      </c>
      <c r="J30">
        <v>5.4101999999999997</v>
      </c>
    </row>
    <row r="31" spans="1:10" x14ac:dyDescent="0.2">
      <c r="A31" t="s">
        <v>28</v>
      </c>
      <c r="B31">
        <v>6.3064999999999998</v>
      </c>
      <c r="C31">
        <v>7.8773999999999997</v>
      </c>
      <c r="D31">
        <v>7.5411000000000001</v>
      </c>
      <c r="E31">
        <v>6.367</v>
      </c>
      <c r="F31">
        <v>5.4417999999999997</v>
      </c>
      <c r="G31">
        <v>4.7949000000000002</v>
      </c>
      <c r="H31">
        <v>4.8239000000000001</v>
      </c>
      <c r="I31">
        <v>5.5526</v>
      </c>
      <c r="J31">
        <v>5.3566000000000003</v>
      </c>
    </row>
    <row r="32" spans="1:10" x14ac:dyDescent="0.2">
      <c r="A32" t="s">
        <v>29</v>
      </c>
      <c r="B32">
        <v>750100000</v>
      </c>
      <c r="C32">
        <v>764900000</v>
      </c>
      <c r="D32">
        <v>785600000</v>
      </c>
      <c r="E32">
        <v>815500000</v>
      </c>
      <c r="F32">
        <v>861200000</v>
      </c>
      <c r="G32">
        <v>944600000</v>
      </c>
      <c r="H32">
        <v>986300000</v>
      </c>
      <c r="I32">
        <v>1006000000</v>
      </c>
      <c r="J32">
        <v>1020200000</v>
      </c>
    </row>
    <row r="33" spans="1:10" x14ac:dyDescent="0.2">
      <c r="A33" t="s">
        <v>30</v>
      </c>
      <c r="B33">
        <v>6.3064999999999998</v>
      </c>
      <c r="C33">
        <v>7.8773999999999997</v>
      </c>
      <c r="D33">
        <v>7.5411000000000001</v>
      </c>
      <c r="E33">
        <v>6.367</v>
      </c>
      <c r="F33">
        <v>5.4417999999999997</v>
      </c>
      <c r="G33">
        <v>4.7949000000000002</v>
      </c>
      <c r="H33">
        <v>4.8239000000000001</v>
      </c>
      <c r="I33">
        <v>5.5526</v>
      </c>
      <c r="J33">
        <v>5.3566000000000003</v>
      </c>
    </row>
    <row r="34" spans="1:10" x14ac:dyDescent="0.2">
      <c r="A34" t="s">
        <v>31</v>
      </c>
      <c r="B34">
        <v>0.46410000000000001</v>
      </c>
      <c r="C34">
        <v>0.49130000000000001</v>
      </c>
      <c r="D34">
        <v>0.47889999999999999</v>
      </c>
      <c r="E34">
        <v>0.4274</v>
      </c>
      <c r="F34">
        <v>0.37919999999999998</v>
      </c>
      <c r="G34">
        <v>0.34239999999999998</v>
      </c>
      <c r="H34">
        <v>0.34960000000000002</v>
      </c>
      <c r="I34">
        <v>0.36820000000000003</v>
      </c>
      <c r="J34">
        <v>0.36609999999999998</v>
      </c>
    </row>
    <row r="35" spans="1:10" x14ac:dyDescent="0.2">
      <c r="A35" t="s">
        <v>32</v>
      </c>
      <c r="B35">
        <v>0.32619999999999999</v>
      </c>
      <c r="C35">
        <v>0.38019999999999998</v>
      </c>
      <c r="D35">
        <v>0.33139999999999997</v>
      </c>
      <c r="E35">
        <v>0.24329999999999999</v>
      </c>
      <c r="F35">
        <v>0.24610000000000001</v>
      </c>
      <c r="G35">
        <v>0.25729999999999997</v>
      </c>
      <c r="H35">
        <v>0.24529999999999999</v>
      </c>
      <c r="I35">
        <v>0.25340000000000001</v>
      </c>
      <c r="J35">
        <v>0.25269999999999998</v>
      </c>
    </row>
    <row r="37" spans="1:10" x14ac:dyDescent="0.2">
      <c r="A37" t="s">
        <v>78</v>
      </c>
    </row>
  </sheetData>
  <pageMargins left="0.75" right="0.75" top="1" bottom="1" header="0.5" footer="0.5"/>
  <pageSetup orientation="portrait"/>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29B57-2271-4BD0-BB2C-B2C2E0E34E8C}">
  <sheetPr>
    <tabColor rgb="FFFFFF00"/>
  </sheetPr>
  <dimension ref="A1:K35"/>
  <sheetViews>
    <sheetView showOutlineSymbols="0" showWhiteSpace="0" workbookViewId="0">
      <pane xSplit="1" topLeftCell="B1" activePane="topRight" state="frozen"/>
      <selection pane="topRight" activeCell="I5" sqref="I5"/>
    </sheetView>
  </sheetViews>
  <sheetFormatPr defaultColWidth="8.75" defaultRowHeight="14.25" x14ac:dyDescent="0.2"/>
  <cols>
    <col min="1" max="1" width="30.625" customWidth="1"/>
    <col min="2" max="11" width="16.5" bestFit="1" customWidth="1"/>
  </cols>
  <sheetData>
    <row r="1" spans="1:11" x14ac:dyDescent="0.2">
      <c r="A1" t="s">
        <v>0</v>
      </c>
      <c r="B1" s="4">
        <v>44196</v>
      </c>
      <c r="C1" s="4">
        <v>43830</v>
      </c>
      <c r="D1" s="4">
        <v>43465</v>
      </c>
      <c r="E1" s="4">
        <v>43100</v>
      </c>
      <c r="F1" s="4">
        <v>42735</v>
      </c>
      <c r="G1" s="4">
        <v>42369</v>
      </c>
      <c r="H1" s="4">
        <v>42004</v>
      </c>
      <c r="I1" s="4">
        <v>41639</v>
      </c>
      <c r="J1" s="4">
        <v>41274</v>
      </c>
      <c r="K1" s="4">
        <v>40908</v>
      </c>
    </row>
    <row r="2" spans="1:11" x14ac:dyDescent="0.2">
      <c r="A2" t="s">
        <v>70</v>
      </c>
      <c r="B2">
        <v>3449000000</v>
      </c>
      <c r="C2">
        <v>899000000</v>
      </c>
      <c r="D2">
        <v>866000000</v>
      </c>
      <c r="E2">
        <v>2464000000</v>
      </c>
      <c r="F2">
        <v>1223000000</v>
      </c>
      <c r="G2">
        <v>7685500000</v>
      </c>
      <c r="H2">
        <v>2077900000</v>
      </c>
      <c r="I2">
        <v>2798700000</v>
      </c>
      <c r="J2">
        <v>2336100000</v>
      </c>
      <c r="K2">
        <v>2335700000</v>
      </c>
    </row>
    <row r="3" spans="1:11" x14ac:dyDescent="0.2">
      <c r="A3" t="s">
        <v>69</v>
      </c>
      <c r="B3">
        <v>2110000000</v>
      </c>
      <c r="C3">
        <v>2224000000</v>
      </c>
      <c r="D3">
        <v>2442000000</v>
      </c>
      <c r="E3">
        <v>1976000000</v>
      </c>
      <c r="F3">
        <v>1474000000</v>
      </c>
      <c r="G3">
        <v>1298700000</v>
      </c>
      <c r="H3">
        <v>1214400000</v>
      </c>
      <c r="I3">
        <v>1319800000</v>
      </c>
      <c r="J3">
        <v>1375300000</v>
      </c>
      <c r="K3">
        <v>1334700000</v>
      </c>
    </row>
    <row r="4" spans="1:11" x14ac:dyDescent="0.2">
      <c r="A4" t="s">
        <v>68</v>
      </c>
      <c r="B4">
        <v>51000000</v>
      </c>
      <c r="C4">
        <v>50000000</v>
      </c>
      <c r="D4">
        <v>51000000</v>
      </c>
      <c r="E4">
        <v>59000000</v>
      </c>
      <c r="F4">
        <v>59000000</v>
      </c>
      <c r="G4">
        <v>100100000</v>
      </c>
      <c r="H4">
        <v>110000000</v>
      </c>
      <c r="I4">
        <v>123700000</v>
      </c>
      <c r="J4">
        <v>121700000</v>
      </c>
      <c r="K4">
        <v>116800000</v>
      </c>
    </row>
    <row r="5" spans="1:11" x14ac:dyDescent="0.2">
      <c r="A5" t="s">
        <v>67</v>
      </c>
      <c r="B5">
        <v>633000000</v>
      </c>
      <c r="C5">
        <v>385000000</v>
      </c>
      <c r="D5">
        <v>695000000</v>
      </c>
      <c r="E5">
        <v>828000000</v>
      </c>
      <c r="F5">
        <v>2092000000</v>
      </c>
      <c r="G5" t="s">
        <v>0</v>
      </c>
      <c r="H5" t="s">
        <v>0</v>
      </c>
      <c r="I5" t="s">
        <v>0</v>
      </c>
      <c r="J5" t="s">
        <v>0</v>
      </c>
      <c r="K5" t="s">
        <v>0</v>
      </c>
    </row>
    <row r="6" spans="1:11" x14ac:dyDescent="0.2">
      <c r="A6" t="s">
        <v>66</v>
      </c>
      <c r="B6">
        <v>6243000000</v>
      </c>
      <c r="C6">
        <v>3558000000</v>
      </c>
      <c r="D6">
        <v>4053000000</v>
      </c>
      <c r="E6">
        <v>5327000000</v>
      </c>
      <c r="F6">
        <v>4849000000</v>
      </c>
      <c r="G6">
        <v>9643000000</v>
      </c>
      <c r="H6">
        <v>4185500000</v>
      </c>
      <c r="I6">
        <v>5050100000</v>
      </c>
      <c r="J6">
        <v>4922100000</v>
      </c>
      <c r="K6">
        <v>4403000000</v>
      </c>
    </row>
    <row r="7" spans="1:11" x14ac:dyDescent="0.2">
      <c r="A7" t="s">
        <v>65</v>
      </c>
      <c r="B7">
        <v>38786000000</v>
      </c>
      <c r="C7">
        <v>37421000000</v>
      </c>
      <c r="D7">
        <v>22843000000</v>
      </c>
      <c r="E7">
        <v>22448000000</v>
      </c>
      <c r="F7">
        <v>21258000000</v>
      </c>
      <c r="G7">
        <v>23117600000</v>
      </c>
      <c r="H7">
        <v>24557500000</v>
      </c>
      <c r="I7">
        <v>25747300000</v>
      </c>
      <c r="J7">
        <v>24677200000</v>
      </c>
      <c r="K7">
        <v>22834500000</v>
      </c>
    </row>
    <row r="8" spans="1:11" x14ac:dyDescent="0.2">
      <c r="A8" t="s">
        <v>64</v>
      </c>
      <c r="B8">
        <v>1333000000</v>
      </c>
      <c r="C8">
        <v>1471000000</v>
      </c>
      <c r="D8">
        <v>1207000000</v>
      </c>
      <c r="E8">
        <v>1253000000</v>
      </c>
      <c r="F8">
        <v>730000000</v>
      </c>
      <c r="G8">
        <v>792700000</v>
      </c>
      <c r="H8">
        <v>1004500000</v>
      </c>
      <c r="I8">
        <v>1209100000</v>
      </c>
      <c r="J8">
        <v>1380500000</v>
      </c>
      <c r="K8">
        <v>1427000000</v>
      </c>
    </row>
    <row r="9" spans="1:11" x14ac:dyDescent="0.2">
      <c r="A9" t="s">
        <v>63</v>
      </c>
      <c r="B9">
        <v>2773000000</v>
      </c>
      <c r="C9">
        <v>2677000000</v>
      </c>
      <c r="D9">
        <v>2332000000</v>
      </c>
      <c r="E9">
        <v>2380000000</v>
      </c>
      <c r="F9">
        <v>2337000000</v>
      </c>
      <c r="G9">
        <v>2516300000</v>
      </c>
      <c r="H9">
        <v>2735300000</v>
      </c>
      <c r="I9">
        <v>2872700000</v>
      </c>
      <c r="J9">
        <v>2804000000</v>
      </c>
      <c r="K9">
        <v>2653200000</v>
      </c>
    </row>
    <row r="10" spans="1:11" x14ac:dyDescent="0.2">
      <c r="A10" t="s">
        <v>62</v>
      </c>
      <c r="B10">
        <v>1356000000</v>
      </c>
      <c r="C10">
        <v>1244000000</v>
      </c>
      <c r="D10">
        <v>1158000000</v>
      </c>
      <c r="E10">
        <v>1528000000</v>
      </c>
      <c r="F10">
        <v>1047000000</v>
      </c>
      <c r="G10">
        <v>1869100000</v>
      </c>
      <c r="H10">
        <v>1744600000</v>
      </c>
      <c r="I10">
        <v>1747100000</v>
      </c>
      <c r="J10">
        <v>1602700000</v>
      </c>
      <c r="K10">
        <v>1672200000</v>
      </c>
    </row>
    <row r="11" spans="1:11" x14ac:dyDescent="0.2">
      <c r="A11" t="s">
        <v>61</v>
      </c>
      <c r="B11">
        <v>46383600000</v>
      </c>
      <c r="C11">
        <v>43952900000</v>
      </c>
      <c r="D11">
        <v>28758000000</v>
      </c>
      <c r="E11">
        <v>28476500000</v>
      </c>
      <c r="F11">
        <v>26175300000</v>
      </c>
      <c r="G11">
        <v>28295700000</v>
      </c>
      <c r="H11">
        <v>30041900000</v>
      </c>
      <c r="I11">
        <v>31576200000</v>
      </c>
      <c r="J11">
        <v>30464400000</v>
      </c>
      <c r="K11">
        <v>28586900000</v>
      </c>
    </row>
    <row r="12" spans="1:11" x14ac:dyDescent="0.2">
      <c r="A12" t="s">
        <v>60</v>
      </c>
      <c r="B12">
        <v>52627000000</v>
      </c>
      <c r="C12">
        <v>47511000000</v>
      </c>
      <c r="D12">
        <v>32811000000</v>
      </c>
      <c r="E12">
        <v>33804000000</v>
      </c>
      <c r="F12">
        <v>31024000000</v>
      </c>
      <c r="G12">
        <v>37938700000</v>
      </c>
      <c r="H12">
        <v>34227400000</v>
      </c>
      <c r="I12">
        <v>36626300000</v>
      </c>
      <c r="J12">
        <v>35386500000</v>
      </c>
      <c r="K12">
        <v>32989900000</v>
      </c>
    </row>
    <row r="13" spans="1:11" x14ac:dyDescent="0.2">
      <c r="A13" t="s">
        <v>59</v>
      </c>
      <c r="B13">
        <v>741000000</v>
      </c>
      <c r="C13">
        <v>988000000</v>
      </c>
      <c r="D13">
        <v>1208000000</v>
      </c>
      <c r="E13">
        <v>925000000</v>
      </c>
      <c r="F13">
        <v>756000000</v>
      </c>
      <c r="G13">
        <v>874700000</v>
      </c>
      <c r="H13">
        <v>860100000</v>
      </c>
      <c r="I13">
        <v>1086000000</v>
      </c>
      <c r="J13">
        <v>1141900000</v>
      </c>
      <c r="K13">
        <v>961300000</v>
      </c>
    </row>
    <row r="14" spans="1:11" x14ac:dyDescent="0.2">
      <c r="A14" t="s">
        <v>58</v>
      </c>
      <c r="B14">
        <v>1526700000</v>
      </c>
      <c r="C14">
        <v>1373500000</v>
      </c>
      <c r="D14">
        <v>1283600000</v>
      </c>
      <c r="E14">
        <v>1424600000</v>
      </c>
      <c r="F14">
        <v>1406800000</v>
      </c>
      <c r="G14">
        <v>1611900000</v>
      </c>
      <c r="H14">
        <v>1391000000</v>
      </c>
      <c r="I14">
        <v>1485400000</v>
      </c>
      <c r="J14">
        <v>1591800000</v>
      </c>
      <c r="K14">
        <v>1581000000</v>
      </c>
    </row>
    <row r="15" spans="1:11" x14ac:dyDescent="0.2">
      <c r="A15" t="s">
        <v>57</v>
      </c>
      <c r="B15">
        <v>2945000000</v>
      </c>
      <c r="C15">
        <v>680000000</v>
      </c>
      <c r="D15" t="s">
        <v>0</v>
      </c>
      <c r="E15" t="s">
        <v>0</v>
      </c>
      <c r="F15">
        <v>77000000</v>
      </c>
      <c r="G15" t="s">
        <v>0</v>
      </c>
      <c r="H15" t="s">
        <v>0</v>
      </c>
      <c r="I15" t="s">
        <v>0</v>
      </c>
      <c r="J15" t="s">
        <v>0</v>
      </c>
      <c r="K15">
        <v>366600000</v>
      </c>
    </row>
    <row r="16" spans="1:11" x14ac:dyDescent="0.2">
      <c r="A16" t="s">
        <v>56</v>
      </c>
      <c r="B16">
        <v>741100000</v>
      </c>
      <c r="C16">
        <v>331700000</v>
      </c>
      <c r="D16">
        <v>228300000</v>
      </c>
      <c r="E16">
        <v>265800000</v>
      </c>
      <c r="F16">
        <v>267200000</v>
      </c>
      <c r="G16">
        <v>154800000</v>
      </c>
      <c r="H16">
        <v>166800000</v>
      </c>
      <c r="I16">
        <v>215500000</v>
      </c>
      <c r="J16">
        <v>298700000</v>
      </c>
      <c r="K16">
        <v>262200000</v>
      </c>
    </row>
    <row r="17" spans="1:11" x14ac:dyDescent="0.2">
      <c r="A17" t="s">
        <v>55</v>
      </c>
      <c r="B17">
        <v>1754000000</v>
      </c>
      <c r="C17">
        <v>1621000000</v>
      </c>
      <c r="D17">
        <v>1537000000</v>
      </c>
      <c r="E17">
        <v>1700000000</v>
      </c>
      <c r="F17">
        <v>2368000000</v>
      </c>
      <c r="G17" t="s">
        <v>0</v>
      </c>
      <c r="H17" t="s">
        <v>0</v>
      </c>
      <c r="I17" t="s">
        <v>0</v>
      </c>
      <c r="J17" t="s">
        <v>0</v>
      </c>
      <c r="K17" t="s">
        <v>0</v>
      </c>
    </row>
    <row r="18" spans="1:11" x14ac:dyDescent="0.2">
      <c r="A18" t="s">
        <v>54</v>
      </c>
      <c r="B18">
        <v>6181000000</v>
      </c>
      <c r="C18">
        <v>3621000000</v>
      </c>
      <c r="D18">
        <v>2974000000</v>
      </c>
      <c r="E18">
        <v>2891000000</v>
      </c>
      <c r="F18">
        <v>3468000000</v>
      </c>
      <c r="G18">
        <v>2950400000</v>
      </c>
      <c r="H18">
        <v>2747900000</v>
      </c>
      <c r="I18">
        <v>3170000000</v>
      </c>
      <c r="J18">
        <v>3403100000</v>
      </c>
      <c r="K18">
        <v>3509200000</v>
      </c>
    </row>
    <row r="19" spans="1:11" x14ac:dyDescent="0.2">
      <c r="A19" t="s">
        <v>53</v>
      </c>
      <c r="B19">
        <v>48518000000</v>
      </c>
      <c r="C19">
        <v>46876000000</v>
      </c>
      <c r="D19">
        <v>31075000000</v>
      </c>
      <c r="E19">
        <v>29536000000</v>
      </c>
      <c r="F19">
        <v>25879000000</v>
      </c>
      <c r="G19">
        <v>24122100000</v>
      </c>
      <c r="H19">
        <v>14935700000</v>
      </c>
      <c r="I19">
        <v>14129800000</v>
      </c>
      <c r="J19">
        <v>13632500000</v>
      </c>
      <c r="K19">
        <v>12133800000</v>
      </c>
    </row>
    <row r="20" spans="1:11" x14ac:dyDescent="0.2">
      <c r="A20" t="s">
        <v>52</v>
      </c>
      <c r="B20">
        <v>702000000</v>
      </c>
      <c r="C20">
        <v>661000000</v>
      </c>
      <c r="D20">
        <v>628000000</v>
      </c>
      <c r="E20">
        <v>0</v>
      </c>
      <c r="F20" t="s">
        <v>0</v>
      </c>
      <c r="G20" t="s">
        <v>0</v>
      </c>
      <c r="H20" t="s">
        <v>0</v>
      </c>
      <c r="I20" t="s">
        <v>0</v>
      </c>
      <c r="J20" t="s">
        <v>0</v>
      </c>
      <c r="K20" t="s">
        <v>0</v>
      </c>
    </row>
    <row r="21" spans="1:11" x14ac:dyDescent="0.2">
      <c r="A21" t="s">
        <v>51</v>
      </c>
      <c r="B21">
        <v>-110000000</v>
      </c>
      <c r="C21">
        <v>179000000</v>
      </c>
      <c r="D21">
        <v>-4000000</v>
      </c>
      <c r="E21">
        <v>252000000</v>
      </c>
      <c r="F21">
        <v>1013000000</v>
      </c>
      <c r="G21">
        <v>1704300000</v>
      </c>
      <c r="H21">
        <v>1624500000</v>
      </c>
      <c r="I21">
        <v>1647700000</v>
      </c>
      <c r="J21">
        <v>1531100000</v>
      </c>
      <c r="K21">
        <v>1344100000</v>
      </c>
    </row>
    <row r="22" spans="1:11" x14ac:dyDescent="0.2">
      <c r="A22" t="s">
        <v>50</v>
      </c>
      <c r="B22">
        <v>3025000000</v>
      </c>
      <c r="C22">
        <v>3246000000</v>
      </c>
      <c r="D22">
        <v>3178000000</v>
      </c>
      <c r="E22">
        <v>3525000000</v>
      </c>
      <c r="F22">
        <v>2064000000</v>
      </c>
      <c r="G22">
        <v>2074000000</v>
      </c>
      <c r="H22">
        <v>2065900000</v>
      </c>
      <c r="I22">
        <v>1669100000</v>
      </c>
      <c r="J22">
        <v>1526200000</v>
      </c>
      <c r="K22">
        <v>1612600000</v>
      </c>
    </row>
    <row r="23" spans="1:11" x14ac:dyDescent="0.2">
      <c r="A23" t="s">
        <v>49</v>
      </c>
      <c r="B23">
        <v>54270500000</v>
      </c>
      <c r="C23">
        <v>52100110000</v>
      </c>
      <c r="D23">
        <v>36096100000</v>
      </c>
      <c r="E23">
        <v>34181100000</v>
      </c>
      <c r="F23">
        <v>29759900000</v>
      </c>
      <c r="G23">
        <v>27900400000</v>
      </c>
      <c r="H23">
        <v>18626100000</v>
      </c>
      <c r="I23">
        <v>17446600000</v>
      </c>
      <c r="J23">
        <v>16689800000</v>
      </c>
      <c r="K23">
        <v>15090500000</v>
      </c>
    </row>
    <row r="24" spans="1:11" x14ac:dyDescent="0.2">
      <c r="A24" t="s">
        <v>48</v>
      </c>
      <c r="B24">
        <v>60452000000</v>
      </c>
      <c r="C24">
        <v>55721000000</v>
      </c>
      <c r="D24">
        <v>39070000000</v>
      </c>
      <c r="E24">
        <v>37072000000</v>
      </c>
      <c r="F24">
        <v>33228000000</v>
      </c>
      <c r="G24">
        <v>30850800000</v>
      </c>
      <c r="H24">
        <v>21374000000</v>
      </c>
      <c r="I24">
        <v>20616600000</v>
      </c>
      <c r="J24">
        <v>20092900000</v>
      </c>
      <c r="K24">
        <v>18599700000</v>
      </c>
    </row>
    <row r="25" spans="1:11" x14ac:dyDescent="0.2">
      <c r="A25" t="s">
        <v>47</v>
      </c>
      <c r="B25">
        <v>7903600000</v>
      </c>
      <c r="C25">
        <v>7653900000</v>
      </c>
      <c r="D25">
        <v>7376000000</v>
      </c>
      <c r="E25">
        <v>7072400000</v>
      </c>
      <c r="F25">
        <v>6757900000</v>
      </c>
      <c r="G25">
        <v>6533400000</v>
      </c>
      <c r="H25">
        <v>6239100000</v>
      </c>
      <c r="I25">
        <v>5994100000</v>
      </c>
      <c r="J25">
        <v>5778900000</v>
      </c>
      <c r="K25">
        <v>5487300000</v>
      </c>
    </row>
    <row r="26" spans="1:11" x14ac:dyDescent="0.2">
      <c r="A26" t="s">
        <v>46</v>
      </c>
      <c r="B26">
        <v>17000000</v>
      </c>
      <c r="C26">
        <v>17000000</v>
      </c>
      <c r="D26">
        <v>17000000</v>
      </c>
      <c r="E26">
        <v>17000000</v>
      </c>
      <c r="F26">
        <v>17000000</v>
      </c>
      <c r="G26">
        <v>16600000</v>
      </c>
      <c r="H26">
        <v>16600000</v>
      </c>
      <c r="I26">
        <v>16600000</v>
      </c>
      <c r="J26">
        <v>16600000</v>
      </c>
      <c r="K26">
        <v>16600000</v>
      </c>
    </row>
    <row r="27" spans="1:11" x14ac:dyDescent="0.2">
      <c r="A27" t="s">
        <v>45</v>
      </c>
      <c r="B27">
        <v>53908000000</v>
      </c>
      <c r="C27">
        <v>52931000000</v>
      </c>
      <c r="D27">
        <v>50487000000</v>
      </c>
      <c r="E27">
        <v>48326000000</v>
      </c>
      <c r="F27">
        <v>46223000000</v>
      </c>
      <c r="G27">
        <v>44594500000</v>
      </c>
      <c r="H27">
        <v>43294500000</v>
      </c>
      <c r="I27">
        <v>41751200000</v>
      </c>
      <c r="J27">
        <v>39278000000</v>
      </c>
      <c r="K27">
        <v>36707500000</v>
      </c>
    </row>
    <row r="28" spans="1:11" x14ac:dyDescent="0.2">
      <c r="A28" t="s">
        <v>44</v>
      </c>
      <c r="B28">
        <v>67066400000</v>
      </c>
      <c r="C28">
        <v>66328600000</v>
      </c>
      <c r="D28">
        <v>61528500000</v>
      </c>
      <c r="E28">
        <v>56504400000</v>
      </c>
      <c r="F28">
        <v>52108600000</v>
      </c>
      <c r="G28">
        <v>41176800000</v>
      </c>
      <c r="H28">
        <v>35177100000</v>
      </c>
      <c r="I28">
        <v>32179800000</v>
      </c>
      <c r="J28">
        <v>30576300000</v>
      </c>
      <c r="K28">
        <v>28270900000</v>
      </c>
    </row>
    <row r="29" spans="1:11" x14ac:dyDescent="0.2">
      <c r="A29" t="s">
        <v>43</v>
      </c>
      <c r="B29">
        <v>-7825000000</v>
      </c>
      <c r="C29">
        <v>-8210000000</v>
      </c>
      <c r="D29">
        <v>-6258000000</v>
      </c>
      <c r="E29">
        <v>-3268000000</v>
      </c>
      <c r="F29">
        <v>-2204000000</v>
      </c>
      <c r="G29">
        <v>7087899000</v>
      </c>
      <c r="H29">
        <v>12853400000</v>
      </c>
      <c r="I29">
        <v>16009700000</v>
      </c>
      <c r="J29">
        <v>15293600000</v>
      </c>
      <c r="K29">
        <v>14390200000</v>
      </c>
    </row>
    <row r="30" spans="1:11" x14ac:dyDescent="0.2">
      <c r="A30" t="s">
        <v>42</v>
      </c>
      <c r="B30">
        <v>-7825000000</v>
      </c>
      <c r="C30">
        <v>-8210000000</v>
      </c>
      <c r="D30">
        <v>-6258000000</v>
      </c>
      <c r="E30">
        <v>-3268000000</v>
      </c>
      <c r="F30">
        <v>-2204000000</v>
      </c>
      <c r="G30">
        <v>7087900000</v>
      </c>
      <c r="H30">
        <v>12853400000</v>
      </c>
      <c r="I30">
        <v>16009700000</v>
      </c>
      <c r="J30">
        <v>15293600000</v>
      </c>
      <c r="K30">
        <v>14390200000</v>
      </c>
    </row>
    <row r="31" spans="1:11" x14ac:dyDescent="0.2">
      <c r="A31" t="s">
        <v>41</v>
      </c>
      <c r="B31">
        <v>52626800000</v>
      </c>
      <c r="C31">
        <v>47510800000</v>
      </c>
      <c r="D31">
        <v>32811200000</v>
      </c>
      <c r="E31">
        <v>33803700000</v>
      </c>
      <c r="F31">
        <v>31023900000</v>
      </c>
      <c r="G31">
        <v>37938700000</v>
      </c>
      <c r="H31">
        <v>34227400000</v>
      </c>
      <c r="I31">
        <v>36626300000</v>
      </c>
      <c r="J31">
        <v>35386500000</v>
      </c>
      <c r="K31">
        <v>32989900000</v>
      </c>
    </row>
    <row r="32" spans="1:11" x14ac:dyDescent="0.2">
      <c r="A32" t="s">
        <v>40</v>
      </c>
      <c r="B32">
        <v>745400000</v>
      </c>
      <c r="C32">
        <v>746300000</v>
      </c>
      <c r="D32">
        <v>767100000</v>
      </c>
      <c r="E32">
        <v>734100000</v>
      </c>
      <c r="F32">
        <v>819300000</v>
      </c>
      <c r="G32">
        <v>906800000</v>
      </c>
      <c r="H32">
        <v>962900000</v>
      </c>
      <c r="I32">
        <v>990400000</v>
      </c>
      <c r="J32">
        <v>1002700000</v>
      </c>
      <c r="K32">
        <v>1021400000</v>
      </c>
    </row>
    <row r="33" spans="1:11" x14ac:dyDescent="0.2">
      <c r="A33" t="s">
        <v>39</v>
      </c>
      <c r="B33">
        <v>-10598000000</v>
      </c>
      <c r="C33">
        <v>-10887700000</v>
      </c>
      <c r="D33">
        <v>-8589902000</v>
      </c>
      <c r="E33">
        <v>-5647700000</v>
      </c>
      <c r="F33">
        <v>-4540799000</v>
      </c>
      <c r="G33">
        <v>4571599000</v>
      </c>
      <c r="H33">
        <v>10118100000</v>
      </c>
      <c r="I33">
        <v>13137000000</v>
      </c>
      <c r="J33">
        <v>12489600000</v>
      </c>
      <c r="K33">
        <v>11737000000</v>
      </c>
    </row>
    <row r="34" spans="1:11" x14ac:dyDescent="0.2">
      <c r="A34" t="s">
        <v>38</v>
      </c>
      <c r="B34">
        <v>48014000000</v>
      </c>
      <c r="C34">
        <v>46657000000</v>
      </c>
      <c r="D34">
        <v>30209000000</v>
      </c>
      <c r="E34">
        <v>27072000000</v>
      </c>
      <c r="F34">
        <v>24733000000</v>
      </c>
      <c r="G34">
        <v>16436600000</v>
      </c>
      <c r="H34">
        <v>12857800000</v>
      </c>
      <c r="I34">
        <v>11331100000</v>
      </c>
      <c r="J34">
        <v>11296400000</v>
      </c>
      <c r="K34">
        <v>10164700000</v>
      </c>
    </row>
    <row r="35" spans="1:11" x14ac:dyDescent="0.2">
      <c r="A35" t="s">
        <v>37</v>
      </c>
      <c r="B35">
        <v>51463000000</v>
      </c>
      <c r="C35">
        <v>47556000000</v>
      </c>
      <c r="D35">
        <v>31075000000</v>
      </c>
      <c r="E35">
        <v>29536000000</v>
      </c>
      <c r="F35">
        <v>25956000000</v>
      </c>
      <c r="G35">
        <v>24122100000</v>
      </c>
      <c r="H35">
        <v>14935700000</v>
      </c>
      <c r="I35">
        <v>14129800000</v>
      </c>
      <c r="J35">
        <v>13632500000</v>
      </c>
      <c r="K35">
        <v>12500400000</v>
      </c>
    </row>
  </sheetData>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77D5B-E43D-4997-B058-4FE051D2886B}">
  <dimension ref="A1:J57"/>
  <sheetViews>
    <sheetView workbookViewId="0">
      <selection activeCell="A8" sqref="A8"/>
    </sheetView>
  </sheetViews>
  <sheetFormatPr defaultRowHeight="15" x14ac:dyDescent="0.25"/>
  <cols>
    <col min="1" max="1" width="34.875" style="5" customWidth="1"/>
    <col min="2" max="2" width="16.75" customWidth="1"/>
    <col min="3" max="3" width="15.625" customWidth="1"/>
    <col min="4" max="4" width="14.875" customWidth="1"/>
    <col min="5" max="6" width="16.75" customWidth="1"/>
    <col min="7" max="7" width="17" customWidth="1"/>
    <col min="8" max="8" width="14.875" customWidth="1"/>
    <col min="9" max="9" width="14.625" customWidth="1"/>
    <col min="10" max="10" width="18" customWidth="1"/>
    <col min="11" max="11" width="12.625" customWidth="1"/>
  </cols>
  <sheetData>
    <row r="1" spans="1:10" ht="14.25" x14ac:dyDescent="0.2">
      <c r="A1" s="15" t="s">
        <v>33</v>
      </c>
      <c r="B1" s="14">
        <v>2020</v>
      </c>
      <c r="C1" s="14">
        <v>2019</v>
      </c>
      <c r="D1" s="14">
        <v>2018</v>
      </c>
      <c r="E1" s="14">
        <v>2017</v>
      </c>
      <c r="F1" s="14">
        <v>2016</v>
      </c>
      <c r="G1" s="14">
        <v>2015</v>
      </c>
      <c r="H1" s="14">
        <v>2014</v>
      </c>
      <c r="I1" s="14">
        <v>2013</v>
      </c>
      <c r="J1" s="14">
        <v>2012</v>
      </c>
    </row>
    <row r="2" spans="1:10" ht="14.25" x14ac:dyDescent="0.2">
      <c r="A2" s="24" t="s">
        <v>79</v>
      </c>
      <c r="B2" s="13">
        <v>218.88</v>
      </c>
      <c r="C2" s="13">
        <v>195.38</v>
      </c>
      <c r="D2" s="13">
        <v>188.1</v>
      </c>
      <c r="E2" s="13">
        <v>172.77</v>
      </c>
      <c r="F2" s="13">
        <v>118.96</v>
      </c>
      <c r="G2" s="13">
        <v>144.52000000000001</v>
      </c>
      <c r="H2" s="13">
        <v>96.15</v>
      </c>
      <c r="I2" s="13">
        <v>97.29</v>
      </c>
      <c r="J2" s="13">
        <v>87.42</v>
      </c>
    </row>
    <row r="3" spans="1:10" ht="14.25" x14ac:dyDescent="0.2">
      <c r="A3" s="24" t="s">
        <v>80</v>
      </c>
      <c r="B3" s="12">
        <v>19208000000</v>
      </c>
      <c r="C3" s="12">
        <v>21364000000</v>
      </c>
      <c r="D3" s="12">
        <v>21025000000</v>
      </c>
      <c r="E3" s="12">
        <v>22820000000</v>
      </c>
      <c r="F3" s="12">
        <v>24622000000</v>
      </c>
      <c r="G3" s="12">
        <v>25413000000</v>
      </c>
      <c r="H3" s="12">
        <v>27441300000</v>
      </c>
      <c r="I3" s="12">
        <v>28105700000</v>
      </c>
      <c r="J3" s="12">
        <v>27567000000</v>
      </c>
    </row>
    <row r="4" spans="1:10" ht="14.25" x14ac:dyDescent="0.2">
      <c r="A4" s="24" t="s">
        <v>81</v>
      </c>
      <c r="B4" s="12">
        <v>9489000000</v>
      </c>
      <c r="C4" s="12">
        <v>10224000000</v>
      </c>
      <c r="D4" s="12">
        <v>10239000000</v>
      </c>
      <c r="E4" s="12">
        <v>12200000000</v>
      </c>
      <c r="F4" s="12">
        <v>14417000000</v>
      </c>
      <c r="G4" s="12">
        <v>15623800000</v>
      </c>
      <c r="H4" s="12">
        <v>16985600000</v>
      </c>
      <c r="I4" s="12">
        <v>17203000000</v>
      </c>
      <c r="J4" s="12">
        <v>16750700000</v>
      </c>
    </row>
    <row r="5" spans="1:10" ht="14.25" x14ac:dyDescent="0.2">
      <c r="A5" s="24" t="s">
        <v>4</v>
      </c>
      <c r="B5" s="12">
        <v>9719000000</v>
      </c>
      <c r="C5" s="12">
        <v>11141000000</v>
      </c>
      <c r="D5" s="12">
        <v>10786000000</v>
      </c>
      <c r="E5" s="12">
        <v>10621000000</v>
      </c>
      <c r="F5" s="12">
        <v>10205000000</v>
      </c>
      <c r="G5" s="12">
        <v>9789200000</v>
      </c>
      <c r="H5" s="12">
        <v>10455700000</v>
      </c>
      <c r="I5" s="12">
        <v>10902700000</v>
      </c>
      <c r="J5" s="12">
        <v>10816300000</v>
      </c>
    </row>
    <row r="6" spans="1:10" ht="14.25" x14ac:dyDescent="0.2">
      <c r="A6" s="24" t="s">
        <v>82</v>
      </c>
      <c r="B6" s="12">
        <v>2556000000</v>
      </c>
      <c r="C6" s="12">
        <v>2263000000</v>
      </c>
      <c r="D6" s="12">
        <v>2200000000</v>
      </c>
      <c r="E6" s="12">
        <v>2231000000</v>
      </c>
      <c r="F6" s="12">
        <v>2385000000</v>
      </c>
      <c r="G6" s="12">
        <v>2434300000</v>
      </c>
      <c r="H6" s="12">
        <v>2487900000</v>
      </c>
      <c r="I6" s="12">
        <v>2385600000</v>
      </c>
      <c r="J6" s="12">
        <v>2455200000</v>
      </c>
    </row>
    <row r="7" spans="1:10" ht="14.25" x14ac:dyDescent="0.2">
      <c r="A7" s="24" t="s">
        <v>83</v>
      </c>
      <c r="B7" s="12">
        <v>38786000000</v>
      </c>
      <c r="C7" s="12">
        <v>37421000000</v>
      </c>
      <c r="D7" s="12">
        <v>22843000000</v>
      </c>
      <c r="E7" s="12">
        <v>22448000000</v>
      </c>
      <c r="F7" s="12">
        <v>21258000000</v>
      </c>
      <c r="G7" s="12">
        <v>23117600000</v>
      </c>
      <c r="H7" s="12">
        <v>24557500000</v>
      </c>
      <c r="I7" s="12">
        <v>25747300000</v>
      </c>
      <c r="J7" s="12">
        <v>24677200000</v>
      </c>
    </row>
    <row r="8" spans="1:10" ht="14.25" x14ac:dyDescent="0.2">
      <c r="A8" s="24" t="s">
        <v>84</v>
      </c>
      <c r="B8" s="12">
        <v>2110000000</v>
      </c>
      <c r="C8" s="12">
        <v>2224000000</v>
      </c>
      <c r="D8" s="12">
        <v>2442000000</v>
      </c>
      <c r="E8" s="12">
        <v>1976000000</v>
      </c>
      <c r="F8" s="12">
        <v>1474000000</v>
      </c>
      <c r="G8" s="12">
        <v>1298700000</v>
      </c>
      <c r="H8" s="12">
        <v>1214400000</v>
      </c>
      <c r="I8" s="12">
        <v>1319800000</v>
      </c>
      <c r="J8" s="12">
        <v>1375300000</v>
      </c>
    </row>
    <row r="9" spans="1:10" ht="14.25" x14ac:dyDescent="0.2">
      <c r="A9" s="24" t="s">
        <v>68</v>
      </c>
      <c r="B9" s="12">
        <v>51000000</v>
      </c>
      <c r="C9" s="12">
        <v>50000000</v>
      </c>
      <c r="D9" s="12">
        <v>51000000</v>
      </c>
      <c r="E9" s="12">
        <v>59000000</v>
      </c>
      <c r="F9" s="12">
        <v>59000000</v>
      </c>
      <c r="G9" s="12">
        <v>100100000</v>
      </c>
      <c r="H9" s="12">
        <v>110000000</v>
      </c>
      <c r="I9" s="12">
        <v>123700000</v>
      </c>
      <c r="J9" s="12">
        <v>121700000</v>
      </c>
    </row>
    <row r="10" spans="1:10" ht="14.25" x14ac:dyDescent="0.2">
      <c r="A10" s="24" t="s">
        <v>85</v>
      </c>
      <c r="B10" s="12">
        <v>6243000000</v>
      </c>
      <c r="C10" s="12">
        <v>3558000000</v>
      </c>
      <c r="D10" s="12">
        <v>4053000000</v>
      </c>
      <c r="E10" s="12">
        <v>5327000000</v>
      </c>
      <c r="F10" s="12">
        <v>4849000000</v>
      </c>
      <c r="G10" s="12">
        <v>9643000000</v>
      </c>
      <c r="H10" s="12">
        <v>4185500000</v>
      </c>
      <c r="I10" s="12">
        <v>5050100000</v>
      </c>
      <c r="J10" s="12">
        <v>4922100000</v>
      </c>
    </row>
    <row r="11" spans="1:10" ht="14.25" x14ac:dyDescent="0.2">
      <c r="A11" s="24" t="s">
        <v>60</v>
      </c>
      <c r="B11" s="12">
        <v>52627000000</v>
      </c>
      <c r="C11" s="12">
        <v>47511000000</v>
      </c>
      <c r="D11" s="12">
        <v>32811000000</v>
      </c>
      <c r="E11" s="12">
        <v>33804000000</v>
      </c>
      <c r="F11" s="12">
        <v>31024000000</v>
      </c>
      <c r="G11" s="12">
        <v>37938700000</v>
      </c>
      <c r="H11" s="12">
        <v>34227400000</v>
      </c>
      <c r="I11" s="12">
        <v>36626300000</v>
      </c>
      <c r="J11" s="12">
        <v>35386500000</v>
      </c>
    </row>
    <row r="12" spans="1:10" ht="14.25" x14ac:dyDescent="0.2">
      <c r="A12" s="24" t="s">
        <v>86</v>
      </c>
      <c r="B12" s="12">
        <v>6181000000</v>
      </c>
      <c r="C12" s="12">
        <v>3621000000</v>
      </c>
      <c r="D12" s="12">
        <v>2974000000</v>
      </c>
      <c r="E12" s="12">
        <v>2891000000</v>
      </c>
      <c r="F12" s="12">
        <v>3468000000</v>
      </c>
      <c r="G12" s="12">
        <v>2950400000</v>
      </c>
      <c r="H12" s="12">
        <v>2747900000</v>
      </c>
      <c r="I12" s="12">
        <v>3170000000</v>
      </c>
      <c r="J12" s="12">
        <v>3403100000</v>
      </c>
    </row>
    <row r="13" spans="1:10" ht="14.25" x14ac:dyDescent="0.2">
      <c r="A13" s="15" t="s">
        <v>87</v>
      </c>
      <c r="B13" s="14">
        <v>2020</v>
      </c>
      <c r="C13" s="14">
        <v>2019</v>
      </c>
      <c r="D13" s="14">
        <v>2018</v>
      </c>
      <c r="E13" s="14">
        <v>2017</v>
      </c>
      <c r="F13" s="14">
        <v>2016</v>
      </c>
      <c r="G13" s="14">
        <v>2015</v>
      </c>
      <c r="H13" s="14">
        <v>2014</v>
      </c>
      <c r="I13" s="14">
        <v>2013</v>
      </c>
      <c r="J13" s="14">
        <v>2012</v>
      </c>
    </row>
    <row r="14" spans="1:10" ht="14.25" x14ac:dyDescent="0.2">
      <c r="A14" s="24" t="s">
        <v>89</v>
      </c>
      <c r="B14" s="13">
        <f t="shared" ref="B14:G14" si="0">((B10-B9)/B12)</f>
        <v>1.001779647306261</v>
      </c>
      <c r="C14" s="13">
        <f t="shared" si="0"/>
        <v>0.96879315106324215</v>
      </c>
      <c r="D14" s="13">
        <f t="shared" si="0"/>
        <v>1.3456624075319434</v>
      </c>
      <c r="E14" s="13">
        <f t="shared" si="0"/>
        <v>1.8222068488412313</v>
      </c>
      <c r="F14" s="13">
        <f t="shared" si="0"/>
        <v>1.381199538638985</v>
      </c>
      <c r="G14" s="13">
        <f t="shared" si="0"/>
        <v>3.2344427874186552</v>
      </c>
      <c r="H14" s="13">
        <f t="shared" ref="H14:J14" si="1">((H10-H9)/H12)</f>
        <v>1.4831325739655736</v>
      </c>
      <c r="I14" s="13">
        <f t="shared" si="1"/>
        <v>1.5540694006309148</v>
      </c>
      <c r="J14" s="13">
        <f t="shared" si="1"/>
        <v>1.4105962210925334</v>
      </c>
    </row>
    <row r="15" spans="1:10" ht="14.25" x14ac:dyDescent="0.2">
      <c r="A15" s="24" t="s">
        <v>88</v>
      </c>
      <c r="B15" s="13">
        <f t="shared" ref="B15:G15" si="2">B10/B12</f>
        <v>1.0100307393625627</v>
      </c>
      <c r="C15" s="13">
        <f t="shared" si="2"/>
        <v>0.9826014913007457</v>
      </c>
      <c r="D15" s="13">
        <f t="shared" si="2"/>
        <v>1.3628110289172832</v>
      </c>
      <c r="E15" s="13">
        <f t="shared" si="2"/>
        <v>1.8426150121065374</v>
      </c>
      <c r="F15" s="13">
        <f t="shared" si="2"/>
        <v>1.3982122260668974</v>
      </c>
      <c r="G15" s="13">
        <f t="shared" si="2"/>
        <v>3.2683703904555315</v>
      </c>
      <c r="H15" s="13">
        <f t="shared" ref="H15:J15" si="3">H10/H12</f>
        <v>1.523163142763565</v>
      </c>
      <c r="I15" s="13">
        <f t="shared" si="3"/>
        <v>1.5930914826498423</v>
      </c>
      <c r="J15" s="13">
        <f t="shared" si="3"/>
        <v>1.4463577326555199</v>
      </c>
    </row>
    <row r="16" spans="1:10" ht="14.25" x14ac:dyDescent="0.2">
      <c r="A16" s="24" t="s">
        <v>94</v>
      </c>
      <c r="B16" s="13">
        <f t="shared" ref="B16:G16" si="4">B3/B8</f>
        <v>9.103317535545024</v>
      </c>
      <c r="C16" s="13">
        <f t="shared" si="4"/>
        <v>9.6061151079136682</v>
      </c>
      <c r="D16" s="13">
        <f t="shared" si="4"/>
        <v>8.6097461097461103</v>
      </c>
      <c r="E16" s="13">
        <f t="shared" si="4"/>
        <v>11.548582995951417</v>
      </c>
      <c r="F16" s="13">
        <f t="shared" si="4"/>
        <v>16.704206241519675</v>
      </c>
      <c r="G16" s="13">
        <f t="shared" si="4"/>
        <v>19.568029568029569</v>
      </c>
      <c r="H16" s="13">
        <f t="shared" ref="H16:J16" si="5">H3/H8</f>
        <v>22.59659090909091</v>
      </c>
      <c r="I16" s="13">
        <f t="shared" si="5"/>
        <v>21.29542354902258</v>
      </c>
      <c r="J16" s="13">
        <f t="shared" si="5"/>
        <v>20.044353959136188</v>
      </c>
    </row>
    <row r="17" spans="1:10" ht="14.25" x14ac:dyDescent="0.2">
      <c r="A17" s="24" t="s">
        <v>95</v>
      </c>
      <c r="B17" s="13">
        <f t="shared" ref="B17:G17" si="6">B3/B9</f>
        <v>376.62745098039215</v>
      </c>
      <c r="C17" s="13">
        <f t="shared" si="6"/>
        <v>427.28</v>
      </c>
      <c r="D17" s="13">
        <f t="shared" si="6"/>
        <v>412.25490196078431</v>
      </c>
      <c r="E17" s="13">
        <f t="shared" si="6"/>
        <v>386.77966101694915</v>
      </c>
      <c r="F17" s="13">
        <f t="shared" si="6"/>
        <v>417.32203389830511</v>
      </c>
      <c r="G17" s="13">
        <f t="shared" si="6"/>
        <v>253.87612387612387</v>
      </c>
      <c r="H17" s="13">
        <f t="shared" ref="H17:J17" si="7">H3/H9</f>
        <v>249.46636363636364</v>
      </c>
      <c r="I17" s="13">
        <f t="shared" si="7"/>
        <v>227.2085691188359</v>
      </c>
      <c r="J17" s="13">
        <f t="shared" si="7"/>
        <v>226.51602300739523</v>
      </c>
    </row>
    <row r="18" spans="1:10" ht="14.25" x14ac:dyDescent="0.2">
      <c r="A18" s="24" t="s">
        <v>90</v>
      </c>
      <c r="B18" s="13">
        <f t="shared" ref="B18:G18" si="8">B3/B11</f>
        <v>0.36498375358656204</v>
      </c>
      <c r="C18" s="13">
        <f t="shared" si="8"/>
        <v>0.44966428827008481</v>
      </c>
      <c r="D18" s="13">
        <f t="shared" si="8"/>
        <v>0.64079119807381668</v>
      </c>
      <c r="E18" s="13">
        <f t="shared" si="8"/>
        <v>0.67506803928529169</v>
      </c>
      <c r="F18" s="13">
        <f t="shared" si="8"/>
        <v>0.79364363073749356</v>
      </c>
      <c r="G18" s="13">
        <f t="shared" si="8"/>
        <v>0.66984372158244743</v>
      </c>
      <c r="H18" s="13">
        <f t="shared" ref="H18:J18" si="9">H3/H11</f>
        <v>0.80173486738694733</v>
      </c>
      <c r="I18" s="13">
        <f t="shared" si="9"/>
        <v>0.76736388879029549</v>
      </c>
      <c r="J18" s="13">
        <f t="shared" si="9"/>
        <v>0.77902589970751557</v>
      </c>
    </row>
    <row r="19" spans="1:10" ht="14.25" x14ac:dyDescent="0.2">
      <c r="A19" s="24" t="s">
        <v>91</v>
      </c>
      <c r="B19" s="13">
        <f t="shared" ref="B19:G19" si="10">B5/B3</f>
        <v>0.50598708871303621</v>
      </c>
      <c r="C19" s="13">
        <f t="shared" si="10"/>
        <v>0.52148474068526496</v>
      </c>
      <c r="D19" s="13">
        <f t="shared" si="10"/>
        <v>0.51300832342449465</v>
      </c>
      <c r="E19" s="13">
        <f t="shared" si="10"/>
        <v>0.46542506573181419</v>
      </c>
      <c r="F19" s="13">
        <f t="shared" si="10"/>
        <v>0.41446673706441395</v>
      </c>
      <c r="G19" s="13">
        <f t="shared" si="10"/>
        <v>0.38520442293314444</v>
      </c>
      <c r="H19" s="13">
        <f t="shared" ref="H19:J19" si="11">H5/H3</f>
        <v>0.38102057847113657</v>
      </c>
      <c r="I19" s="13">
        <f t="shared" si="11"/>
        <v>0.38791775333829082</v>
      </c>
      <c r="J19" s="13">
        <f t="shared" si="11"/>
        <v>0.39236405847571371</v>
      </c>
    </row>
    <row r="20" spans="1:10" ht="14.25" x14ac:dyDescent="0.2">
      <c r="A20" s="24" t="s">
        <v>92</v>
      </c>
      <c r="B20" s="13">
        <v>12.52</v>
      </c>
      <c r="C20" s="13">
        <v>12.38</v>
      </c>
      <c r="D20" s="13">
        <v>6.31</v>
      </c>
      <c r="E20" s="13">
        <v>6.17</v>
      </c>
      <c r="F20" s="13">
        <v>0.77</v>
      </c>
      <c r="G20" s="13">
        <v>15.1</v>
      </c>
      <c r="H20" s="13">
        <v>15.1</v>
      </c>
      <c r="I20" s="13">
        <v>15.1</v>
      </c>
      <c r="J20" s="13">
        <v>15.1</v>
      </c>
    </row>
    <row r="21" spans="1:10" ht="14.25" x14ac:dyDescent="0.2">
      <c r="A21" s="24" t="s">
        <v>93</v>
      </c>
      <c r="B21" s="13">
        <f t="shared" ref="B21:G21" si="12">B20/B2</f>
        <v>5.7200292397660821E-2</v>
      </c>
      <c r="C21" s="13">
        <f t="shared" si="12"/>
        <v>6.3363701504759964E-2</v>
      </c>
      <c r="D21" s="13">
        <f t="shared" si="12"/>
        <v>3.3545986177565122E-2</v>
      </c>
      <c r="E21" s="13">
        <f t="shared" si="12"/>
        <v>3.5712218556462345E-2</v>
      </c>
      <c r="F21" s="13">
        <f t="shared" si="12"/>
        <v>6.4727639542703436E-3</v>
      </c>
      <c r="G21" s="13">
        <f t="shared" si="12"/>
        <v>0.10448380846941599</v>
      </c>
      <c r="H21" s="13">
        <f t="shared" ref="H21:J21" si="13">H20/H2</f>
        <v>0.15704628185127403</v>
      </c>
      <c r="I21" s="13">
        <f t="shared" si="13"/>
        <v>0.155206084900812</v>
      </c>
      <c r="J21" s="13">
        <f t="shared" si="13"/>
        <v>0.17272935255090369</v>
      </c>
    </row>
    <row r="22" spans="1:10" ht="14.25" x14ac:dyDescent="0.2">
      <c r="A22"/>
    </row>
    <row r="23" spans="1:10" ht="14.25" x14ac:dyDescent="0.2">
      <c r="A23"/>
    </row>
    <row r="24" spans="1:10" ht="14.25" x14ac:dyDescent="0.2">
      <c r="A24"/>
    </row>
    <row r="25" spans="1:10" ht="14.25" x14ac:dyDescent="0.2">
      <c r="A25"/>
    </row>
    <row r="26" spans="1:10" ht="14.25" x14ac:dyDescent="0.2">
      <c r="A26"/>
    </row>
    <row r="27" spans="1:10" ht="14.25" x14ac:dyDescent="0.2">
      <c r="A27"/>
    </row>
    <row r="28" spans="1:10" ht="14.25" x14ac:dyDescent="0.2">
      <c r="A28"/>
    </row>
    <row r="29" spans="1:10" ht="14.25" x14ac:dyDescent="0.2">
      <c r="A29"/>
    </row>
    <row r="30" spans="1:10" ht="14.25" x14ac:dyDescent="0.2">
      <c r="A30"/>
    </row>
    <row r="31" spans="1:10" ht="14.25" x14ac:dyDescent="0.2">
      <c r="A31"/>
    </row>
    <row r="32" spans="1:10" ht="14.25" x14ac:dyDescent="0.2">
      <c r="A32"/>
    </row>
    <row r="33" spans="1:1" ht="14.25" x14ac:dyDescent="0.2">
      <c r="A33"/>
    </row>
    <row r="34" spans="1:1" ht="14.25" x14ac:dyDescent="0.2">
      <c r="A34"/>
    </row>
    <row r="35" spans="1:1" ht="14.25" x14ac:dyDescent="0.2">
      <c r="A35"/>
    </row>
    <row r="36" spans="1:1" ht="14.25" x14ac:dyDescent="0.2">
      <c r="A36"/>
    </row>
    <row r="37" spans="1:1" ht="14.25" x14ac:dyDescent="0.2">
      <c r="A37"/>
    </row>
    <row r="38" spans="1:1" ht="14.25" x14ac:dyDescent="0.2">
      <c r="A38"/>
    </row>
    <row r="39" spans="1:1" ht="14.25" x14ac:dyDescent="0.2">
      <c r="A39"/>
    </row>
    <row r="40" spans="1:1" ht="14.25" x14ac:dyDescent="0.2">
      <c r="A40"/>
    </row>
    <row r="41" spans="1:1" ht="14.25" x14ac:dyDescent="0.2">
      <c r="A41"/>
    </row>
    <row r="42" spans="1:1" ht="14.25" x14ac:dyDescent="0.2">
      <c r="A42"/>
    </row>
    <row r="43" spans="1:1" ht="14.25" x14ac:dyDescent="0.2">
      <c r="A43"/>
    </row>
    <row r="44" spans="1:1" ht="14.25" x14ac:dyDescent="0.2">
      <c r="A44"/>
    </row>
    <row r="45" spans="1:1" ht="14.25" x14ac:dyDescent="0.2">
      <c r="A45"/>
    </row>
    <row r="46" spans="1:1" ht="14.25" x14ac:dyDescent="0.2">
      <c r="A46"/>
    </row>
    <row r="47" spans="1:1" ht="14.25" x14ac:dyDescent="0.2">
      <c r="A47"/>
    </row>
    <row r="48" spans="1:1" ht="14.25" x14ac:dyDescent="0.2">
      <c r="A48"/>
    </row>
    <row r="49" spans="1:1" ht="14.25" x14ac:dyDescent="0.2">
      <c r="A49"/>
    </row>
    <row r="50" spans="1:1" ht="14.25" x14ac:dyDescent="0.2">
      <c r="A50"/>
    </row>
    <row r="51" spans="1:1" ht="14.25" x14ac:dyDescent="0.2">
      <c r="A51"/>
    </row>
    <row r="52" spans="1:1" ht="14.25" x14ac:dyDescent="0.2">
      <c r="A52"/>
    </row>
    <row r="53" spans="1:1" ht="14.25" x14ac:dyDescent="0.2">
      <c r="A53"/>
    </row>
    <row r="54" spans="1:1" ht="14.25" x14ac:dyDescent="0.2">
      <c r="A54"/>
    </row>
    <row r="55" spans="1:1" ht="14.25" x14ac:dyDescent="0.2">
      <c r="A55"/>
    </row>
    <row r="56" spans="1:1" ht="14.25" x14ac:dyDescent="0.2">
      <c r="A56"/>
    </row>
    <row r="57" spans="1:1" ht="14.25" x14ac:dyDescent="0.2">
      <c r="A57"/>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B55A0-9751-49FA-A3B3-AB3FAB118F32}">
  <dimension ref="A1:R71"/>
  <sheetViews>
    <sheetView topLeftCell="A36" zoomScale="70" zoomScaleNormal="70" workbookViewId="0">
      <selection activeCell="E63" sqref="E63:E70"/>
    </sheetView>
  </sheetViews>
  <sheetFormatPr defaultRowHeight="14.25" x14ac:dyDescent="0.2"/>
  <cols>
    <col min="1" max="1" width="24.125" bestFit="1" customWidth="1"/>
    <col min="2" max="10" width="14.75" bestFit="1" customWidth="1"/>
    <col min="11" max="11" width="16.25" customWidth="1"/>
    <col min="12" max="12" width="17" customWidth="1"/>
    <col min="13" max="13" width="13.875" customWidth="1"/>
    <col min="14" max="14" width="14.875" customWidth="1"/>
    <col min="15" max="15" width="13.625" customWidth="1"/>
    <col min="16" max="16" width="14.625" customWidth="1"/>
    <col min="17" max="17" width="16.25" customWidth="1"/>
    <col min="18" max="18" width="18" customWidth="1"/>
  </cols>
  <sheetData>
    <row r="1" spans="1:18" x14ac:dyDescent="0.2">
      <c r="A1" s="15" t="s">
        <v>33</v>
      </c>
      <c r="B1" s="14">
        <v>2020</v>
      </c>
      <c r="C1" s="14" t="s">
        <v>117</v>
      </c>
      <c r="D1" s="14">
        <v>2019</v>
      </c>
      <c r="E1" s="14" t="s">
        <v>118</v>
      </c>
      <c r="F1" s="14">
        <v>2018</v>
      </c>
      <c r="G1" s="14" t="s">
        <v>118</v>
      </c>
      <c r="H1" s="14">
        <v>2017</v>
      </c>
      <c r="I1" s="14" t="s">
        <v>120</v>
      </c>
      <c r="J1" s="14">
        <v>2016</v>
      </c>
      <c r="K1" s="14" t="s">
        <v>121</v>
      </c>
      <c r="L1" s="14">
        <v>2015</v>
      </c>
      <c r="M1" s="14" t="s">
        <v>122</v>
      </c>
      <c r="N1" s="14">
        <v>2014</v>
      </c>
      <c r="O1" s="14" t="s">
        <v>123</v>
      </c>
      <c r="P1" s="14">
        <v>2013</v>
      </c>
      <c r="Q1" s="14" t="s">
        <v>124</v>
      </c>
      <c r="R1" s="14">
        <v>2012</v>
      </c>
    </row>
    <row r="2" spans="1:18" x14ac:dyDescent="0.2">
      <c r="A2" s="24" t="s">
        <v>79</v>
      </c>
      <c r="B2" s="13">
        <v>218.88</v>
      </c>
      <c r="C2" s="19">
        <f>(B2-D2)/D2</f>
        <v>0.12027843177397891</v>
      </c>
      <c r="D2" s="13">
        <v>195.38</v>
      </c>
      <c r="E2" s="19">
        <f>(D2-F2)/F2</f>
        <v>3.8702817650186079E-2</v>
      </c>
      <c r="F2" s="13">
        <v>188.1</v>
      </c>
      <c r="G2" s="19">
        <f>(F2-H2)/H2</f>
        <v>8.8730682410140552E-2</v>
      </c>
      <c r="H2" s="13">
        <v>172.77</v>
      </c>
      <c r="I2" s="19">
        <f>(H2-J2)/J2</f>
        <v>0.45233691997310038</v>
      </c>
      <c r="J2" s="13">
        <v>118.96</v>
      </c>
      <c r="K2" s="19">
        <f>(J2-L2)/L2</f>
        <v>-0.17686133407140892</v>
      </c>
      <c r="L2" s="13">
        <v>144.52000000000001</v>
      </c>
      <c r="M2" s="19">
        <f>(L2-N2)/N2</f>
        <v>0.50306812272490897</v>
      </c>
      <c r="N2" s="13">
        <v>96.15</v>
      </c>
      <c r="O2" s="19">
        <f>(N2-P2)/P2</f>
        <v>-1.1717545482577866E-2</v>
      </c>
      <c r="P2" s="13">
        <v>97.29</v>
      </c>
      <c r="Q2" s="19">
        <f>(P2-R2)/R2</f>
        <v>0.11290322580645167</v>
      </c>
      <c r="R2" s="13">
        <v>87.42</v>
      </c>
    </row>
    <row r="3" spans="1:18" x14ac:dyDescent="0.2">
      <c r="A3" s="24" t="s">
        <v>80</v>
      </c>
      <c r="B3" s="12">
        <v>19208000000</v>
      </c>
      <c r="C3" s="19">
        <f t="shared" ref="C3:C12" si="0">(B3-D3)/D3</f>
        <v>-0.10091743119266056</v>
      </c>
      <c r="D3" s="12">
        <v>21364000000</v>
      </c>
      <c r="E3" s="19">
        <f t="shared" ref="E3:E11" si="1">(D3-F3)/F3</f>
        <v>1.6123662306777645E-2</v>
      </c>
      <c r="F3" s="12">
        <v>21025000000</v>
      </c>
      <c r="G3" s="19">
        <f t="shared" ref="G3:G12" si="2">(F3-H3)/H3</f>
        <v>-7.8659070990359334E-2</v>
      </c>
      <c r="H3" s="12">
        <v>22820000000</v>
      </c>
      <c r="I3" s="19">
        <f t="shared" ref="I3:I12" si="3">(H3-J3)/J3</f>
        <v>-7.3186581106327669E-2</v>
      </c>
      <c r="J3" s="12">
        <v>24622000000</v>
      </c>
      <c r="K3" s="19">
        <f t="shared" ref="K3:K12" si="4">(J3-L3)/L3</f>
        <v>-3.112580175500728E-2</v>
      </c>
      <c r="L3" s="12">
        <v>25413000000</v>
      </c>
      <c r="M3" s="19">
        <f t="shared" ref="M3:M12" si="5">(L3-N3)/N3</f>
        <v>-7.3914136720927948E-2</v>
      </c>
      <c r="N3" s="12">
        <v>27441300000</v>
      </c>
      <c r="O3" s="19">
        <f t="shared" ref="O3:O12" si="6">(N3-P3)/P3</f>
        <v>-2.3639332946697646E-2</v>
      </c>
      <c r="P3" s="12">
        <v>28105700000</v>
      </c>
      <c r="Q3" s="19">
        <f t="shared" ref="Q3:Q12" si="7">(P3-R3)/R3</f>
        <v>1.9541480755976347E-2</v>
      </c>
      <c r="R3" s="12">
        <v>27567000000</v>
      </c>
    </row>
    <row r="4" spans="1:18" x14ac:dyDescent="0.2">
      <c r="A4" s="24" t="s">
        <v>81</v>
      </c>
      <c r="B4" s="12">
        <v>9489000000</v>
      </c>
      <c r="C4" s="19">
        <f t="shared" si="0"/>
        <v>-7.1889671361502344E-2</v>
      </c>
      <c r="D4" s="12">
        <v>10224000000</v>
      </c>
      <c r="E4" s="19">
        <f t="shared" si="1"/>
        <v>-1.4649868151186639E-3</v>
      </c>
      <c r="F4" s="12">
        <v>10239000000</v>
      </c>
      <c r="G4" s="19">
        <f t="shared" si="2"/>
        <v>-0.1607377049180328</v>
      </c>
      <c r="H4" s="12">
        <v>12200000000</v>
      </c>
      <c r="I4" s="19">
        <f t="shared" si="3"/>
        <v>-0.15377679128806271</v>
      </c>
      <c r="J4" s="12">
        <v>14417000000</v>
      </c>
      <c r="K4" s="19">
        <f t="shared" si="4"/>
        <v>-7.7241132118946731E-2</v>
      </c>
      <c r="L4" s="12">
        <v>15623800000</v>
      </c>
      <c r="M4" s="19">
        <f t="shared" si="5"/>
        <v>-8.0173794272795779E-2</v>
      </c>
      <c r="N4" s="12">
        <v>16985600000</v>
      </c>
      <c r="O4" s="19">
        <f t="shared" si="6"/>
        <v>-1.2637330698134046E-2</v>
      </c>
      <c r="P4" s="12">
        <v>17203000000</v>
      </c>
      <c r="Q4" s="19">
        <f t="shared" si="7"/>
        <v>2.7001856638827034E-2</v>
      </c>
      <c r="R4" s="12">
        <v>16750700000</v>
      </c>
    </row>
    <row r="5" spans="1:18" x14ac:dyDescent="0.2">
      <c r="A5" s="24" t="s">
        <v>4</v>
      </c>
      <c r="B5" s="12">
        <v>9719000000</v>
      </c>
      <c r="C5" s="19">
        <f t="shared" si="0"/>
        <v>-0.12763665739161656</v>
      </c>
      <c r="D5" s="12">
        <v>11141000000</v>
      </c>
      <c r="E5" s="19">
        <f t="shared" si="1"/>
        <v>3.2913035416280365E-2</v>
      </c>
      <c r="F5" s="12">
        <v>10786000000</v>
      </c>
      <c r="G5" s="19">
        <f t="shared" si="2"/>
        <v>1.5535260333301949E-2</v>
      </c>
      <c r="H5" s="12">
        <v>10621000000</v>
      </c>
      <c r="I5" s="19">
        <f>(H5-J5)/J5</f>
        <v>4.0764331210191081E-2</v>
      </c>
      <c r="J5" s="12">
        <v>10205000000</v>
      </c>
      <c r="K5" s="19">
        <f t="shared" si="4"/>
        <v>4.2475381032157887E-2</v>
      </c>
      <c r="L5" s="12">
        <v>9789200000</v>
      </c>
      <c r="M5" s="19">
        <f t="shared" si="5"/>
        <v>-6.3745134233002099E-2</v>
      </c>
      <c r="N5" s="12">
        <v>10455700000</v>
      </c>
      <c r="O5" s="19">
        <f t="shared" si="6"/>
        <v>-4.0999018591724987E-2</v>
      </c>
      <c r="P5" s="12">
        <v>10902700000</v>
      </c>
      <c r="Q5" s="19">
        <f t="shared" si="7"/>
        <v>7.9879441213723725E-3</v>
      </c>
      <c r="R5" s="12">
        <v>10816300000</v>
      </c>
    </row>
    <row r="6" spans="1:18" x14ac:dyDescent="0.2">
      <c r="A6" s="24" t="s">
        <v>82</v>
      </c>
      <c r="B6" s="12">
        <v>2556000000</v>
      </c>
      <c r="C6" s="19">
        <f t="shared" si="0"/>
        <v>0.12947414935925763</v>
      </c>
      <c r="D6" s="12">
        <v>2263000000</v>
      </c>
      <c r="E6" s="19">
        <f t="shared" si="1"/>
        <v>2.8636363636363637E-2</v>
      </c>
      <c r="F6" s="12">
        <v>2200000000</v>
      </c>
      <c r="G6" s="19">
        <f t="shared" si="2"/>
        <v>-1.3895114298520844E-2</v>
      </c>
      <c r="H6" s="12">
        <v>2231000000</v>
      </c>
      <c r="I6" s="19">
        <f t="shared" si="3"/>
        <v>-6.4570230607966461E-2</v>
      </c>
      <c r="J6" s="12">
        <v>2385000000</v>
      </c>
      <c r="K6" s="19">
        <f t="shared" si="4"/>
        <v>-2.0252228566733765E-2</v>
      </c>
      <c r="L6" s="12">
        <v>2434300000</v>
      </c>
      <c r="M6" s="19">
        <f t="shared" si="5"/>
        <v>-2.1544274287551752E-2</v>
      </c>
      <c r="N6" s="12">
        <v>2487900000</v>
      </c>
      <c r="O6" s="19">
        <f t="shared" si="6"/>
        <v>4.2882293762575456E-2</v>
      </c>
      <c r="P6" s="12">
        <v>2385600000</v>
      </c>
      <c r="Q6" s="19">
        <f t="shared" si="7"/>
        <v>-2.8347996089931573E-2</v>
      </c>
      <c r="R6" s="12">
        <v>2455200000</v>
      </c>
    </row>
    <row r="7" spans="1:18" x14ac:dyDescent="0.2">
      <c r="A7" s="24" t="s">
        <v>83</v>
      </c>
      <c r="B7" s="12">
        <v>38786000000</v>
      </c>
      <c r="C7" s="19">
        <f t="shared" si="0"/>
        <v>3.6476844552523986E-2</v>
      </c>
      <c r="D7" s="12">
        <v>37421000000</v>
      </c>
      <c r="E7" s="19">
        <f t="shared" si="1"/>
        <v>0.63818237534474453</v>
      </c>
      <c r="F7" s="12">
        <v>22843000000</v>
      </c>
      <c r="G7" s="19">
        <f t="shared" si="2"/>
        <v>1.7596222380612973E-2</v>
      </c>
      <c r="H7" s="12">
        <v>22448000000</v>
      </c>
      <c r="I7" s="19">
        <f t="shared" si="3"/>
        <v>5.597892558095776E-2</v>
      </c>
      <c r="J7" s="12">
        <v>21258000000</v>
      </c>
      <c r="K7" s="19">
        <f t="shared" si="4"/>
        <v>-8.0440876215524107E-2</v>
      </c>
      <c r="L7" s="12">
        <v>23117600000</v>
      </c>
      <c r="M7" s="19">
        <f t="shared" si="5"/>
        <v>-5.8633818589025756E-2</v>
      </c>
      <c r="N7" s="12">
        <v>24557500000</v>
      </c>
      <c r="O7" s="19">
        <f t="shared" si="6"/>
        <v>-4.6210670633425641E-2</v>
      </c>
      <c r="P7" s="12">
        <v>25747300000</v>
      </c>
      <c r="Q7" s="19">
        <f t="shared" si="7"/>
        <v>4.3363914868785762E-2</v>
      </c>
      <c r="R7" s="12">
        <v>24677200000</v>
      </c>
    </row>
    <row r="8" spans="1:18" x14ac:dyDescent="0.2">
      <c r="A8" s="24" t="s">
        <v>84</v>
      </c>
      <c r="B8" s="12">
        <v>2110000000</v>
      </c>
      <c r="C8" s="19">
        <f t="shared" si="0"/>
        <v>-5.1258992805755396E-2</v>
      </c>
      <c r="D8" s="12">
        <v>2224000000</v>
      </c>
      <c r="E8" s="19">
        <f t="shared" si="1"/>
        <v>-8.9271089271089274E-2</v>
      </c>
      <c r="F8" s="12">
        <v>2442000000</v>
      </c>
      <c r="G8" s="19">
        <f t="shared" si="2"/>
        <v>0.23582995951417005</v>
      </c>
      <c r="H8" s="12">
        <v>1976000000</v>
      </c>
      <c r="I8" s="19">
        <f t="shared" si="3"/>
        <v>0.34056987788331072</v>
      </c>
      <c r="J8" s="12">
        <v>1474000000</v>
      </c>
      <c r="K8" s="19">
        <f t="shared" si="4"/>
        <v>0.13498113498113498</v>
      </c>
      <c r="L8" s="12">
        <v>1298700000</v>
      </c>
      <c r="M8" s="19">
        <f t="shared" si="5"/>
        <v>6.9416996047430832E-2</v>
      </c>
      <c r="N8" s="12">
        <v>1214400000</v>
      </c>
      <c r="O8" s="19">
        <f t="shared" si="6"/>
        <v>-7.9860584937111678E-2</v>
      </c>
      <c r="P8" s="12">
        <v>1319800000</v>
      </c>
      <c r="Q8" s="19">
        <f t="shared" si="7"/>
        <v>-4.0354831673089508E-2</v>
      </c>
      <c r="R8" s="12">
        <v>1375300000</v>
      </c>
    </row>
    <row r="9" spans="1:18" x14ac:dyDescent="0.2">
      <c r="A9" s="24" t="s">
        <v>68</v>
      </c>
      <c r="B9" s="12">
        <v>51000000</v>
      </c>
      <c r="C9" s="19">
        <f t="shared" si="0"/>
        <v>0.02</v>
      </c>
      <c r="D9" s="12">
        <v>50000000</v>
      </c>
      <c r="E9" s="19">
        <f t="shared" si="1"/>
        <v>-1.9607843137254902E-2</v>
      </c>
      <c r="F9" s="12">
        <v>51000000</v>
      </c>
      <c r="G9" s="19">
        <f t="shared" si="2"/>
        <v>-0.13559322033898305</v>
      </c>
      <c r="H9" s="12">
        <v>59000000</v>
      </c>
      <c r="I9" s="19">
        <f t="shared" si="3"/>
        <v>0</v>
      </c>
      <c r="J9" s="12">
        <v>59000000</v>
      </c>
      <c r="K9" s="19">
        <f t="shared" si="4"/>
        <v>-0.41058941058941056</v>
      </c>
      <c r="L9" s="12">
        <v>100100000</v>
      </c>
      <c r="M9" s="19">
        <f t="shared" si="5"/>
        <v>-0.09</v>
      </c>
      <c r="N9" s="12">
        <v>110000000</v>
      </c>
      <c r="O9" s="19">
        <f t="shared" si="6"/>
        <v>-0.11075181891673404</v>
      </c>
      <c r="P9" s="12">
        <v>123700000</v>
      </c>
      <c r="Q9" s="19">
        <f t="shared" si="7"/>
        <v>1.6433853738701727E-2</v>
      </c>
      <c r="R9" s="12">
        <v>121700000</v>
      </c>
    </row>
    <row r="10" spans="1:18" x14ac:dyDescent="0.2">
      <c r="A10" s="24" t="s">
        <v>85</v>
      </c>
      <c r="B10" s="12">
        <v>6243000000</v>
      </c>
      <c r="C10" s="19">
        <f t="shared" si="0"/>
        <v>0.75463743676222594</v>
      </c>
      <c r="D10" s="12">
        <v>3558000000</v>
      </c>
      <c r="E10" s="19">
        <f t="shared" si="1"/>
        <v>-0.12213175425610659</v>
      </c>
      <c r="F10" s="12">
        <v>4053000000</v>
      </c>
      <c r="G10" s="19">
        <f t="shared" si="2"/>
        <v>-0.23915900131406045</v>
      </c>
      <c r="H10" s="12">
        <v>5327000000</v>
      </c>
      <c r="I10" s="19">
        <f t="shared" si="3"/>
        <v>9.8577026190967212E-2</v>
      </c>
      <c r="J10" s="12">
        <v>4849000000</v>
      </c>
      <c r="K10" s="19">
        <f t="shared" si="4"/>
        <v>-0.49714819039717928</v>
      </c>
      <c r="L10" s="12">
        <v>9643000000</v>
      </c>
      <c r="M10" s="19">
        <f t="shared" si="5"/>
        <v>1.3039063433281568</v>
      </c>
      <c r="N10" s="12">
        <v>4185500000</v>
      </c>
      <c r="O10" s="19">
        <f t="shared" si="6"/>
        <v>-0.17120453060335439</v>
      </c>
      <c r="P10" s="12">
        <v>5050100000</v>
      </c>
      <c r="Q10" s="19">
        <f t="shared" si="7"/>
        <v>2.600516039901668E-2</v>
      </c>
      <c r="R10" s="12">
        <v>4922100000</v>
      </c>
    </row>
    <row r="11" spans="1:18" x14ac:dyDescent="0.2">
      <c r="A11" s="24" t="s">
        <v>60</v>
      </c>
      <c r="B11" s="12">
        <v>52627000000</v>
      </c>
      <c r="C11" s="19">
        <f t="shared" si="0"/>
        <v>0.10768032666119425</v>
      </c>
      <c r="D11" s="12">
        <v>47511000000</v>
      </c>
      <c r="E11" s="19">
        <f t="shared" si="1"/>
        <v>0.44802048093627139</v>
      </c>
      <c r="F11" s="12">
        <v>32811000000</v>
      </c>
      <c r="G11" s="19">
        <f t="shared" si="2"/>
        <v>-2.9375221867234645E-2</v>
      </c>
      <c r="H11" s="12">
        <v>33804000000</v>
      </c>
      <c r="I11" s="19">
        <f t="shared" si="3"/>
        <v>8.9608045384218668E-2</v>
      </c>
      <c r="J11" s="12">
        <v>31024000000</v>
      </c>
      <c r="K11" s="19">
        <f t="shared" si="4"/>
        <v>-0.18225980331429384</v>
      </c>
      <c r="L11" s="12">
        <v>37938700000</v>
      </c>
      <c r="M11" s="19">
        <f t="shared" si="5"/>
        <v>0.1084306725021474</v>
      </c>
      <c r="N11" s="12">
        <v>34227400000</v>
      </c>
      <c r="O11" s="19">
        <f t="shared" si="6"/>
        <v>-6.5496651313400475E-2</v>
      </c>
      <c r="P11" s="12">
        <v>36626300000</v>
      </c>
      <c r="Q11" s="19">
        <f>(P11-R11)/R11</f>
        <v>3.5035960041258675E-2</v>
      </c>
      <c r="R11" s="12">
        <v>35386500000</v>
      </c>
    </row>
    <row r="12" spans="1:18" x14ac:dyDescent="0.2">
      <c r="A12" s="24" t="s">
        <v>86</v>
      </c>
      <c r="B12" s="12">
        <v>6181000000</v>
      </c>
      <c r="C12" s="19">
        <f t="shared" si="0"/>
        <v>0.70698702016017678</v>
      </c>
      <c r="D12" s="12">
        <v>3621000000</v>
      </c>
      <c r="E12" s="19">
        <f>(D12-F12)/F12</f>
        <v>0.21755211835911231</v>
      </c>
      <c r="F12" s="12">
        <v>2974000000</v>
      </c>
      <c r="G12" s="19">
        <f t="shared" si="2"/>
        <v>2.87097890003459E-2</v>
      </c>
      <c r="H12" s="12">
        <v>2891000000</v>
      </c>
      <c r="I12" s="19">
        <f t="shared" si="3"/>
        <v>-0.16637831603229528</v>
      </c>
      <c r="J12" s="12">
        <v>3468000000</v>
      </c>
      <c r="K12" s="19">
        <f t="shared" si="4"/>
        <v>0.17543383947939262</v>
      </c>
      <c r="L12" s="12">
        <v>2950400000</v>
      </c>
      <c r="M12" s="19">
        <f t="shared" si="5"/>
        <v>7.3692638014483794E-2</v>
      </c>
      <c r="N12" s="12">
        <v>2747900000</v>
      </c>
      <c r="O12" s="19">
        <f t="shared" si="6"/>
        <v>-0.13315457413249213</v>
      </c>
      <c r="P12" s="12">
        <v>3170000000</v>
      </c>
      <c r="Q12" s="19">
        <f t="shared" si="7"/>
        <v>-6.8496370955893157E-2</v>
      </c>
      <c r="R12" s="12">
        <v>3403100000</v>
      </c>
    </row>
    <row r="13" spans="1:18" x14ac:dyDescent="0.2">
      <c r="A13" s="15" t="s">
        <v>87</v>
      </c>
      <c r="B13" s="14">
        <v>2020</v>
      </c>
      <c r="C13" s="14" t="s">
        <v>117</v>
      </c>
      <c r="D13" s="14">
        <v>2019</v>
      </c>
      <c r="E13" s="14" t="s">
        <v>118</v>
      </c>
      <c r="F13" s="14">
        <v>2018</v>
      </c>
      <c r="G13" s="14" t="s">
        <v>119</v>
      </c>
      <c r="H13" s="14">
        <v>2017</v>
      </c>
      <c r="I13" s="14" t="s">
        <v>120</v>
      </c>
      <c r="J13" s="14">
        <v>2016</v>
      </c>
      <c r="K13" s="14" t="s">
        <v>121</v>
      </c>
      <c r="L13" s="14">
        <v>2015</v>
      </c>
      <c r="M13" s="14" t="s">
        <v>122</v>
      </c>
      <c r="N13" s="14">
        <v>2014</v>
      </c>
      <c r="O13" s="14" t="s">
        <v>123</v>
      </c>
      <c r="P13" s="14">
        <v>2013</v>
      </c>
      <c r="Q13" s="14" t="s">
        <v>124</v>
      </c>
      <c r="R13" s="14">
        <v>2012</v>
      </c>
    </row>
    <row r="14" spans="1:18" x14ac:dyDescent="0.2">
      <c r="A14" s="24" t="s">
        <v>89</v>
      </c>
      <c r="B14" s="13">
        <f t="shared" ref="B14" si="8">((B10-B9)/B12)</f>
        <v>1.001779647306261</v>
      </c>
      <c r="C14" s="19">
        <f>(B14-D14)/D14</f>
        <v>3.4049060118577903E-2</v>
      </c>
      <c r="D14" s="13">
        <f t="shared" ref="D14" si="9">((D10-D9)/D12)</f>
        <v>0.96879315106324215</v>
      </c>
      <c r="E14" s="19">
        <f>(D14-F14)/F14</f>
        <v>-0.28006226105395243</v>
      </c>
      <c r="F14" s="13">
        <f t="shared" ref="F14" si="10">((F10-F9)/F12)</f>
        <v>1.3456624075319434</v>
      </c>
      <c r="G14" s="19">
        <f>(F14-H14)/H14</f>
        <v>-0.26152049730925425</v>
      </c>
      <c r="H14" s="13">
        <f t="shared" ref="H14" si="11">((H10-H9)/H12)</f>
        <v>1.8222068488412313</v>
      </c>
      <c r="I14" s="19">
        <f>(H14-J14)/J14</f>
        <v>0.31929297531970563</v>
      </c>
      <c r="J14" s="13">
        <f t="shared" ref="J14" si="12">((J10-J9)/J12)</f>
        <v>1.381199538638985</v>
      </c>
      <c r="K14" s="19">
        <f>(J14-L14)/L14</f>
        <v>-0.57297141133193674</v>
      </c>
      <c r="L14" s="13">
        <f t="shared" ref="L14" si="13">((L10-L9)/L12)</f>
        <v>3.2344427874186552</v>
      </c>
      <c r="M14" s="19">
        <f>(L14-N14)/N14</f>
        <v>1.1808183868354123</v>
      </c>
      <c r="N14" s="13">
        <f t="shared" ref="N14" si="14">((N10-N9)/N12)</f>
        <v>1.4831325739655736</v>
      </c>
      <c r="O14" s="19">
        <f>(N14-P14)/P14</f>
        <v>-4.564585509279221E-2</v>
      </c>
      <c r="P14" s="13">
        <f t="shared" ref="P14" si="15">((P10-P9)/P12)</f>
        <v>1.5540694006309148</v>
      </c>
      <c r="Q14" s="19">
        <f>(P14-R14)/R14</f>
        <v>0.10171101934985957</v>
      </c>
      <c r="R14" s="13">
        <f t="shared" ref="R14" si="16">((R10-R9)/R12)</f>
        <v>1.4105962210925334</v>
      </c>
    </row>
    <row r="15" spans="1:18" x14ac:dyDescent="0.2">
      <c r="A15" s="24" t="s">
        <v>88</v>
      </c>
      <c r="B15" s="13">
        <f t="shared" ref="B15" si="17">B10/B12</f>
        <v>1.0100307393625627</v>
      </c>
      <c r="C15" s="19">
        <f t="shared" ref="C15:C21" si="18">(B15-D15)/D15</f>
        <v>2.7914926147228611E-2</v>
      </c>
      <c r="D15" s="13">
        <f t="shared" ref="D15" si="19">D10/D12</f>
        <v>0.9826014913007457</v>
      </c>
      <c r="E15" s="19">
        <f t="shared" ref="E15:E21" si="20">(D15-F15)/F15</f>
        <v>-0.27898918452296634</v>
      </c>
      <c r="F15" s="13">
        <f t="shared" ref="F15" si="21">F10/F12</f>
        <v>1.3628110289172832</v>
      </c>
      <c r="G15" s="19">
        <f t="shared" ref="G15:G21" si="22">(F15-H15)/H15</f>
        <v>-0.26039296328142181</v>
      </c>
      <c r="H15" s="13">
        <f t="shared" ref="H15" si="23">H10/H12</f>
        <v>1.8426150121065374</v>
      </c>
      <c r="I15" s="19">
        <f t="shared" ref="I15:I21" si="24">(H15-J15)/J15</f>
        <v>0.31783643266353301</v>
      </c>
      <c r="J15" s="13">
        <f t="shared" ref="J15" si="25">J10/J12</f>
        <v>1.3982122260668974</v>
      </c>
      <c r="K15" s="19">
        <f t="shared" ref="K15:K21" si="26">(J15-L15)/L15</f>
        <v>-0.5721989679780386</v>
      </c>
      <c r="L15" s="13">
        <f t="shared" ref="L15" si="27">L10/L12</f>
        <v>3.2683703904555315</v>
      </c>
      <c r="M15" s="19">
        <f t="shared" ref="M15:M21" si="28">(L15-N15)/N15</f>
        <v>1.1457782811928692</v>
      </c>
      <c r="N15" s="13">
        <f t="shared" ref="N15" si="29">N10/N12</f>
        <v>1.523163142763565</v>
      </c>
      <c r="O15" s="19">
        <f t="shared" ref="O15:O21" si="30">(N15-P15)/P15</f>
        <v>-4.3894742171342975E-2</v>
      </c>
      <c r="P15" s="13">
        <f t="shared" ref="P15" si="31">P10/P12</f>
        <v>1.5930914826498423</v>
      </c>
      <c r="Q15" s="19">
        <f t="shared" ref="Q15:Q21" si="32">(P15-R15)/R15</f>
        <v>0.10145052408640187</v>
      </c>
      <c r="R15" s="13">
        <f t="shared" ref="R15" si="33">R10/R12</f>
        <v>1.4463577326555199</v>
      </c>
    </row>
    <row r="16" spans="1:18" x14ac:dyDescent="0.2">
      <c r="A16" s="24" t="s">
        <v>94</v>
      </c>
      <c r="B16" s="13">
        <f t="shared" ref="B16" si="34">B3/B8</f>
        <v>9.103317535545024</v>
      </c>
      <c r="C16" s="19">
        <f t="shared" si="18"/>
        <v>-5.2341406148093281E-2</v>
      </c>
      <c r="D16" s="13">
        <f t="shared" ref="D16" si="35">D3/D8</f>
        <v>9.6061151079136682</v>
      </c>
      <c r="E16" s="19">
        <f t="shared" si="20"/>
        <v>0.11572571193936629</v>
      </c>
      <c r="F16" s="13">
        <f t="shared" ref="F16" si="36">F3/F8</f>
        <v>8.6097461097461103</v>
      </c>
      <c r="G16" s="19">
        <f t="shared" si="22"/>
        <v>-0.25447597226738328</v>
      </c>
      <c r="H16" s="13">
        <f t="shared" ref="H16" si="37">H3/H8</f>
        <v>11.548582995951417</v>
      </c>
      <c r="I16" s="19">
        <f t="shared" si="24"/>
        <v>-0.30864221687789828</v>
      </c>
      <c r="J16" s="13">
        <f t="shared" ref="J16" si="38">J3/J8</f>
        <v>16.704206241519675</v>
      </c>
      <c r="K16" s="19">
        <f t="shared" si="26"/>
        <v>-0.1463521565395034</v>
      </c>
      <c r="L16" s="13">
        <f t="shared" ref="L16" si="39">L3/L8</f>
        <v>19.568029568029569</v>
      </c>
      <c r="M16" s="19">
        <f t="shared" si="28"/>
        <v>-0.13402735630545537</v>
      </c>
      <c r="N16" s="13">
        <f t="shared" ref="N16" si="40">N3/N8</f>
        <v>22.59659090909091</v>
      </c>
      <c r="O16" s="19">
        <f t="shared" si="30"/>
        <v>6.1100797411848207E-2</v>
      </c>
      <c r="P16" s="13">
        <f t="shared" ref="P16" si="41">P3/P8</f>
        <v>21.29542354902258</v>
      </c>
      <c r="Q16" s="19">
        <f t="shared" si="32"/>
        <v>6.2415061739425917E-2</v>
      </c>
      <c r="R16" s="13">
        <f t="shared" ref="R16" si="42">R3/R8</f>
        <v>20.044353959136188</v>
      </c>
    </row>
    <row r="17" spans="1:18" x14ac:dyDescent="0.2">
      <c r="A17" s="24" t="s">
        <v>95</v>
      </c>
      <c r="B17" s="13">
        <f t="shared" ref="B17" si="43">B3/B9</f>
        <v>376.62745098039215</v>
      </c>
      <c r="C17" s="19">
        <f t="shared" si="18"/>
        <v>-0.118546501169275</v>
      </c>
      <c r="D17" s="13">
        <f t="shared" ref="D17" si="44">D3/D9</f>
        <v>427.28</v>
      </c>
      <c r="E17" s="19">
        <f t="shared" si="20"/>
        <v>3.6446135552913143E-2</v>
      </c>
      <c r="F17" s="13">
        <f t="shared" ref="F17" si="45">F3/F9</f>
        <v>412.25490196078431</v>
      </c>
      <c r="G17" s="19">
        <f t="shared" si="22"/>
        <v>6.5864996305270568E-2</v>
      </c>
      <c r="H17" s="13">
        <f t="shared" ref="H17" si="46">H3/H9</f>
        <v>386.77966101694915</v>
      </c>
      <c r="I17" s="19">
        <f t="shared" si="24"/>
        <v>-7.3186581106327739E-2</v>
      </c>
      <c r="J17" s="13">
        <f t="shared" ref="J17" si="47">J3/J9</f>
        <v>417.32203389830511</v>
      </c>
      <c r="K17" s="19">
        <f t="shared" si="26"/>
        <v>0.64380181770040301</v>
      </c>
      <c r="L17" s="13">
        <f t="shared" ref="L17" si="48">L3/L9</f>
        <v>253.87612387612387</v>
      </c>
      <c r="M17" s="19">
        <f t="shared" si="28"/>
        <v>1.7676772834145083E-2</v>
      </c>
      <c r="N17" s="13">
        <f t="shared" ref="N17" si="49">N3/N9</f>
        <v>249.46636363636364</v>
      </c>
      <c r="O17" s="19">
        <f t="shared" si="30"/>
        <v>9.7961950131759096E-2</v>
      </c>
      <c r="P17" s="13">
        <f t="shared" ref="P17" si="50">P3/P9</f>
        <v>227.2085691188359</v>
      </c>
      <c r="Q17" s="19">
        <f t="shared" si="32"/>
        <v>3.0573824414092464E-3</v>
      </c>
      <c r="R17" s="13">
        <f t="shared" ref="R17" si="51">R3/R9</f>
        <v>226.51602300739523</v>
      </c>
    </row>
    <row r="18" spans="1:18" x14ac:dyDescent="0.2">
      <c r="A18" s="24" t="s">
        <v>90</v>
      </c>
      <c r="B18" s="13">
        <f t="shared" ref="B18" si="52">B3/B11</f>
        <v>0.36498375358656204</v>
      </c>
      <c r="C18" s="19">
        <f t="shared" si="18"/>
        <v>-0.18831945718727067</v>
      </c>
      <c r="D18" s="13">
        <f t="shared" ref="D18" si="53">D3/D11</f>
        <v>0.44966428827008481</v>
      </c>
      <c r="E18" s="19">
        <f t="shared" si="20"/>
        <v>-0.2982670648071461</v>
      </c>
      <c r="F18" s="13">
        <f t="shared" ref="F18" si="54">F3/F11</f>
        <v>0.64079119807381668</v>
      </c>
      <c r="G18" s="19">
        <f t="shared" si="22"/>
        <v>-5.0775387393194614E-2</v>
      </c>
      <c r="H18" s="13">
        <f t="shared" ref="H18" si="55">H3/H11</f>
        <v>0.67506803928529169</v>
      </c>
      <c r="I18" s="19">
        <f t="shared" si="24"/>
        <v>-0.14940659366473522</v>
      </c>
      <c r="J18" s="13">
        <f t="shared" ref="J18" si="56">J3/J11</f>
        <v>0.79364363073749356</v>
      </c>
      <c r="K18" s="19">
        <f t="shared" si="26"/>
        <v>0.18481909312007827</v>
      </c>
      <c r="L18" s="13">
        <f t="shared" ref="L18" si="57">L3/L11</f>
        <v>0.66984372158244743</v>
      </c>
      <c r="M18" s="19">
        <f t="shared" si="28"/>
        <v>-0.16450718456884111</v>
      </c>
      <c r="N18" s="13">
        <f t="shared" ref="N18" si="58">N3/N11</f>
        <v>0.80173486738694733</v>
      </c>
      <c r="O18" s="19">
        <f t="shared" si="30"/>
        <v>4.4790977395138674E-2</v>
      </c>
      <c r="P18" s="13">
        <f t="shared" ref="P18" si="59">P3/P11</f>
        <v>0.76736388879029549</v>
      </c>
      <c r="Q18" s="19">
        <f t="shared" si="32"/>
        <v>-1.4969991269351337E-2</v>
      </c>
      <c r="R18" s="13">
        <f t="shared" ref="R18" si="60">R3/R11</f>
        <v>0.77902589970751557</v>
      </c>
    </row>
    <row r="19" spans="1:18" x14ac:dyDescent="0.2">
      <c r="A19" s="24" t="s">
        <v>91</v>
      </c>
      <c r="B19" s="13">
        <f t="shared" ref="B19" si="61">B5/B3</f>
        <v>0.50598708871303621</v>
      </c>
      <c r="C19" s="19">
        <f t="shared" si="18"/>
        <v>-2.9718323017206252E-2</v>
      </c>
      <c r="D19" s="13">
        <f t="shared" ref="D19" si="62">D5/D3</f>
        <v>0.52148474068526496</v>
      </c>
      <c r="E19" s="19">
        <f t="shared" si="20"/>
        <v>1.6522962442768008E-2</v>
      </c>
      <c r="F19" s="13">
        <f t="shared" ref="F19" si="63">F5/F3</f>
        <v>0.51300832342449465</v>
      </c>
      <c r="G19" s="19">
        <f t="shared" si="22"/>
        <v>0.10223613035937935</v>
      </c>
      <c r="H19" s="13">
        <f t="shared" ref="H19" si="64">H5/H3</f>
        <v>0.46542506573181419</v>
      </c>
      <c r="I19" s="19">
        <f t="shared" si="24"/>
        <v>0.12294913948542173</v>
      </c>
      <c r="J19" s="13">
        <f t="shared" ref="J19" si="65">J5/J3</f>
        <v>0.41446673706441395</v>
      </c>
      <c r="K19" s="19">
        <f t="shared" si="26"/>
        <v>7.5965675337918523E-2</v>
      </c>
      <c r="L19" s="13">
        <f t="shared" ref="L19" si="66">L5/L3</f>
        <v>0.38520442293314444</v>
      </c>
      <c r="M19" s="19">
        <f t="shared" si="28"/>
        <v>1.0980625977724735E-2</v>
      </c>
      <c r="N19" s="13">
        <f t="shared" ref="N19" si="67">N5/N3</f>
        <v>0.38102057847113657</v>
      </c>
      <c r="O19" s="19">
        <f t="shared" si="30"/>
        <v>-1.7779992814970329E-2</v>
      </c>
      <c r="P19" s="13">
        <f t="shared" ref="P19" si="68">P5/P3</f>
        <v>0.38791775333829082</v>
      </c>
      <c r="Q19" s="19">
        <f t="shared" si="32"/>
        <v>-1.1332090800304801E-2</v>
      </c>
      <c r="R19" s="13">
        <f t="shared" ref="R19" si="69">R5/R3</f>
        <v>0.39236405847571371</v>
      </c>
    </row>
    <row r="20" spans="1:18" x14ac:dyDescent="0.2">
      <c r="A20" s="24" t="s">
        <v>92</v>
      </c>
      <c r="B20" s="13">
        <v>12.52</v>
      </c>
      <c r="C20" s="19">
        <f t="shared" si="18"/>
        <v>1.1308562197091986E-2</v>
      </c>
      <c r="D20" s="13">
        <v>12.38</v>
      </c>
      <c r="E20" s="19">
        <f t="shared" si="20"/>
        <v>0.96196513470681477</v>
      </c>
      <c r="F20" s="13">
        <v>6.31</v>
      </c>
      <c r="G20" s="19">
        <f t="shared" si="22"/>
        <v>2.2690437601296545E-2</v>
      </c>
      <c r="H20" s="13">
        <v>6.17</v>
      </c>
      <c r="I20" s="19">
        <f t="shared" si="24"/>
        <v>7.0129870129870131</v>
      </c>
      <c r="J20" s="13">
        <v>0.77</v>
      </c>
      <c r="K20" s="19">
        <f t="shared" si="26"/>
        <v>-0.94900662251655632</v>
      </c>
      <c r="L20" s="13">
        <v>15.1</v>
      </c>
      <c r="M20" s="19">
        <f t="shared" si="28"/>
        <v>0</v>
      </c>
      <c r="N20" s="13">
        <v>15.1</v>
      </c>
      <c r="O20" s="19">
        <f t="shared" si="30"/>
        <v>0</v>
      </c>
      <c r="P20" s="13">
        <v>15.1</v>
      </c>
      <c r="Q20" s="19">
        <f t="shared" si="32"/>
        <v>0</v>
      </c>
      <c r="R20" s="13">
        <v>15.1</v>
      </c>
    </row>
    <row r="21" spans="1:18" x14ac:dyDescent="0.2">
      <c r="A21" s="24" t="s">
        <v>93</v>
      </c>
      <c r="B21" s="13">
        <f t="shared" ref="B21" si="70">B20/B2</f>
        <v>5.7200292397660821E-2</v>
      </c>
      <c r="C21" s="19">
        <f t="shared" si="18"/>
        <v>-9.7270345019792454E-2</v>
      </c>
      <c r="D21" s="13">
        <f t="shared" ref="D21" si="71">D20/D2</f>
        <v>6.3363701504759964E-2</v>
      </c>
      <c r="E21" s="19">
        <f t="shared" si="20"/>
        <v>0.88886089588674333</v>
      </c>
      <c r="F21" s="13">
        <f t="shared" ref="F21" si="72">F20/F2</f>
        <v>3.3545986177565122E-2</v>
      </c>
      <c r="G21" s="19">
        <f t="shared" si="22"/>
        <v>-6.0658017520595346E-2</v>
      </c>
      <c r="H21" s="13">
        <f t="shared" ref="H21" si="73">H20/H2</f>
        <v>3.5712218556462345E-2</v>
      </c>
      <c r="I21" s="19">
        <f t="shared" si="24"/>
        <v>4.5173058694503379</v>
      </c>
      <c r="J21" s="13">
        <f t="shared" ref="J21" si="74">J20/J2</f>
        <v>6.4727639542703436E-3</v>
      </c>
      <c r="K21" s="19">
        <f t="shared" si="26"/>
        <v>-0.93805007637939397</v>
      </c>
      <c r="L21" s="13">
        <f t="shared" ref="L21" si="75">L20/L2</f>
        <v>0.10448380846941599</v>
      </c>
      <c r="M21" s="19">
        <f t="shared" si="28"/>
        <v>-0.33469415997785773</v>
      </c>
      <c r="N21" s="13">
        <f t="shared" ref="N21" si="76">N20/N2</f>
        <v>0.15704628185127403</v>
      </c>
      <c r="O21" s="19">
        <f t="shared" si="30"/>
        <v>1.1856474258970264E-2</v>
      </c>
      <c r="P21" s="13">
        <f t="shared" ref="P21" si="77">P20/P2</f>
        <v>0.155206084900812</v>
      </c>
      <c r="Q21" s="19">
        <f t="shared" si="32"/>
        <v>-0.10144927536231887</v>
      </c>
      <c r="R21" s="13">
        <f t="shared" ref="R21" si="78">R20/R2</f>
        <v>0.17272935255090369</v>
      </c>
    </row>
    <row r="24" spans="1:18" x14ac:dyDescent="0.2">
      <c r="A24" s="25" t="s">
        <v>97</v>
      </c>
      <c r="B24" t="s">
        <v>107</v>
      </c>
      <c r="C24" t="s">
        <v>106</v>
      </c>
      <c r="D24" t="s">
        <v>105</v>
      </c>
      <c r="E24" t="s">
        <v>104</v>
      </c>
      <c r="F24" t="s">
        <v>103</v>
      </c>
      <c r="G24" t="s">
        <v>102</v>
      </c>
      <c r="H24" t="s">
        <v>101</v>
      </c>
      <c r="I24" t="s">
        <v>100</v>
      </c>
      <c r="J24" t="s">
        <v>99</v>
      </c>
    </row>
    <row r="25" spans="1:18" x14ac:dyDescent="0.2">
      <c r="A25" s="26" t="s">
        <v>84</v>
      </c>
      <c r="B25" s="17">
        <v>1375300000</v>
      </c>
      <c r="C25" s="17">
        <v>1319800000</v>
      </c>
      <c r="D25" s="17">
        <v>1214400000</v>
      </c>
      <c r="E25" s="17">
        <v>1298700000</v>
      </c>
      <c r="F25" s="17">
        <v>1474000000</v>
      </c>
      <c r="G25" s="17">
        <v>1976000000</v>
      </c>
      <c r="H25" s="17">
        <v>2442000000</v>
      </c>
      <c r="I25" s="17">
        <v>2224000000</v>
      </c>
      <c r="J25" s="17">
        <v>2110000000</v>
      </c>
    </row>
    <row r="26" spans="1:18" x14ac:dyDescent="0.2">
      <c r="A26" s="26" t="s">
        <v>81</v>
      </c>
      <c r="B26" s="17">
        <v>16750700000</v>
      </c>
      <c r="C26" s="17">
        <v>17203000000</v>
      </c>
      <c r="D26" s="17">
        <v>16985600000</v>
      </c>
      <c r="E26" s="17">
        <v>15623800000</v>
      </c>
      <c r="F26" s="17">
        <v>14417000000</v>
      </c>
      <c r="G26" s="17">
        <v>12200000000</v>
      </c>
      <c r="H26" s="17">
        <v>10239000000</v>
      </c>
      <c r="I26" s="17">
        <v>10224000000</v>
      </c>
      <c r="J26" s="17">
        <v>9489000000</v>
      </c>
    </row>
    <row r="27" spans="1:18" x14ac:dyDescent="0.2">
      <c r="A27" s="26" t="s">
        <v>83</v>
      </c>
      <c r="B27" s="17">
        <v>24677200000</v>
      </c>
      <c r="C27" s="17">
        <v>25747300000</v>
      </c>
      <c r="D27" s="17">
        <v>24557500000</v>
      </c>
      <c r="E27" s="17">
        <v>23117600000</v>
      </c>
      <c r="F27" s="17">
        <v>21258000000</v>
      </c>
      <c r="G27" s="17">
        <v>22448000000</v>
      </c>
      <c r="H27" s="17">
        <v>22843000000</v>
      </c>
      <c r="I27" s="17">
        <v>37421000000</v>
      </c>
      <c r="J27" s="17">
        <v>38786000000</v>
      </c>
    </row>
    <row r="28" spans="1:18" x14ac:dyDescent="0.2">
      <c r="A28" s="26" t="s">
        <v>4</v>
      </c>
      <c r="B28" s="17">
        <v>10816300000</v>
      </c>
      <c r="C28" s="17">
        <v>10902700000</v>
      </c>
      <c r="D28" s="17">
        <v>10455700000</v>
      </c>
      <c r="E28" s="17">
        <v>9789200000</v>
      </c>
      <c r="F28" s="17">
        <v>10205000000</v>
      </c>
      <c r="G28" s="17">
        <v>10621000000</v>
      </c>
      <c r="H28" s="17">
        <v>10786000000</v>
      </c>
      <c r="I28" s="17">
        <v>11141000000</v>
      </c>
      <c r="J28" s="17">
        <v>9719000000</v>
      </c>
    </row>
    <row r="29" spans="1:18" x14ac:dyDescent="0.2">
      <c r="A29" s="26" t="s">
        <v>68</v>
      </c>
      <c r="B29" s="17">
        <v>121700000</v>
      </c>
      <c r="C29" s="17">
        <v>123700000</v>
      </c>
      <c r="D29" s="17">
        <v>110000000</v>
      </c>
      <c r="E29" s="17">
        <v>100100000</v>
      </c>
      <c r="F29" s="17">
        <v>59000000</v>
      </c>
      <c r="G29" s="17">
        <v>59000000</v>
      </c>
      <c r="H29" s="17">
        <v>51000000</v>
      </c>
      <c r="I29" s="17">
        <v>50000000</v>
      </c>
      <c r="J29" s="17">
        <v>51000000</v>
      </c>
    </row>
    <row r="30" spans="1:18" x14ac:dyDescent="0.2">
      <c r="A30" s="26" t="s">
        <v>79</v>
      </c>
      <c r="B30" s="17">
        <v>87.42</v>
      </c>
      <c r="C30" s="17">
        <v>97.29</v>
      </c>
      <c r="D30" s="17">
        <v>96.15</v>
      </c>
      <c r="E30" s="17">
        <v>144.52000000000001</v>
      </c>
      <c r="F30" s="17">
        <v>118.96</v>
      </c>
      <c r="G30" s="17">
        <v>172.77</v>
      </c>
      <c r="H30" s="17">
        <v>188.1</v>
      </c>
      <c r="I30" s="17">
        <v>195.38</v>
      </c>
      <c r="J30" s="17">
        <v>218.88</v>
      </c>
    </row>
    <row r="31" spans="1:18" x14ac:dyDescent="0.2">
      <c r="A31" s="26" t="s">
        <v>80</v>
      </c>
      <c r="B31" s="17">
        <v>27567000000</v>
      </c>
      <c r="C31" s="17">
        <v>28105700000</v>
      </c>
      <c r="D31" s="17">
        <v>27441300000</v>
      </c>
      <c r="E31" s="17">
        <v>25413000000</v>
      </c>
      <c r="F31" s="17">
        <v>24622000000</v>
      </c>
      <c r="G31" s="17">
        <v>22820000000</v>
      </c>
      <c r="H31" s="17">
        <v>21025000000</v>
      </c>
      <c r="I31" s="17">
        <v>21364000000</v>
      </c>
      <c r="J31" s="17">
        <v>19208000000</v>
      </c>
    </row>
    <row r="32" spans="1:18" x14ac:dyDescent="0.2">
      <c r="A32" s="26" t="s">
        <v>82</v>
      </c>
      <c r="B32" s="17">
        <v>2455200000</v>
      </c>
      <c r="C32" s="17">
        <v>2385600000</v>
      </c>
      <c r="D32" s="17">
        <v>2487900000</v>
      </c>
      <c r="E32" s="17">
        <v>2434300000</v>
      </c>
      <c r="F32" s="17">
        <v>2385000000</v>
      </c>
      <c r="G32" s="17">
        <v>2231000000</v>
      </c>
      <c r="H32" s="17">
        <v>2200000000</v>
      </c>
      <c r="I32" s="17">
        <v>2263000000</v>
      </c>
      <c r="J32" s="17">
        <v>2556000000</v>
      </c>
    </row>
    <row r="33" spans="1:10" x14ac:dyDescent="0.2">
      <c r="A33" s="26" t="s">
        <v>60</v>
      </c>
      <c r="B33" s="17">
        <v>35386500000</v>
      </c>
      <c r="C33" s="17">
        <v>36626300000</v>
      </c>
      <c r="D33" s="17">
        <v>34227400000</v>
      </c>
      <c r="E33" s="17">
        <v>37938700000</v>
      </c>
      <c r="F33" s="17">
        <v>31024000000</v>
      </c>
      <c r="G33" s="17">
        <v>33804000000</v>
      </c>
      <c r="H33" s="17">
        <v>32811000000</v>
      </c>
      <c r="I33" s="17">
        <v>47511000000</v>
      </c>
      <c r="J33" s="17">
        <v>52627000000</v>
      </c>
    </row>
    <row r="34" spans="1:10" x14ac:dyDescent="0.2">
      <c r="A34" s="26" t="s">
        <v>85</v>
      </c>
      <c r="B34" s="17">
        <v>4922100000</v>
      </c>
      <c r="C34" s="17">
        <v>5050100000</v>
      </c>
      <c r="D34" s="17">
        <v>4185500000</v>
      </c>
      <c r="E34" s="17">
        <v>9643000000</v>
      </c>
      <c r="F34" s="17">
        <v>4849000000</v>
      </c>
      <c r="G34" s="17">
        <v>5327000000</v>
      </c>
      <c r="H34" s="17">
        <v>4053000000</v>
      </c>
      <c r="I34" s="17">
        <v>3558000000</v>
      </c>
      <c r="J34" s="17">
        <v>6243000000</v>
      </c>
    </row>
    <row r="35" spans="1:10" x14ac:dyDescent="0.2">
      <c r="A35" s="26" t="s">
        <v>86</v>
      </c>
      <c r="B35" s="17">
        <v>3403100000</v>
      </c>
      <c r="C35" s="17">
        <v>3170000000</v>
      </c>
      <c r="D35" s="17">
        <v>2747900000</v>
      </c>
      <c r="E35" s="17">
        <v>2950400000</v>
      </c>
      <c r="F35" s="17">
        <v>3468000000</v>
      </c>
      <c r="G35" s="17">
        <v>2891000000</v>
      </c>
      <c r="H35" s="17">
        <v>2974000000</v>
      </c>
      <c r="I35" s="17">
        <v>3621000000</v>
      </c>
      <c r="J35" s="17">
        <v>6181000000</v>
      </c>
    </row>
    <row r="36" spans="1:10" x14ac:dyDescent="0.2">
      <c r="A36" s="26" t="s">
        <v>98</v>
      </c>
      <c r="B36" s="18">
        <v>127475100087.42</v>
      </c>
      <c r="C36" s="18">
        <v>130634200097.29001</v>
      </c>
      <c r="D36" s="18">
        <v>124413200096.14999</v>
      </c>
      <c r="E36" s="18">
        <v>128308800144.51999</v>
      </c>
      <c r="F36" s="18">
        <v>113761000118.95999</v>
      </c>
      <c r="G36" s="18">
        <v>114377000172.76999</v>
      </c>
      <c r="H36" s="18">
        <v>109424000188.10001</v>
      </c>
      <c r="I36" s="18">
        <v>139377000195.38</v>
      </c>
      <c r="J36" s="18">
        <v>146970000218.88</v>
      </c>
    </row>
    <row r="37" spans="1:10" x14ac:dyDescent="0.2">
      <c r="A37" s="25" t="s">
        <v>97</v>
      </c>
      <c r="B37" t="s">
        <v>107</v>
      </c>
      <c r="C37" t="s">
        <v>106</v>
      </c>
      <c r="D37" t="s">
        <v>105</v>
      </c>
      <c r="E37" t="s">
        <v>104</v>
      </c>
      <c r="F37" t="s">
        <v>103</v>
      </c>
      <c r="G37" t="s">
        <v>102</v>
      </c>
      <c r="H37" t="s">
        <v>101</v>
      </c>
      <c r="I37" t="s">
        <v>100</v>
      </c>
      <c r="J37" t="s">
        <v>99</v>
      </c>
    </row>
    <row r="38" spans="1:10" x14ac:dyDescent="0.2">
      <c r="A38" s="26" t="s">
        <v>79</v>
      </c>
      <c r="B38" s="17">
        <v>87.42</v>
      </c>
      <c r="C38" s="17">
        <v>97.29</v>
      </c>
      <c r="D38" s="17">
        <v>96.15</v>
      </c>
      <c r="E38" s="17">
        <v>144.52000000000001</v>
      </c>
      <c r="F38" s="17">
        <v>118.96</v>
      </c>
      <c r="G38" s="17">
        <v>172.77</v>
      </c>
      <c r="H38" s="17">
        <v>188.1</v>
      </c>
      <c r="I38" s="17">
        <v>195.38</v>
      </c>
      <c r="J38" s="17">
        <v>218.88</v>
      </c>
    </row>
    <row r="39" spans="1:10" x14ac:dyDescent="0.2">
      <c r="A39" s="26" t="s">
        <v>98</v>
      </c>
      <c r="B39" s="18">
        <v>87.42</v>
      </c>
      <c r="C39" s="18">
        <v>97.29</v>
      </c>
      <c r="D39" s="18">
        <v>96.15</v>
      </c>
      <c r="E39" s="18">
        <v>144.52000000000001</v>
      </c>
      <c r="F39" s="18">
        <v>118.96</v>
      </c>
      <c r="G39" s="18">
        <v>172.77</v>
      </c>
      <c r="H39" s="18">
        <v>188.1</v>
      </c>
      <c r="I39" s="18">
        <v>195.38</v>
      </c>
      <c r="J39" s="18">
        <v>218.88</v>
      </c>
    </row>
    <row r="41" spans="1:10" x14ac:dyDescent="0.2">
      <c r="A41" s="25" t="s">
        <v>97</v>
      </c>
      <c r="B41" t="s">
        <v>127</v>
      </c>
      <c r="C41" t="s">
        <v>126</v>
      </c>
      <c r="D41" t="s">
        <v>128</v>
      </c>
      <c r="E41" t="s">
        <v>129</v>
      </c>
      <c r="F41" t="s">
        <v>130</v>
      </c>
      <c r="G41" t="s">
        <v>125</v>
      </c>
      <c r="H41" t="s">
        <v>137</v>
      </c>
      <c r="I41" t="s">
        <v>131</v>
      </c>
    </row>
    <row r="42" spans="1:10" x14ac:dyDescent="0.2">
      <c r="A42" s="26" t="s">
        <v>94</v>
      </c>
      <c r="B42" s="28">
        <v>6.2415061739425917E-2</v>
      </c>
      <c r="C42" s="28">
        <v>6.1100797411848207E-2</v>
      </c>
      <c r="D42" s="28">
        <v>-0.13402735630545537</v>
      </c>
      <c r="E42" s="28">
        <v>-0.1463521565395034</v>
      </c>
      <c r="F42" s="28">
        <v>-0.30864221687789828</v>
      </c>
      <c r="G42" s="28">
        <v>-0.25447597226738328</v>
      </c>
      <c r="H42" s="28">
        <v>0.11572571193936629</v>
      </c>
      <c r="I42" s="28">
        <v>-5.2341406148093281E-2</v>
      </c>
    </row>
    <row r="43" spans="1:10" x14ac:dyDescent="0.2">
      <c r="A43" s="26" t="s">
        <v>88</v>
      </c>
      <c r="B43" s="28">
        <v>0.10145052408640187</v>
      </c>
      <c r="C43" s="28">
        <v>-4.3894742171342975E-2</v>
      </c>
      <c r="D43" s="28">
        <v>1.1457782811928692</v>
      </c>
      <c r="E43" s="28">
        <v>-0.5721989679780386</v>
      </c>
      <c r="F43" s="28">
        <v>0.31783643266353301</v>
      </c>
      <c r="G43" s="28">
        <v>-0.26039296328142181</v>
      </c>
      <c r="H43" s="28">
        <v>-0.27898918452296634</v>
      </c>
      <c r="I43" s="28">
        <v>2.7914926147228611E-2</v>
      </c>
    </row>
    <row r="44" spans="1:10" x14ac:dyDescent="0.2">
      <c r="A44" s="26" t="s">
        <v>92</v>
      </c>
      <c r="B44" s="28">
        <v>0</v>
      </c>
      <c r="C44" s="28">
        <v>0</v>
      </c>
      <c r="D44" s="28">
        <v>0</v>
      </c>
      <c r="E44" s="28">
        <v>-0.94900662251655632</v>
      </c>
      <c r="F44" s="28">
        <v>7.0129870129870131</v>
      </c>
      <c r="G44" s="28">
        <v>2.2690437601296545E-2</v>
      </c>
      <c r="H44" s="28">
        <v>0.96196513470681477</v>
      </c>
      <c r="I44" s="28">
        <v>1.1308562197091986E-2</v>
      </c>
    </row>
    <row r="45" spans="1:10" x14ac:dyDescent="0.2">
      <c r="A45" s="26" t="s">
        <v>91</v>
      </c>
      <c r="B45" s="28">
        <v>-1.1332090800304801E-2</v>
      </c>
      <c r="C45" s="28">
        <v>-1.7779992814970329E-2</v>
      </c>
      <c r="D45" s="28">
        <v>1.0980625977724735E-2</v>
      </c>
      <c r="E45" s="28">
        <v>7.5965675337918523E-2</v>
      </c>
      <c r="F45" s="28">
        <v>0.12294913948542173</v>
      </c>
      <c r="G45" s="28">
        <v>0.10223613035937935</v>
      </c>
      <c r="H45" s="28">
        <v>1.6522962442768008E-2</v>
      </c>
      <c r="I45" s="28">
        <v>-2.9718323017206252E-2</v>
      </c>
    </row>
    <row r="46" spans="1:10" x14ac:dyDescent="0.2">
      <c r="A46" s="26" t="s">
        <v>95</v>
      </c>
      <c r="B46" s="28">
        <v>3.0573824414092464E-3</v>
      </c>
      <c r="C46" s="28">
        <v>9.7961950131759096E-2</v>
      </c>
      <c r="D46" s="28">
        <v>1.7676772834145083E-2</v>
      </c>
      <c r="E46" s="28">
        <v>0.64380181770040301</v>
      </c>
      <c r="F46" s="28">
        <v>-7.3186581106327739E-2</v>
      </c>
      <c r="G46" s="28">
        <v>6.5864996305270568E-2</v>
      </c>
      <c r="H46" s="28">
        <v>3.6446135552913143E-2</v>
      </c>
      <c r="I46" s="28">
        <v>-0.118546501169275</v>
      </c>
    </row>
    <row r="47" spans="1:10" x14ac:dyDescent="0.2">
      <c r="A47" s="26" t="s">
        <v>90</v>
      </c>
      <c r="B47" s="28">
        <v>-1.4969991269351337E-2</v>
      </c>
      <c r="C47" s="28">
        <v>4.4790977395138674E-2</v>
      </c>
      <c r="D47" s="28">
        <v>-0.16450718456884111</v>
      </c>
      <c r="E47" s="28">
        <v>0.18481909312007827</v>
      </c>
      <c r="F47" s="28">
        <v>-0.14940659366473522</v>
      </c>
      <c r="G47" s="28">
        <v>-5.0775387393194614E-2</v>
      </c>
      <c r="H47" s="28">
        <v>-0.2982670648071461</v>
      </c>
      <c r="I47" s="28">
        <v>-0.18831945718727067</v>
      </c>
    </row>
    <row r="48" spans="1:10" x14ac:dyDescent="0.2">
      <c r="A48" s="26" t="s">
        <v>93</v>
      </c>
      <c r="B48" s="28">
        <v>-0.10144927536231887</v>
      </c>
      <c r="C48" s="28">
        <v>1.1856474258970264E-2</v>
      </c>
      <c r="D48" s="28">
        <v>-0.33469415997785773</v>
      </c>
      <c r="E48" s="28">
        <v>-0.93805007637939397</v>
      </c>
      <c r="F48" s="28">
        <v>4.5173058694503379</v>
      </c>
      <c r="G48" s="28">
        <v>-6.0658017520595346E-2</v>
      </c>
      <c r="H48" s="28">
        <v>0.88886089588674333</v>
      </c>
      <c r="I48" s="28">
        <v>-9.7270345019792454E-2</v>
      </c>
    </row>
    <row r="49" spans="1:9" x14ac:dyDescent="0.2">
      <c r="A49" s="26" t="s">
        <v>89</v>
      </c>
      <c r="B49" s="28">
        <v>0.10171101934985957</v>
      </c>
      <c r="C49" s="28">
        <v>-4.564585509279221E-2</v>
      </c>
      <c r="D49" s="28">
        <v>1.1808183868354123</v>
      </c>
      <c r="E49" s="28">
        <v>-0.57297141133193674</v>
      </c>
      <c r="F49" s="28">
        <v>0.31929297531970563</v>
      </c>
      <c r="G49" s="28">
        <v>-0.26152049730925425</v>
      </c>
      <c r="H49" s="28">
        <v>-0.28006226105395243</v>
      </c>
      <c r="I49" s="28">
        <v>3.4049060118577903E-2</v>
      </c>
    </row>
    <row r="50" spans="1:9" x14ac:dyDescent="0.2">
      <c r="A50" s="26" t="s">
        <v>98</v>
      </c>
      <c r="B50" s="18">
        <v>0.14088263018512157</v>
      </c>
      <c r="C50" s="18">
        <v>0.10838960911861073</v>
      </c>
      <c r="D50" s="18">
        <v>1.7220253659879974</v>
      </c>
      <c r="E50" s="18">
        <v>-2.2739926485870292</v>
      </c>
      <c r="F50" s="18">
        <v>11.759136038257049</v>
      </c>
      <c r="G50" s="18">
        <v>-0.69703127350590277</v>
      </c>
      <c r="H50" s="18">
        <v>1.1622023301445406</v>
      </c>
      <c r="I50" s="18">
        <v>-0.41292348407873913</v>
      </c>
    </row>
    <row r="52" spans="1:9" x14ac:dyDescent="0.2">
      <c r="A52" s="29" t="s">
        <v>91</v>
      </c>
      <c r="B52" s="29" t="s">
        <v>96</v>
      </c>
      <c r="C52" s="29" t="s">
        <v>92</v>
      </c>
      <c r="D52" s="29" t="s">
        <v>96</v>
      </c>
      <c r="E52" s="29" t="s">
        <v>93</v>
      </c>
      <c r="F52" s="29" t="s">
        <v>96</v>
      </c>
    </row>
    <row r="53" spans="1:9" x14ac:dyDescent="0.2">
      <c r="A53" s="30">
        <v>-1.1332090800304801E-2</v>
      </c>
      <c r="B53" s="11" t="s">
        <v>124</v>
      </c>
      <c r="C53" s="13">
        <v>0</v>
      </c>
      <c r="D53" s="11" t="s">
        <v>124</v>
      </c>
      <c r="E53" s="31">
        <v>-0.10144927536231887</v>
      </c>
      <c r="F53" s="11" t="s">
        <v>124</v>
      </c>
    </row>
    <row r="54" spans="1:9" x14ac:dyDescent="0.2">
      <c r="A54" s="30">
        <v>-1.7779992814970329E-2</v>
      </c>
      <c r="B54" s="11" t="s">
        <v>123</v>
      </c>
      <c r="C54" s="31">
        <v>0</v>
      </c>
      <c r="D54" s="11" t="s">
        <v>123</v>
      </c>
      <c r="E54" s="31">
        <v>1.1856474258970264E-2</v>
      </c>
      <c r="F54" s="11" t="s">
        <v>123</v>
      </c>
    </row>
    <row r="55" spans="1:9" x14ac:dyDescent="0.2">
      <c r="A55" s="30">
        <v>1.0980625977724735E-2</v>
      </c>
      <c r="B55" s="11" t="s">
        <v>122</v>
      </c>
      <c r="C55" s="31">
        <v>0</v>
      </c>
      <c r="D55" s="11" t="s">
        <v>122</v>
      </c>
      <c r="E55" s="31">
        <v>-0.33469415997785773</v>
      </c>
      <c r="F55" s="11" t="s">
        <v>122</v>
      </c>
    </row>
    <row r="56" spans="1:9" x14ac:dyDescent="0.2">
      <c r="A56" s="30">
        <v>7.5965675337918523E-2</v>
      </c>
      <c r="B56" s="11" t="s">
        <v>121</v>
      </c>
      <c r="C56" s="31">
        <v>-0.94900662251655632</v>
      </c>
      <c r="D56" s="11" t="s">
        <v>121</v>
      </c>
      <c r="E56" s="31">
        <v>-0.93805007637939397</v>
      </c>
      <c r="F56" s="11" t="s">
        <v>121</v>
      </c>
    </row>
    <row r="57" spans="1:9" x14ac:dyDescent="0.2">
      <c r="A57" s="30">
        <v>0.12294913948542173</v>
      </c>
      <c r="B57" s="11" t="s">
        <v>120</v>
      </c>
      <c r="C57" s="31">
        <v>7.0129870129870131</v>
      </c>
      <c r="D57" s="11" t="s">
        <v>120</v>
      </c>
      <c r="E57" s="31">
        <v>4.5173058694503379</v>
      </c>
      <c r="F57" s="11" t="s">
        <v>120</v>
      </c>
    </row>
    <row r="58" spans="1:9" x14ac:dyDescent="0.2">
      <c r="A58" s="30">
        <v>0.10223613035937935</v>
      </c>
      <c r="B58" s="11" t="s">
        <v>119</v>
      </c>
      <c r="C58" s="31">
        <v>2.2690437601296545E-2</v>
      </c>
      <c r="D58" s="11" t="s">
        <v>119</v>
      </c>
      <c r="E58" s="31">
        <v>-6.0658017520595346E-2</v>
      </c>
      <c r="F58" s="11" t="s">
        <v>119</v>
      </c>
    </row>
    <row r="59" spans="1:9" x14ac:dyDescent="0.2">
      <c r="A59" s="30">
        <v>1.6522962442768008E-2</v>
      </c>
      <c r="B59" s="11" t="s">
        <v>118</v>
      </c>
      <c r="C59" s="31">
        <v>0.96196513470681477</v>
      </c>
      <c r="D59" s="11" t="s">
        <v>118</v>
      </c>
      <c r="E59" s="31">
        <v>0.88886089588674333</v>
      </c>
      <c r="F59" s="11" t="s">
        <v>118</v>
      </c>
    </row>
    <row r="60" spans="1:9" x14ac:dyDescent="0.2">
      <c r="A60" s="30">
        <v>-2.9718323017206252E-2</v>
      </c>
      <c r="B60" s="11" t="s">
        <v>117</v>
      </c>
      <c r="C60" s="31">
        <v>1.1308562197091986E-2</v>
      </c>
      <c r="D60" s="11" t="s">
        <v>117</v>
      </c>
      <c r="E60" s="31">
        <v>-9.7270345019792454E-2</v>
      </c>
      <c r="F60" s="11" t="s">
        <v>117</v>
      </c>
    </row>
    <row r="62" spans="1:9" x14ac:dyDescent="0.2">
      <c r="A62" s="25" t="s">
        <v>97</v>
      </c>
      <c r="B62" t="s">
        <v>140</v>
      </c>
      <c r="D62" s="25" t="s">
        <v>97</v>
      </c>
      <c r="E62" t="s">
        <v>141</v>
      </c>
      <c r="G62" s="25" t="s">
        <v>97</v>
      </c>
      <c r="H62" t="s">
        <v>142</v>
      </c>
    </row>
    <row r="63" spans="1:9" x14ac:dyDescent="0.2">
      <c r="A63" s="26" t="s">
        <v>124</v>
      </c>
      <c r="B63" s="28">
        <v>-1.1332090800304801E-2</v>
      </c>
      <c r="D63" s="26" t="s">
        <v>124</v>
      </c>
      <c r="E63" s="32">
        <v>0</v>
      </c>
      <c r="G63" s="26" t="s">
        <v>124</v>
      </c>
      <c r="H63" s="32">
        <v>-0.10144927536231887</v>
      </c>
    </row>
    <row r="64" spans="1:9" x14ac:dyDescent="0.2">
      <c r="A64" s="26" t="s">
        <v>123</v>
      </c>
      <c r="B64" s="28">
        <v>-1.7779992814970329E-2</v>
      </c>
      <c r="D64" s="26" t="s">
        <v>123</v>
      </c>
      <c r="E64" s="32">
        <v>0</v>
      </c>
      <c r="G64" s="26" t="s">
        <v>123</v>
      </c>
      <c r="H64" s="32">
        <v>1.1856474258970264E-2</v>
      </c>
    </row>
    <row r="65" spans="1:8" x14ac:dyDescent="0.2">
      <c r="A65" s="26" t="s">
        <v>122</v>
      </c>
      <c r="B65" s="28">
        <v>1.0980625977724735E-2</v>
      </c>
      <c r="D65" s="26" t="s">
        <v>122</v>
      </c>
      <c r="E65" s="32">
        <v>0</v>
      </c>
      <c r="G65" s="26" t="s">
        <v>122</v>
      </c>
      <c r="H65" s="32">
        <v>-0.33469415997785773</v>
      </c>
    </row>
    <row r="66" spans="1:8" x14ac:dyDescent="0.2">
      <c r="A66" s="26" t="s">
        <v>121</v>
      </c>
      <c r="B66" s="28">
        <v>7.5965675337918523E-2</v>
      </c>
      <c r="D66" s="26" t="s">
        <v>121</v>
      </c>
      <c r="E66" s="32">
        <v>-0.94900662251655632</v>
      </c>
      <c r="G66" s="26" t="s">
        <v>121</v>
      </c>
      <c r="H66" s="32">
        <v>-0.93805007637939397</v>
      </c>
    </row>
    <row r="67" spans="1:8" x14ac:dyDescent="0.2">
      <c r="A67" s="26" t="s">
        <v>120</v>
      </c>
      <c r="B67" s="28">
        <v>0.12294913948542173</v>
      </c>
      <c r="D67" s="26" t="s">
        <v>120</v>
      </c>
      <c r="E67" s="32">
        <v>7.0129870129870131</v>
      </c>
      <c r="G67" s="26" t="s">
        <v>120</v>
      </c>
      <c r="H67" s="32">
        <v>4.5173058694503379</v>
      </c>
    </row>
    <row r="68" spans="1:8" x14ac:dyDescent="0.2">
      <c r="A68" s="26" t="s">
        <v>119</v>
      </c>
      <c r="B68" s="28">
        <v>0.10223613035937935</v>
      </c>
      <c r="D68" s="26" t="s">
        <v>119</v>
      </c>
      <c r="E68" s="32">
        <v>2.2690437601296545E-2</v>
      </c>
      <c r="G68" s="26" t="s">
        <v>119</v>
      </c>
      <c r="H68" s="32">
        <v>-6.0658017520595346E-2</v>
      </c>
    </row>
    <row r="69" spans="1:8" x14ac:dyDescent="0.2">
      <c r="A69" s="26" t="s">
        <v>118</v>
      </c>
      <c r="B69" s="28">
        <v>1.6522962442768008E-2</v>
      </c>
      <c r="D69" s="26" t="s">
        <v>118</v>
      </c>
      <c r="E69" s="32">
        <v>0.96196513470681477</v>
      </c>
      <c r="G69" s="26" t="s">
        <v>118</v>
      </c>
      <c r="H69" s="32">
        <v>0.88886089588674333</v>
      </c>
    </row>
    <row r="70" spans="1:8" x14ac:dyDescent="0.2">
      <c r="A70" s="26" t="s">
        <v>117</v>
      </c>
      <c r="B70" s="28">
        <v>-2.9718323017206252E-2</v>
      </c>
      <c r="D70" s="26" t="s">
        <v>117</v>
      </c>
      <c r="E70" s="32">
        <v>1.1308562197091986E-2</v>
      </c>
      <c r="G70" s="26" t="s">
        <v>117</v>
      </c>
      <c r="H70" s="32">
        <v>-9.7270345019792454E-2</v>
      </c>
    </row>
    <row r="71" spans="1:8" x14ac:dyDescent="0.2">
      <c r="A71" s="26" t="s">
        <v>98</v>
      </c>
      <c r="B71" s="18">
        <v>3.3728015871341374E-2</v>
      </c>
      <c r="D71" s="26" t="s">
        <v>98</v>
      </c>
      <c r="E71" s="18">
        <v>0.88249306562195751</v>
      </c>
      <c r="G71" s="26" t="s">
        <v>98</v>
      </c>
      <c r="H71" s="18">
        <v>0.48573767066701168</v>
      </c>
    </row>
  </sheetData>
  <pageMargins left="0.7" right="0.7" top="0.75" bottom="0.75" header="0.3" footer="0.3"/>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40971-EF34-400B-80B2-DB3EF1D31FF4}">
  <sheetPr>
    <tabColor theme="7" tint="0.39997558519241921"/>
  </sheetPr>
  <dimension ref="A1"/>
  <sheetViews>
    <sheetView tabSelected="1" topLeftCell="A10" zoomScale="85" zoomScaleNormal="85" workbookViewId="0">
      <selection activeCell="I91" sqref="I91"/>
    </sheetView>
  </sheetViews>
  <sheetFormatPr defaultColWidth="10.75" defaultRowHeight="14.25" x14ac:dyDescent="0.2"/>
  <cols>
    <col min="1" max="16384" width="10.75" style="3"/>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37B9A-C40F-5E4F-BF96-AF53EB65EFF7}">
  <sheetPr>
    <tabColor theme="4" tint="0.59999389629810485"/>
  </sheetPr>
  <dimension ref="A1"/>
  <sheetViews>
    <sheetView topLeftCell="A6" zoomScale="55" zoomScaleNormal="55" workbookViewId="0">
      <selection activeCell="K46" sqref="K46"/>
    </sheetView>
  </sheetViews>
  <sheetFormatPr defaultColWidth="10.75" defaultRowHeight="14.25" x14ac:dyDescent="0.2"/>
  <cols>
    <col min="1" max="16384" width="10.75" style="2"/>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76110-5C31-4BE2-87EA-ACD83C069F4B}">
  <sheetPr>
    <tabColor rgb="FFC00000"/>
  </sheetPr>
  <dimension ref="A1:K36"/>
  <sheetViews>
    <sheetView showOutlineSymbols="0" showWhiteSpace="0" workbookViewId="0">
      <pane xSplit="1" topLeftCell="B1" activePane="topRight" state="frozen"/>
      <selection pane="topRight" activeCell="A2" sqref="A2"/>
    </sheetView>
  </sheetViews>
  <sheetFormatPr defaultColWidth="8.75" defaultRowHeight="14.25" x14ac:dyDescent="0.2"/>
  <cols>
    <col min="1" max="1" width="34.75" customWidth="1"/>
    <col min="2" max="11" width="15.25" bestFit="1" customWidth="1"/>
  </cols>
  <sheetData>
    <row r="1" spans="1:11" ht="15" x14ac:dyDescent="0.25">
      <c r="A1" t="s">
        <v>0</v>
      </c>
      <c r="B1" s="7">
        <v>44196</v>
      </c>
      <c r="C1" s="7">
        <v>43830</v>
      </c>
      <c r="D1" s="7">
        <v>43465</v>
      </c>
      <c r="E1" s="7">
        <v>43100</v>
      </c>
      <c r="F1" s="7">
        <v>42735</v>
      </c>
      <c r="G1" s="7">
        <v>42369</v>
      </c>
      <c r="H1" s="7">
        <v>42004</v>
      </c>
      <c r="I1" s="7">
        <v>41639</v>
      </c>
      <c r="J1" s="7">
        <v>41274</v>
      </c>
      <c r="K1" s="7">
        <v>40908</v>
      </c>
    </row>
    <row r="2" spans="1:11" ht="15" x14ac:dyDescent="0.25">
      <c r="A2" s="5" t="s">
        <v>46</v>
      </c>
      <c r="B2" s="8">
        <v>0</v>
      </c>
      <c r="C2" s="8">
        <v>0</v>
      </c>
      <c r="D2" s="8">
        <v>0</v>
      </c>
      <c r="E2" s="8">
        <v>0</v>
      </c>
      <c r="F2" s="8">
        <v>0</v>
      </c>
      <c r="G2" s="8">
        <v>358000</v>
      </c>
      <c r="H2" s="8">
        <v>354000</v>
      </c>
      <c r="I2" s="8">
        <v>352000</v>
      </c>
      <c r="J2" s="8">
        <v>349000</v>
      </c>
      <c r="K2" s="8">
        <v>344000</v>
      </c>
    </row>
    <row r="3" spans="1:11" ht="15" x14ac:dyDescent="0.25">
      <c r="A3" s="5" t="s">
        <v>63</v>
      </c>
      <c r="B3" s="8">
        <v>22000000</v>
      </c>
      <c r="C3" s="8">
        <v>22000000</v>
      </c>
      <c r="D3" s="8">
        <v>22000000</v>
      </c>
      <c r="E3" s="8">
        <v>22000000</v>
      </c>
      <c r="F3" s="8">
        <v>22000000</v>
      </c>
      <c r="G3" s="8">
        <v>21939000</v>
      </c>
      <c r="H3" s="8">
        <v>21939000</v>
      </c>
      <c r="I3" s="8">
        <v>21939000</v>
      </c>
      <c r="J3" s="8">
        <v>21939000</v>
      </c>
      <c r="K3" s="8">
        <v>21939000</v>
      </c>
    </row>
    <row r="4" spans="1:11" ht="15" x14ac:dyDescent="0.25">
      <c r="A4" s="5" t="s">
        <v>68</v>
      </c>
      <c r="B4" s="8">
        <v>26000000</v>
      </c>
      <c r="C4" s="8">
        <v>26000000</v>
      </c>
      <c r="D4" s="8">
        <v>22000000</v>
      </c>
      <c r="E4" s="8">
        <v>20000000</v>
      </c>
      <c r="F4" s="8">
        <v>15000000</v>
      </c>
      <c r="G4" s="8">
        <v>15043000</v>
      </c>
      <c r="H4" s="8">
        <v>15332000</v>
      </c>
      <c r="I4" s="8">
        <v>13044000</v>
      </c>
      <c r="J4" s="8">
        <v>11096000</v>
      </c>
      <c r="K4" s="8">
        <v>8913000</v>
      </c>
    </row>
    <row r="5" spans="1:11" ht="15" x14ac:dyDescent="0.25">
      <c r="A5" s="5" t="s">
        <v>40</v>
      </c>
      <c r="B5" s="8">
        <v>28001000</v>
      </c>
      <c r="C5" s="8">
        <v>27755000</v>
      </c>
      <c r="D5" s="8">
        <v>27697000</v>
      </c>
      <c r="E5" s="8">
        <v>28026000</v>
      </c>
      <c r="F5" s="8">
        <v>28814000</v>
      </c>
      <c r="G5" s="8">
        <v>30764000</v>
      </c>
      <c r="H5" s="8">
        <v>31027000</v>
      </c>
      <c r="I5" s="8">
        <v>31033000</v>
      </c>
      <c r="J5" s="8">
        <v>31093000</v>
      </c>
      <c r="K5" s="8">
        <v>31252000</v>
      </c>
    </row>
    <row r="6" spans="1:11" ht="15" x14ac:dyDescent="0.25">
      <c r="A6" s="5" t="s">
        <v>50</v>
      </c>
      <c r="B6" s="8">
        <v>39000000</v>
      </c>
      <c r="C6" s="8">
        <v>37000000</v>
      </c>
      <c r="D6" s="8">
        <v>363000000</v>
      </c>
      <c r="E6" s="8">
        <v>357000000</v>
      </c>
      <c r="F6" s="8">
        <v>323000000</v>
      </c>
      <c r="G6" s="8">
        <v>32883000</v>
      </c>
      <c r="H6" s="8">
        <v>28263000</v>
      </c>
      <c r="I6" s="8">
        <v>23591000</v>
      </c>
      <c r="J6" s="8">
        <v>19885000</v>
      </c>
      <c r="K6" s="8">
        <v>12435000</v>
      </c>
    </row>
    <row r="7" spans="1:11" ht="15" x14ac:dyDescent="0.25">
      <c r="A7" s="5" t="s">
        <v>62</v>
      </c>
      <c r="B7" s="8">
        <v>50000000</v>
      </c>
      <c r="C7" s="8">
        <v>6000000</v>
      </c>
      <c r="D7" s="8">
        <v>19000000</v>
      </c>
      <c r="E7" s="8">
        <v>26000000</v>
      </c>
      <c r="F7" s="8">
        <v>7000000</v>
      </c>
      <c r="G7" s="8">
        <v>48321000</v>
      </c>
      <c r="H7" s="8">
        <v>42777000</v>
      </c>
      <c r="I7" s="8">
        <v>43933000</v>
      </c>
      <c r="J7" s="8">
        <v>42550000</v>
      </c>
      <c r="K7" s="8">
        <v>21985000</v>
      </c>
    </row>
    <row r="8" spans="1:11" ht="15" x14ac:dyDescent="0.25">
      <c r="A8" s="5" t="s">
        <v>67</v>
      </c>
      <c r="B8" s="8">
        <v>55000000</v>
      </c>
      <c r="C8" s="8">
        <v>57000000</v>
      </c>
      <c r="D8" s="8">
        <v>54000000</v>
      </c>
      <c r="E8" s="8">
        <v>51000000</v>
      </c>
      <c r="F8" s="8">
        <v>44000000</v>
      </c>
      <c r="G8" s="8" t="s">
        <v>0</v>
      </c>
      <c r="H8" s="8" t="s">
        <v>0</v>
      </c>
      <c r="I8" s="8" t="s">
        <v>0</v>
      </c>
      <c r="J8" s="8" t="s">
        <v>0</v>
      </c>
      <c r="K8" s="8" t="s">
        <v>0</v>
      </c>
    </row>
    <row r="9" spans="1:11" ht="15" x14ac:dyDescent="0.25">
      <c r="A9" s="5" t="s">
        <v>59</v>
      </c>
      <c r="B9" s="8">
        <v>122000000</v>
      </c>
      <c r="C9" s="8">
        <v>116000000</v>
      </c>
      <c r="D9" s="8">
        <v>113000000</v>
      </c>
      <c r="E9" s="8">
        <v>82000000</v>
      </c>
      <c r="F9" s="8">
        <v>78000000</v>
      </c>
      <c r="G9" s="8">
        <v>85709000</v>
      </c>
      <c r="H9" s="8">
        <v>69613000</v>
      </c>
      <c r="I9" s="8">
        <v>59022000</v>
      </c>
      <c r="J9" s="8">
        <v>58700000</v>
      </c>
      <c r="K9" s="8">
        <v>46382000</v>
      </c>
    </row>
    <row r="10" spans="1:11" ht="15" x14ac:dyDescent="0.25">
      <c r="A10" s="5" t="s">
        <v>71</v>
      </c>
      <c r="B10" s="8">
        <v>127750000</v>
      </c>
      <c r="C10" s="8">
        <v>95195000</v>
      </c>
      <c r="D10" s="8">
        <v>70474000</v>
      </c>
      <c r="E10" s="8">
        <v>63645000</v>
      </c>
      <c r="F10" s="8" t="s">
        <v>0</v>
      </c>
      <c r="G10" s="8" t="s">
        <v>0</v>
      </c>
      <c r="H10" s="8" t="s">
        <v>0</v>
      </c>
      <c r="I10" s="8" t="s">
        <v>0</v>
      </c>
      <c r="J10" s="8" t="s">
        <v>0</v>
      </c>
      <c r="K10" s="8" t="s">
        <v>0</v>
      </c>
    </row>
    <row r="11" spans="1:11" ht="15" x14ac:dyDescent="0.25">
      <c r="A11" s="5" t="s">
        <v>64</v>
      </c>
      <c r="B11" s="8">
        <v>140000000</v>
      </c>
      <c r="C11" s="8">
        <v>41000000</v>
      </c>
      <c r="D11" s="8">
        <v>30000000</v>
      </c>
      <c r="E11" s="8">
        <v>30000000</v>
      </c>
      <c r="F11" s="8">
        <v>171000000</v>
      </c>
      <c r="G11" s="8">
        <v>622939000</v>
      </c>
      <c r="H11" s="8">
        <v>496106000</v>
      </c>
      <c r="I11" s="8">
        <v>313863000</v>
      </c>
      <c r="J11" s="8">
        <v>190868000</v>
      </c>
      <c r="K11" s="8">
        <v>128241000</v>
      </c>
    </row>
    <row r="12" spans="1:11" ht="15" x14ac:dyDescent="0.25">
      <c r="A12" s="5" t="s">
        <v>51</v>
      </c>
      <c r="B12" s="8">
        <v>149000000</v>
      </c>
      <c r="C12" s="8">
        <v>38000000</v>
      </c>
      <c r="D12" s="8">
        <v>12000000</v>
      </c>
      <c r="E12" s="8">
        <v>1000000</v>
      </c>
      <c r="F12" s="8">
        <v>19000000</v>
      </c>
      <c r="G12" s="8">
        <v>32305000</v>
      </c>
      <c r="H12" s="8">
        <v>21561000</v>
      </c>
      <c r="I12" s="8">
        <v>55434000</v>
      </c>
      <c r="J12" s="8">
        <v>48947000</v>
      </c>
      <c r="K12" s="8">
        <v>64381000</v>
      </c>
    </row>
    <row r="13" spans="1:11" ht="15" x14ac:dyDescent="0.25">
      <c r="A13" s="5" t="s">
        <v>58</v>
      </c>
      <c r="B13" s="8">
        <v>164649000</v>
      </c>
      <c r="C13" s="8">
        <v>155843000</v>
      </c>
      <c r="D13" s="8">
        <v>147849000</v>
      </c>
      <c r="E13" s="8">
        <v>95679000</v>
      </c>
      <c r="F13" s="8">
        <v>127129000</v>
      </c>
      <c r="G13" s="8">
        <v>129275000</v>
      </c>
      <c r="H13" s="8">
        <v>102203000</v>
      </c>
      <c r="I13" s="8">
        <v>73011000</v>
      </c>
      <c r="J13" s="8">
        <v>56421000</v>
      </c>
      <c r="K13" s="8">
        <v>46456000</v>
      </c>
    </row>
    <row r="14" spans="1:11" ht="15" x14ac:dyDescent="0.25">
      <c r="A14" s="5" t="s">
        <v>57</v>
      </c>
      <c r="B14" s="8">
        <v>205000000</v>
      </c>
      <c r="C14" s="8">
        <v>174000000</v>
      </c>
      <c r="D14" s="8" t="s">
        <v>0</v>
      </c>
      <c r="E14" s="8" t="s">
        <v>0</v>
      </c>
      <c r="F14" s="8" t="s">
        <v>0</v>
      </c>
      <c r="G14" s="8" t="s">
        <v>0</v>
      </c>
      <c r="H14" s="8" t="s">
        <v>0</v>
      </c>
      <c r="I14" s="8" t="s">
        <v>0</v>
      </c>
      <c r="J14" s="8" t="s">
        <v>0</v>
      </c>
      <c r="K14" s="8">
        <v>133000</v>
      </c>
    </row>
    <row r="15" spans="1:11" ht="15" x14ac:dyDescent="0.25">
      <c r="A15" s="5" t="s">
        <v>69</v>
      </c>
      <c r="B15" s="8">
        <v>387000000</v>
      </c>
      <c r="C15" s="8">
        <v>108000000</v>
      </c>
      <c r="D15" s="8">
        <v>62000000</v>
      </c>
      <c r="E15" s="8">
        <v>50000000</v>
      </c>
      <c r="F15" s="8">
        <v>46000000</v>
      </c>
      <c r="G15" s="8">
        <v>96435000</v>
      </c>
      <c r="H15" s="8">
        <v>51327000</v>
      </c>
      <c r="I15" s="8">
        <v>27673000</v>
      </c>
      <c r="J15" s="8">
        <v>26412000</v>
      </c>
      <c r="K15" s="8">
        <v>8389000</v>
      </c>
    </row>
    <row r="16" spans="1:11" ht="15" x14ac:dyDescent="0.25">
      <c r="A16" s="5" t="s">
        <v>55</v>
      </c>
      <c r="B16" s="8">
        <v>469000000</v>
      </c>
      <c r="C16" s="8">
        <v>351000000</v>
      </c>
      <c r="D16" s="8">
        <v>310000000</v>
      </c>
      <c r="E16" s="8">
        <v>223000000</v>
      </c>
      <c r="F16" s="8">
        <v>183000000</v>
      </c>
      <c r="G16" s="8" t="s">
        <v>0</v>
      </c>
      <c r="H16" s="8" t="s">
        <v>0</v>
      </c>
      <c r="I16" s="8" t="s">
        <v>0</v>
      </c>
      <c r="J16" s="8" t="s">
        <v>0</v>
      </c>
      <c r="K16" s="8" t="s">
        <v>0</v>
      </c>
    </row>
    <row r="17" spans="1:11" ht="15" x14ac:dyDescent="0.25">
      <c r="A17" s="5" t="s">
        <v>54</v>
      </c>
      <c r="B17" s="8">
        <v>822000000</v>
      </c>
      <c r="C17" s="8">
        <v>667000000</v>
      </c>
      <c r="D17" s="8">
        <v>450000000</v>
      </c>
      <c r="E17" s="8">
        <v>324000000</v>
      </c>
      <c r="F17" s="8">
        <v>282000000</v>
      </c>
      <c r="G17" s="8">
        <v>279942000</v>
      </c>
      <c r="H17" s="8">
        <v>245710000</v>
      </c>
      <c r="I17" s="8">
        <v>199228000</v>
      </c>
      <c r="J17" s="8">
        <v>186852000</v>
      </c>
      <c r="K17" s="8">
        <v>157453000</v>
      </c>
    </row>
    <row r="18" spans="1:11" ht="15" x14ac:dyDescent="0.25">
      <c r="A18" s="5" t="s">
        <v>70</v>
      </c>
      <c r="B18" s="8">
        <v>952000000</v>
      </c>
      <c r="C18" s="8">
        <v>881000000</v>
      </c>
      <c r="D18" s="8">
        <v>677000000</v>
      </c>
      <c r="E18" s="8">
        <v>509000000</v>
      </c>
      <c r="F18" s="8">
        <v>418000000</v>
      </c>
      <c r="G18" s="8">
        <v>663204000</v>
      </c>
      <c r="H18" s="8">
        <v>758057000</v>
      </c>
      <c r="I18" s="8">
        <v>578174000</v>
      </c>
      <c r="J18" s="8">
        <v>472859000</v>
      </c>
      <c r="K18" s="8">
        <v>456248000</v>
      </c>
    </row>
    <row r="19" spans="1:11" ht="15" x14ac:dyDescent="0.25">
      <c r="A19" s="5" t="s">
        <v>66</v>
      </c>
      <c r="B19" s="8">
        <v>1420000000</v>
      </c>
      <c r="C19" s="8">
        <v>1072000000</v>
      </c>
      <c r="D19" s="8">
        <v>815000000</v>
      </c>
      <c r="E19" s="8">
        <v>630000000</v>
      </c>
      <c r="F19" s="8">
        <v>522000000</v>
      </c>
      <c r="G19" s="8">
        <v>814647000</v>
      </c>
      <c r="H19" s="8">
        <v>859511000</v>
      </c>
      <c r="I19" s="8">
        <v>666307000</v>
      </c>
      <c r="J19" s="8">
        <v>546607000</v>
      </c>
      <c r="K19" s="8">
        <v>501192000</v>
      </c>
    </row>
    <row r="20" spans="1:11" ht="15" x14ac:dyDescent="0.25">
      <c r="A20" s="5" t="s">
        <v>47</v>
      </c>
      <c r="B20" s="8">
        <v>1549909000</v>
      </c>
      <c r="C20" s="8">
        <v>1465697000</v>
      </c>
      <c r="D20" s="8">
        <v>1374154000</v>
      </c>
      <c r="E20" s="8">
        <v>1305090000</v>
      </c>
      <c r="F20" s="8">
        <v>1238875000</v>
      </c>
      <c r="G20" s="8">
        <v>1172628000</v>
      </c>
      <c r="H20" s="8">
        <v>1038932000</v>
      </c>
      <c r="I20" s="8">
        <v>919840000</v>
      </c>
      <c r="J20" s="8">
        <v>816612000</v>
      </c>
      <c r="K20" s="8">
        <v>676652000</v>
      </c>
    </row>
    <row r="21" spans="1:11" ht="15" x14ac:dyDescent="0.25">
      <c r="A21" s="5" t="s">
        <v>39</v>
      </c>
      <c r="B21" s="8">
        <v>1998196000</v>
      </c>
      <c r="C21" s="8">
        <v>1661087000</v>
      </c>
      <c r="D21" s="8">
        <v>1419400000</v>
      </c>
      <c r="E21" s="8">
        <v>1342506000</v>
      </c>
      <c r="F21" s="8">
        <v>1380554000</v>
      </c>
      <c r="G21" s="8">
        <v>2106035000</v>
      </c>
      <c r="H21" s="8">
        <v>1990430000</v>
      </c>
      <c r="I21" s="8">
        <v>1516349000</v>
      </c>
      <c r="J21" s="8">
        <v>1223987000</v>
      </c>
      <c r="K21" s="8">
        <v>1022287000</v>
      </c>
    </row>
    <row r="22" spans="1:11" ht="15" x14ac:dyDescent="0.25">
      <c r="A22" s="5" t="s">
        <v>43</v>
      </c>
      <c r="B22" s="8">
        <v>2020000000</v>
      </c>
      <c r="C22" s="8">
        <v>1683000000</v>
      </c>
      <c r="D22" s="8">
        <v>1441000000</v>
      </c>
      <c r="E22" s="8">
        <v>1364000000</v>
      </c>
      <c r="F22" s="8">
        <v>1402000000</v>
      </c>
      <c r="G22" s="8">
        <v>2127974000</v>
      </c>
      <c r="H22" s="8">
        <v>2012369000</v>
      </c>
      <c r="I22" s="8">
        <v>1538288000</v>
      </c>
      <c r="J22" s="8">
        <v>1245926000</v>
      </c>
      <c r="K22" s="8">
        <v>1044226000</v>
      </c>
    </row>
    <row r="23" spans="1:11" ht="15" x14ac:dyDescent="0.25">
      <c r="A23" s="5" t="s">
        <v>42</v>
      </c>
      <c r="B23" s="8">
        <v>2020000000</v>
      </c>
      <c r="C23" s="8">
        <v>1683000000</v>
      </c>
      <c r="D23" s="8">
        <v>1441000000</v>
      </c>
      <c r="E23" s="8">
        <v>1364000000</v>
      </c>
      <c r="F23" s="8">
        <v>1402000000</v>
      </c>
      <c r="G23" s="8">
        <v>2127974000</v>
      </c>
      <c r="H23" s="8">
        <v>2012369000</v>
      </c>
      <c r="I23" s="8">
        <v>1538288000</v>
      </c>
      <c r="J23" s="8">
        <v>1245926000</v>
      </c>
      <c r="K23" s="8">
        <v>1044226000</v>
      </c>
    </row>
    <row r="24" spans="1:11" ht="15" x14ac:dyDescent="0.25">
      <c r="A24" s="5" t="s">
        <v>38</v>
      </c>
      <c r="B24" s="8">
        <v>2205000000</v>
      </c>
      <c r="C24" s="8">
        <v>1974000000</v>
      </c>
      <c r="D24" s="8">
        <v>-677000000</v>
      </c>
      <c r="E24" s="8">
        <v>-509000000</v>
      </c>
      <c r="F24" s="8">
        <v>-418000000</v>
      </c>
      <c r="G24" s="8">
        <v>-663204000</v>
      </c>
      <c r="H24" s="8">
        <v>-758057000</v>
      </c>
      <c r="I24" s="8">
        <v>-578174000</v>
      </c>
      <c r="J24" s="8">
        <v>-472859000</v>
      </c>
      <c r="K24" s="8">
        <v>-456115000</v>
      </c>
    </row>
    <row r="25" spans="1:11" ht="15" x14ac:dyDescent="0.25">
      <c r="A25" s="5" t="s">
        <v>44</v>
      </c>
      <c r="B25" s="8">
        <v>2802075000</v>
      </c>
      <c r="C25" s="8">
        <v>2699119000</v>
      </c>
      <c r="D25" s="8">
        <v>2500556000</v>
      </c>
      <c r="E25" s="8">
        <v>2334409000</v>
      </c>
      <c r="F25" s="8">
        <v>2049389000</v>
      </c>
      <c r="G25" s="8">
        <v>1234612000</v>
      </c>
      <c r="H25" s="8">
        <v>748759000</v>
      </c>
      <c r="I25" s="8">
        <v>660421000</v>
      </c>
      <c r="J25" s="8">
        <v>521518000</v>
      </c>
      <c r="K25" s="8">
        <v>304426000</v>
      </c>
    </row>
    <row r="26" spans="1:11" ht="15" x14ac:dyDescent="0.25">
      <c r="A26" s="5" t="s">
        <v>53</v>
      </c>
      <c r="B26" s="8">
        <v>2952000000</v>
      </c>
      <c r="C26" s="8">
        <v>2681000000</v>
      </c>
      <c r="D26" s="8"/>
      <c r="E26" s="8" t="s">
        <v>0</v>
      </c>
      <c r="F26" s="8" t="s">
        <v>0</v>
      </c>
      <c r="G26" s="8" t="s">
        <v>0</v>
      </c>
      <c r="H26" s="8" t="s">
        <v>0</v>
      </c>
      <c r="I26" s="8" t="s">
        <v>0</v>
      </c>
      <c r="J26" s="8" t="s">
        <v>0</v>
      </c>
      <c r="K26" s="8" t="s">
        <v>0</v>
      </c>
    </row>
    <row r="27" spans="1:11" ht="15" x14ac:dyDescent="0.25">
      <c r="A27" s="5" t="s">
        <v>49</v>
      </c>
      <c r="B27" s="8">
        <v>3140562000</v>
      </c>
      <c r="C27" s="8">
        <v>2754985000</v>
      </c>
      <c r="D27" s="8">
        <v>374189000</v>
      </c>
      <c r="E27" s="8">
        <v>357354000</v>
      </c>
      <c r="F27" s="8">
        <v>341817000</v>
      </c>
      <c r="G27" s="8">
        <v>317150000</v>
      </c>
      <c r="H27" s="8">
        <v>269238000</v>
      </c>
      <c r="I27" s="8">
        <v>271764000</v>
      </c>
      <c r="J27" s="8">
        <v>235889000</v>
      </c>
      <c r="K27" s="8">
        <v>223629000</v>
      </c>
    </row>
    <row r="28" spans="1:11" ht="15" x14ac:dyDescent="0.25">
      <c r="A28" s="5" t="s">
        <v>37</v>
      </c>
      <c r="B28" s="8">
        <v>3157000000</v>
      </c>
      <c r="C28" s="8">
        <v>2855000000</v>
      </c>
      <c r="D28" s="8" t="s">
        <v>0</v>
      </c>
      <c r="E28" s="8" t="s">
        <v>0</v>
      </c>
      <c r="F28" s="8" t="s">
        <v>0</v>
      </c>
      <c r="G28" s="8" t="s">
        <v>0</v>
      </c>
      <c r="H28" s="8" t="s">
        <v>0</v>
      </c>
      <c r="I28" s="8" t="s">
        <v>0</v>
      </c>
      <c r="J28" s="8" t="s">
        <v>0</v>
      </c>
      <c r="K28" s="8">
        <v>133000</v>
      </c>
    </row>
    <row r="29" spans="1:11" ht="15" x14ac:dyDescent="0.25">
      <c r="A29" s="5" t="s">
        <v>45</v>
      </c>
      <c r="B29" s="8">
        <v>3276000000</v>
      </c>
      <c r="C29" s="8">
        <v>2921000000</v>
      </c>
      <c r="D29" s="8">
        <v>2574000000</v>
      </c>
      <c r="E29" s="8">
        <v>2397000000</v>
      </c>
      <c r="F29" s="8">
        <v>2221000000</v>
      </c>
      <c r="G29" s="8">
        <v>2197873000</v>
      </c>
      <c r="H29" s="8">
        <v>1722271000</v>
      </c>
      <c r="I29" s="8">
        <v>1276897000</v>
      </c>
      <c r="J29" s="8">
        <v>949459000</v>
      </c>
      <c r="K29" s="8">
        <v>671459000</v>
      </c>
    </row>
    <row r="30" spans="1:11" ht="15" x14ac:dyDescent="0.25">
      <c r="A30" s="5" t="s">
        <v>65</v>
      </c>
      <c r="B30" s="8">
        <v>4351000000</v>
      </c>
      <c r="C30" s="8">
        <v>3964000000</v>
      </c>
      <c r="D30" s="8">
        <v>1379000000</v>
      </c>
      <c r="E30" s="8">
        <v>1338000000</v>
      </c>
      <c r="F30" s="8">
        <v>1304000000</v>
      </c>
      <c r="G30" s="8">
        <v>1217220000</v>
      </c>
      <c r="H30" s="8">
        <v>1106984000</v>
      </c>
      <c r="I30" s="8">
        <v>963238000</v>
      </c>
      <c r="J30" s="8">
        <v>866703000</v>
      </c>
      <c r="K30" s="8">
        <v>751951000</v>
      </c>
    </row>
    <row r="31" spans="1:11" ht="15" x14ac:dyDescent="0.25">
      <c r="A31" s="5" t="s">
        <v>61</v>
      </c>
      <c r="B31" s="8">
        <v>4562659000</v>
      </c>
      <c r="C31" s="8">
        <v>4032400000</v>
      </c>
      <c r="D31" s="8">
        <v>1450724000</v>
      </c>
      <c r="E31" s="8">
        <v>1416157000</v>
      </c>
      <c r="F31" s="8">
        <v>1503729000</v>
      </c>
      <c r="G31" s="8">
        <v>1910419000</v>
      </c>
      <c r="H31" s="8">
        <v>1667806000</v>
      </c>
      <c r="I31" s="8">
        <v>1342973000</v>
      </c>
      <c r="J31" s="8">
        <v>1122060000</v>
      </c>
      <c r="K31" s="8">
        <v>924116000</v>
      </c>
    </row>
    <row r="32" spans="1:11" ht="15" x14ac:dyDescent="0.25">
      <c r="A32" s="5" t="s">
        <v>48</v>
      </c>
      <c r="B32" s="8">
        <v>4866000000</v>
      </c>
      <c r="C32" s="8">
        <v>4235000000</v>
      </c>
      <c r="D32" s="8">
        <v>962000000</v>
      </c>
      <c r="E32" s="8">
        <v>828000000</v>
      </c>
      <c r="F32" s="8">
        <v>817000000</v>
      </c>
      <c r="G32" s="8">
        <v>597092000</v>
      </c>
      <c r="H32" s="8">
        <v>514948000</v>
      </c>
      <c r="I32" s="8">
        <v>470992000</v>
      </c>
      <c r="J32" s="8">
        <v>422741000</v>
      </c>
      <c r="K32" s="8">
        <v>381082000</v>
      </c>
    </row>
    <row r="33" spans="1:11" ht="15" x14ac:dyDescent="0.25">
      <c r="A33" s="5" t="s">
        <v>41</v>
      </c>
      <c r="B33" s="8">
        <v>5982896000</v>
      </c>
      <c r="C33" s="8">
        <v>5104604000</v>
      </c>
      <c r="D33" s="8">
        <v>2265518000</v>
      </c>
      <c r="E33" s="8">
        <v>2045692000</v>
      </c>
      <c r="F33" s="8">
        <v>2026103000</v>
      </c>
      <c r="G33" s="8">
        <v>2725066000</v>
      </c>
      <c r="H33" s="8">
        <v>2527317000</v>
      </c>
      <c r="I33" s="8">
        <v>2009280000</v>
      </c>
      <c r="J33" s="8">
        <v>1668667000</v>
      </c>
      <c r="K33" s="8">
        <v>1425308000</v>
      </c>
    </row>
    <row r="34" spans="1:11" ht="15" x14ac:dyDescent="0.25">
      <c r="A34" s="5" t="s">
        <v>60</v>
      </c>
      <c r="B34" s="8">
        <v>6886000000</v>
      </c>
      <c r="C34" s="8">
        <v>5918000000</v>
      </c>
      <c r="D34" s="8">
        <v>2404000000</v>
      </c>
      <c r="E34" s="8">
        <v>2192000000</v>
      </c>
      <c r="F34" s="8">
        <v>2220000000</v>
      </c>
      <c r="G34" s="8">
        <v>2725066000</v>
      </c>
      <c r="H34" s="8">
        <v>2527317000</v>
      </c>
      <c r="I34" s="8">
        <v>2009280000</v>
      </c>
      <c r="J34" s="8">
        <v>1668667000</v>
      </c>
      <c r="K34" s="8">
        <v>1425308000</v>
      </c>
    </row>
    <row r="35" spans="1:11" ht="15" x14ac:dyDescent="0.25">
      <c r="A35" s="5" t="s">
        <v>56</v>
      </c>
      <c r="B35" s="8" t="s">
        <v>0</v>
      </c>
      <c r="C35" s="8" t="s">
        <v>0</v>
      </c>
      <c r="D35" s="8">
        <v>5129000</v>
      </c>
      <c r="E35" s="8" t="s">
        <v>0</v>
      </c>
      <c r="F35" s="8" t="s">
        <v>0</v>
      </c>
      <c r="G35" s="8" t="s">
        <v>0</v>
      </c>
      <c r="H35" s="8" t="s">
        <v>0</v>
      </c>
      <c r="I35" s="8" t="s">
        <v>0</v>
      </c>
      <c r="J35" s="8" t="s">
        <v>0</v>
      </c>
      <c r="K35" s="8">
        <v>4241000</v>
      </c>
    </row>
    <row r="36" spans="1:11" ht="15" x14ac:dyDescent="0.25">
      <c r="A36" s="5" t="s">
        <v>52</v>
      </c>
      <c r="B36" s="8" t="s">
        <v>0</v>
      </c>
      <c r="C36" s="8" t="s">
        <v>0</v>
      </c>
      <c r="D36" s="8">
        <v>330985000</v>
      </c>
      <c r="E36" s="8">
        <v>316498000</v>
      </c>
      <c r="F36" s="8">
        <v>288927000</v>
      </c>
      <c r="G36" s="8">
        <v>251962000</v>
      </c>
      <c r="H36" s="8">
        <v>219414000</v>
      </c>
      <c r="I36" s="8">
        <v>192739000</v>
      </c>
      <c r="J36" s="8">
        <v>167057000</v>
      </c>
      <c r="K36" s="8">
        <v>146813000</v>
      </c>
    </row>
  </sheetData>
  <sortState xmlns:xlrd2="http://schemas.microsoft.com/office/spreadsheetml/2017/richdata2" ref="A2:K36">
    <sortCondition ref="B1:B36"/>
  </sortState>
  <pageMargins left="0.75" right="0.75" top="1" bottom="1" header="0.5" footer="0.5"/>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E1D35"/>
  </sheetPr>
  <dimension ref="A1:J35"/>
  <sheetViews>
    <sheetView showOutlineSymbols="0" showWhiteSpace="0" zoomScale="115" zoomScaleNormal="115" workbookViewId="0">
      <pane ySplit="1" topLeftCell="A2" activePane="bottomLeft" state="frozen"/>
      <selection pane="bottomLeft" activeCell="B5" sqref="B5"/>
    </sheetView>
  </sheetViews>
  <sheetFormatPr defaultColWidth="8.75" defaultRowHeight="14.25" x14ac:dyDescent="0.2"/>
  <cols>
    <col min="1" max="1" width="35" customWidth="1"/>
    <col min="2" max="10" width="15.25" bestFit="1" customWidth="1"/>
  </cols>
  <sheetData>
    <row r="1" spans="1:10" ht="15" x14ac:dyDescent="0.25">
      <c r="A1" s="5" t="s">
        <v>33</v>
      </c>
      <c r="B1" s="6">
        <v>2020</v>
      </c>
      <c r="C1" s="6">
        <v>2019</v>
      </c>
      <c r="D1" s="6">
        <v>2018</v>
      </c>
      <c r="E1" s="6">
        <v>2017</v>
      </c>
      <c r="F1" s="6">
        <v>2016</v>
      </c>
      <c r="G1" s="6">
        <v>2015</v>
      </c>
      <c r="H1" s="6">
        <v>2014</v>
      </c>
      <c r="I1" s="6">
        <v>2013</v>
      </c>
      <c r="J1" s="6">
        <v>2012</v>
      </c>
    </row>
    <row r="2" spans="1:10" ht="15" x14ac:dyDescent="0.25">
      <c r="A2" s="5" t="s">
        <v>1</v>
      </c>
      <c r="B2" s="8">
        <v>5985000000</v>
      </c>
      <c r="C2" s="8">
        <v>5586000000</v>
      </c>
      <c r="D2" s="8">
        <v>4865000000</v>
      </c>
      <c r="E2" s="8">
        <v>4476000000</v>
      </c>
      <c r="F2" s="8">
        <v>3904000000</v>
      </c>
      <c r="G2" s="8">
        <v>4501223000</v>
      </c>
      <c r="H2" s="8">
        <v>4108269000</v>
      </c>
      <c r="I2" s="8">
        <v>3214591000</v>
      </c>
      <c r="J2" s="8">
        <v>2731224000</v>
      </c>
    </row>
    <row r="3" spans="1:10" ht="15" x14ac:dyDescent="0.25">
      <c r="A3" s="5" t="s">
        <v>2</v>
      </c>
      <c r="B3" s="8">
        <v>7.1400000000000005E-2</v>
      </c>
      <c r="C3" s="8">
        <v>0.1482</v>
      </c>
      <c r="D3" s="8">
        <v>8.6900000000000005E-2</v>
      </c>
      <c r="E3" s="8">
        <v>0.14649999999999999</v>
      </c>
      <c r="F3" s="8">
        <v>-0.13270000000000001</v>
      </c>
      <c r="G3" s="8">
        <v>9.5600000000000004E-2</v>
      </c>
      <c r="H3" s="8">
        <v>0.27800000000000002</v>
      </c>
      <c r="I3" s="8">
        <v>0.17699999999999999</v>
      </c>
      <c r="J3" s="8">
        <v>0.2034</v>
      </c>
    </row>
    <row r="4" spans="1:10" ht="15" x14ac:dyDescent="0.25">
      <c r="A4" s="5" t="s">
        <v>3</v>
      </c>
      <c r="B4" s="8">
        <v>5182000000</v>
      </c>
      <c r="C4" s="8">
        <v>4657000000</v>
      </c>
      <c r="D4" s="8">
        <v>4156000000</v>
      </c>
      <c r="E4" s="8">
        <v>3884000000</v>
      </c>
      <c r="F4" s="8">
        <v>3553000000</v>
      </c>
      <c r="G4" s="8">
        <v>3326936000</v>
      </c>
      <c r="H4" s="8">
        <v>2990513000</v>
      </c>
      <c r="I4" s="8">
        <v>2359822000</v>
      </c>
      <c r="J4" s="8">
        <v>1990884000</v>
      </c>
    </row>
    <row r="5" spans="1:10" ht="15" x14ac:dyDescent="0.25">
      <c r="A5" s="5" t="s">
        <v>4</v>
      </c>
      <c r="B5" s="8">
        <v>803000000</v>
      </c>
      <c r="C5" s="8">
        <v>930000000</v>
      </c>
      <c r="D5" s="8">
        <v>709000000</v>
      </c>
      <c r="E5" s="8">
        <v>593000000</v>
      </c>
      <c r="F5" s="8">
        <v>352000000</v>
      </c>
      <c r="G5" s="8">
        <v>1174287000</v>
      </c>
      <c r="H5" s="8">
        <v>1117756000</v>
      </c>
      <c r="I5" s="8">
        <v>854769300</v>
      </c>
      <c r="J5" s="8">
        <v>740340100</v>
      </c>
    </row>
    <row r="6" spans="1:10" ht="15" x14ac:dyDescent="0.25">
      <c r="A6" s="5" t="s">
        <v>5</v>
      </c>
      <c r="B6" s="8">
        <v>428000000</v>
      </c>
      <c r="C6" s="8">
        <v>442000000</v>
      </c>
      <c r="D6" s="8">
        <v>319000000</v>
      </c>
      <c r="E6" s="8">
        <v>296000000</v>
      </c>
      <c r="F6" s="8">
        <v>294000000</v>
      </c>
      <c r="G6" s="8">
        <v>250214000</v>
      </c>
      <c r="H6" s="8">
        <v>273897000</v>
      </c>
      <c r="I6" s="8">
        <v>203733000</v>
      </c>
      <c r="J6" s="8">
        <v>183409000</v>
      </c>
    </row>
    <row r="7" spans="1:10" ht="15" x14ac:dyDescent="0.25">
      <c r="A7" s="5" t="s">
        <v>6</v>
      </c>
      <c r="B7" s="8">
        <v>290163600</v>
      </c>
      <c r="C7" s="8">
        <v>443958000</v>
      </c>
      <c r="D7" s="8">
        <v>258368200</v>
      </c>
      <c r="E7" s="8">
        <v>270793900</v>
      </c>
      <c r="F7" s="8">
        <v>34567100</v>
      </c>
      <c r="G7" s="8">
        <v>763589100</v>
      </c>
      <c r="H7" s="8">
        <v>710800300</v>
      </c>
      <c r="I7" s="8">
        <v>532720500</v>
      </c>
      <c r="J7" s="8">
        <v>455865200</v>
      </c>
    </row>
    <row r="8" spans="1:10" ht="15" x14ac:dyDescent="0.25">
      <c r="A8" s="5" t="s">
        <v>7</v>
      </c>
      <c r="B8" s="8">
        <v>-1000000</v>
      </c>
      <c r="C8" s="8">
        <v>-15000000</v>
      </c>
      <c r="D8" s="8">
        <v>-19000000</v>
      </c>
      <c r="E8" s="8">
        <v>-26000000</v>
      </c>
      <c r="F8" s="8">
        <v>11000000</v>
      </c>
      <c r="G8" s="8">
        <v>6278000</v>
      </c>
      <c r="H8" s="8">
        <v>3503000</v>
      </c>
      <c r="I8" s="8">
        <v>1751000</v>
      </c>
      <c r="J8" s="8">
        <v>1820000</v>
      </c>
    </row>
    <row r="9" spans="1:10" ht="15" x14ac:dyDescent="0.25">
      <c r="A9" s="5" t="s">
        <v>8</v>
      </c>
      <c r="B9" s="8">
        <v>4000000</v>
      </c>
      <c r="C9" s="8">
        <v>14000000</v>
      </c>
      <c r="D9" s="8">
        <v>10000000</v>
      </c>
      <c r="E9" s="8">
        <v>5000000</v>
      </c>
      <c r="F9" s="8">
        <v>4000000</v>
      </c>
      <c r="G9" s="8" t="s">
        <v>0</v>
      </c>
      <c r="H9" s="8" t="s">
        <v>0</v>
      </c>
      <c r="I9" s="8" t="s">
        <v>0</v>
      </c>
      <c r="J9" s="8" t="s">
        <v>0</v>
      </c>
    </row>
    <row r="10" spans="1:10" ht="15" x14ac:dyDescent="0.25">
      <c r="A10" s="5" t="s">
        <v>9</v>
      </c>
      <c r="B10" s="8">
        <v>294000000</v>
      </c>
      <c r="C10" s="8">
        <v>458000000</v>
      </c>
      <c r="D10" s="8">
        <v>268000000</v>
      </c>
      <c r="E10" s="8">
        <v>276000000</v>
      </c>
      <c r="F10" s="8">
        <v>39000000</v>
      </c>
      <c r="G10" s="8">
        <v>769867000</v>
      </c>
      <c r="H10" s="8">
        <v>714303000</v>
      </c>
      <c r="I10" s="8">
        <v>534471000</v>
      </c>
      <c r="J10" s="8">
        <v>457685000</v>
      </c>
    </row>
    <row r="11" spans="1:10" ht="15" x14ac:dyDescent="0.25">
      <c r="A11" s="5" t="s">
        <v>10</v>
      </c>
      <c r="B11" s="8">
        <v>-62000000</v>
      </c>
      <c r="C11" s="8">
        <v>108000000</v>
      </c>
      <c r="D11" s="8">
        <v>92000000</v>
      </c>
      <c r="E11" s="8">
        <v>99000000</v>
      </c>
      <c r="F11" s="8">
        <v>16000000</v>
      </c>
      <c r="G11" s="8">
        <v>294265000</v>
      </c>
      <c r="H11" s="8">
        <v>268929000</v>
      </c>
      <c r="I11" s="8">
        <v>207033000</v>
      </c>
      <c r="J11" s="8">
        <v>179685000</v>
      </c>
    </row>
    <row r="12" spans="1:10" ht="15" x14ac:dyDescent="0.25">
      <c r="A12" s="5" t="s">
        <v>11</v>
      </c>
      <c r="B12" s="8">
        <v>355766000</v>
      </c>
      <c r="C12" s="8">
        <v>350158000</v>
      </c>
      <c r="D12" s="8">
        <v>176553000</v>
      </c>
      <c r="E12" s="8">
        <v>176253000</v>
      </c>
      <c r="F12" s="8">
        <v>22938000</v>
      </c>
      <c r="G12" s="8">
        <v>475602000</v>
      </c>
      <c r="H12" s="8">
        <v>445374000</v>
      </c>
      <c r="I12" s="8">
        <v>327438000</v>
      </c>
      <c r="J12" s="8">
        <v>278000000</v>
      </c>
    </row>
    <row r="13" spans="1:10" ht="15" x14ac:dyDescent="0.25">
      <c r="A13" s="5" t="s">
        <v>12</v>
      </c>
      <c r="B13" s="8">
        <v>356000000</v>
      </c>
      <c r="C13" s="8">
        <v>350000000</v>
      </c>
      <c r="D13" s="8">
        <v>177000000</v>
      </c>
      <c r="E13" s="8">
        <v>176000000</v>
      </c>
      <c r="F13" s="8">
        <v>23000000</v>
      </c>
      <c r="G13" s="8">
        <v>475602000</v>
      </c>
      <c r="H13" s="8">
        <v>445374000</v>
      </c>
      <c r="I13" s="8">
        <v>327438000</v>
      </c>
      <c r="J13" s="8">
        <v>278000000</v>
      </c>
    </row>
    <row r="14" spans="1:10" ht="15" x14ac:dyDescent="0.25">
      <c r="A14" s="5" t="s">
        <v>13</v>
      </c>
      <c r="B14" s="8">
        <v>12.52</v>
      </c>
      <c r="C14" s="8">
        <v>12.38</v>
      </c>
      <c r="D14" s="8">
        <v>6.31</v>
      </c>
      <c r="E14" s="8">
        <v>6.17</v>
      </c>
      <c r="F14" s="8">
        <v>0.77</v>
      </c>
      <c r="G14" s="8">
        <v>15.3</v>
      </c>
      <c r="H14" s="8">
        <v>14.35</v>
      </c>
      <c r="I14" s="8">
        <v>10.58</v>
      </c>
      <c r="J14" s="8">
        <v>8.82</v>
      </c>
    </row>
    <row r="15" spans="1:10" ht="15" x14ac:dyDescent="0.25">
      <c r="A15" s="5" t="s">
        <v>14</v>
      </c>
      <c r="B15" s="8">
        <v>12.52</v>
      </c>
      <c r="C15" s="8">
        <v>12.38</v>
      </c>
      <c r="D15" s="8">
        <v>6.31</v>
      </c>
      <c r="E15" s="8">
        <v>6.17</v>
      </c>
      <c r="F15" s="8">
        <v>0.77</v>
      </c>
      <c r="G15" s="8">
        <v>15.1</v>
      </c>
      <c r="H15" s="8">
        <v>14.13</v>
      </c>
      <c r="I15" s="8">
        <v>10.47</v>
      </c>
      <c r="J15" s="8">
        <v>8.75</v>
      </c>
    </row>
    <row r="16" spans="1:10" ht="15" x14ac:dyDescent="0.25">
      <c r="A16" s="5" t="s">
        <v>15</v>
      </c>
      <c r="B16" s="8">
        <v>28000000</v>
      </c>
      <c r="C16" s="8">
        <v>28000000</v>
      </c>
      <c r="D16" s="8">
        <v>28000000</v>
      </c>
      <c r="E16" s="8">
        <v>28000000</v>
      </c>
      <c r="F16" s="8">
        <v>29000000</v>
      </c>
      <c r="G16" s="8">
        <v>31092000</v>
      </c>
      <c r="H16" s="8">
        <v>31038000</v>
      </c>
      <c r="I16" s="8">
        <v>30957000</v>
      </c>
      <c r="J16" s="8">
        <v>31513000</v>
      </c>
    </row>
    <row r="17" spans="1:10" ht="15" x14ac:dyDescent="0.25">
      <c r="A17" s="5" t="s">
        <v>16</v>
      </c>
      <c r="B17" s="8">
        <v>28000000</v>
      </c>
      <c r="C17" s="8">
        <v>28000000</v>
      </c>
      <c r="D17" s="8">
        <v>28000000</v>
      </c>
      <c r="E17" s="8">
        <v>29000000</v>
      </c>
      <c r="F17" s="8">
        <v>30000000</v>
      </c>
      <c r="G17" s="8">
        <v>31494000</v>
      </c>
      <c r="H17" s="8">
        <v>31512000</v>
      </c>
      <c r="I17" s="8">
        <v>31281000</v>
      </c>
      <c r="J17" s="8">
        <v>31783000</v>
      </c>
    </row>
    <row r="18" spans="1:10" ht="15" x14ac:dyDescent="0.25">
      <c r="A18" s="5" t="s">
        <v>17</v>
      </c>
      <c r="B18" s="8">
        <v>0.13420000000000001</v>
      </c>
      <c r="C18" s="8">
        <v>0.16650000000000001</v>
      </c>
      <c r="D18" s="8">
        <v>0.1457</v>
      </c>
      <c r="E18" s="8">
        <v>0.13250000000000001</v>
      </c>
      <c r="F18" s="8">
        <v>9.0200000000000002E-2</v>
      </c>
      <c r="G18" s="8">
        <v>0.26090000000000002</v>
      </c>
      <c r="H18" s="8">
        <v>0.27210000000000001</v>
      </c>
      <c r="I18" s="8">
        <v>0.26590000000000003</v>
      </c>
      <c r="J18" s="8">
        <v>0.27110000000000001</v>
      </c>
    </row>
    <row r="19" spans="1:10" ht="15" x14ac:dyDescent="0.25">
      <c r="A19" s="5" t="s">
        <v>18</v>
      </c>
      <c r="B19" s="8">
        <v>0.12529999999999999</v>
      </c>
      <c r="C19" s="8">
        <v>0.1744</v>
      </c>
      <c r="D19" s="8">
        <v>5.3100000000000001E-2</v>
      </c>
      <c r="E19" s="8">
        <v>6.0499999999999998E-2</v>
      </c>
      <c r="F19" s="8">
        <v>2.9700000000000001E-2</v>
      </c>
      <c r="G19" s="8">
        <v>0.1696</v>
      </c>
      <c r="H19" s="8">
        <v>0.17299999999999999</v>
      </c>
      <c r="I19" s="8">
        <v>0.16569999999999999</v>
      </c>
      <c r="J19" s="8">
        <v>0.16689999999999999</v>
      </c>
    </row>
    <row r="20" spans="1:10" ht="15" x14ac:dyDescent="0.25">
      <c r="A20" s="5" t="s">
        <v>19</v>
      </c>
      <c r="B20" s="8">
        <v>4.9099999999999998E-2</v>
      </c>
      <c r="C20" s="8">
        <v>8.2000000000000003E-2</v>
      </c>
      <c r="D20" s="8">
        <v>5.5100000000000003E-2</v>
      </c>
      <c r="E20" s="8">
        <v>6.1699999999999998E-2</v>
      </c>
      <c r="F20" s="8">
        <v>0.01</v>
      </c>
      <c r="G20" s="8">
        <v>0.17100000000000001</v>
      </c>
      <c r="H20" s="8">
        <v>0.1739</v>
      </c>
      <c r="I20" s="8">
        <v>0.1663</v>
      </c>
      <c r="J20" s="8">
        <v>0.1676</v>
      </c>
    </row>
    <row r="21" spans="1:10" ht="15" x14ac:dyDescent="0.25">
      <c r="A21" s="5" t="s">
        <v>20</v>
      </c>
      <c r="B21" s="8">
        <v>5.9499999999999997E-2</v>
      </c>
      <c r="C21" s="8">
        <v>6.2700000000000006E-2</v>
      </c>
      <c r="D21" s="8">
        <v>3.6400000000000002E-2</v>
      </c>
      <c r="E21" s="8">
        <v>3.9300000000000002E-2</v>
      </c>
      <c r="F21" s="8">
        <v>5.8999999999999999E-3</v>
      </c>
      <c r="G21" s="8">
        <v>0.1057</v>
      </c>
      <c r="H21" s="8">
        <v>0.1084</v>
      </c>
      <c r="I21" s="8">
        <v>0.1019</v>
      </c>
      <c r="J21" s="8">
        <v>0.1018</v>
      </c>
    </row>
    <row r="22" spans="1:10" ht="15" x14ac:dyDescent="0.25">
      <c r="A22" s="5" t="s">
        <v>21</v>
      </c>
      <c r="B22" s="8">
        <v>7.6100000000000001E-2</v>
      </c>
      <c r="C22" s="8">
        <v>9.9000000000000005E-2</v>
      </c>
      <c r="D22" s="8">
        <v>6.88E-2</v>
      </c>
      <c r="E22" s="8">
        <v>5.6099999999999997E-2</v>
      </c>
      <c r="F22" s="8">
        <v>2.3099999999999999E-2</v>
      </c>
      <c r="G22" s="8">
        <v>9.4600000000000004E-2</v>
      </c>
      <c r="H22" s="8">
        <v>0.1045</v>
      </c>
      <c r="I22" s="8">
        <v>0.1023</v>
      </c>
      <c r="J22" s="8">
        <v>8.1600000000000006E-2</v>
      </c>
    </row>
    <row r="23" spans="1:10" ht="15" x14ac:dyDescent="0.25">
      <c r="A23" s="5" t="s">
        <v>22</v>
      </c>
      <c r="B23" s="8">
        <v>798000000</v>
      </c>
      <c r="C23" s="8">
        <v>864000000</v>
      </c>
      <c r="D23" s="8">
        <v>592000000</v>
      </c>
      <c r="E23" s="8">
        <v>460000000</v>
      </c>
      <c r="F23" s="8">
        <v>204000000</v>
      </c>
      <c r="G23" s="8">
        <v>893957100</v>
      </c>
      <c r="H23" s="8">
        <v>821274300</v>
      </c>
      <c r="I23" s="8">
        <v>628774500</v>
      </c>
      <c r="J23" s="8">
        <v>539995200</v>
      </c>
    </row>
    <row r="24" spans="1:10" ht="15" x14ac:dyDescent="0.25">
      <c r="A24" s="5" t="s">
        <v>23</v>
      </c>
      <c r="B24" s="8">
        <v>750000000</v>
      </c>
      <c r="C24" s="8">
        <v>974000000</v>
      </c>
      <c r="D24" s="8">
        <v>258368200</v>
      </c>
      <c r="E24" s="8">
        <v>270793900</v>
      </c>
      <c r="F24" s="8">
        <v>116000000</v>
      </c>
      <c r="G24" s="8">
        <v>763589100</v>
      </c>
      <c r="H24" s="8">
        <v>710800300</v>
      </c>
      <c r="I24" s="8">
        <v>532720500</v>
      </c>
      <c r="J24" s="8">
        <v>455865200</v>
      </c>
    </row>
    <row r="25" spans="1:10" ht="15" x14ac:dyDescent="0.25">
      <c r="A25" s="5" t="s">
        <v>24</v>
      </c>
      <c r="B25" s="8">
        <v>355766000</v>
      </c>
      <c r="C25" s="8">
        <v>350158000</v>
      </c>
      <c r="D25" s="8">
        <v>176553000</v>
      </c>
      <c r="E25" s="8">
        <v>176253000</v>
      </c>
      <c r="F25" s="8">
        <v>22938000</v>
      </c>
      <c r="G25" s="8">
        <v>475602000</v>
      </c>
      <c r="H25" s="8">
        <v>445374000</v>
      </c>
      <c r="I25" s="8">
        <v>327438000</v>
      </c>
      <c r="J25" s="8">
        <v>278000000</v>
      </c>
    </row>
    <row r="26" spans="1:10" ht="15" x14ac:dyDescent="0.25">
      <c r="A26" s="5" t="s">
        <v>25</v>
      </c>
      <c r="B26" s="8">
        <v>356000000</v>
      </c>
      <c r="C26" s="8">
        <v>350000000</v>
      </c>
      <c r="D26" s="8">
        <v>177000000</v>
      </c>
      <c r="E26" s="8">
        <v>176000000</v>
      </c>
      <c r="F26" s="8">
        <v>23000000</v>
      </c>
      <c r="G26" s="8">
        <v>475602000</v>
      </c>
      <c r="H26" s="8">
        <v>445374000</v>
      </c>
      <c r="I26" s="8">
        <v>327438000</v>
      </c>
      <c r="J26" s="8">
        <v>278000000</v>
      </c>
    </row>
    <row r="27" spans="1:10" ht="15" x14ac:dyDescent="0.25">
      <c r="A27" s="5" t="s">
        <v>26</v>
      </c>
      <c r="B27" s="8">
        <v>12.7437</v>
      </c>
      <c r="C27" s="8">
        <v>12.6229</v>
      </c>
      <c r="D27" s="8">
        <v>6.3456000000000001</v>
      </c>
      <c r="E27" s="8">
        <v>6.1863000000000001</v>
      </c>
      <c r="F27" s="8">
        <v>0.78380000000000005</v>
      </c>
      <c r="G27" s="8">
        <v>15.2966</v>
      </c>
      <c r="H27" s="8">
        <v>14.349299999999999</v>
      </c>
      <c r="I27" s="8">
        <v>10.577199999999999</v>
      </c>
      <c r="J27" s="8">
        <v>8.8217999999999996</v>
      </c>
    </row>
    <row r="28" spans="1:10" ht="15" x14ac:dyDescent="0.25">
      <c r="A28" s="5" t="s">
        <v>27</v>
      </c>
      <c r="B28" s="8">
        <v>12.7437</v>
      </c>
      <c r="C28" s="8">
        <v>12.6229</v>
      </c>
      <c r="D28" s="8">
        <v>6.3456000000000001</v>
      </c>
      <c r="E28" s="8">
        <v>6.1863000000000001</v>
      </c>
      <c r="F28" s="8">
        <v>0.78380000000000005</v>
      </c>
      <c r="G28" s="8">
        <v>15.2966</v>
      </c>
      <c r="H28" s="8">
        <v>14.349299999999999</v>
      </c>
      <c r="I28" s="8">
        <v>10.577199999999999</v>
      </c>
      <c r="J28" s="8">
        <v>8.8217999999999996</v>
      </c>
    </row>
    <row r="29" spans="1:10" ht="15" x14ac:dyDescent="0.25">
      <c r="A29" s="5" t="s">
        <v>28</v>
      </c>
      <c r="B29" s="8">
        <v>12.5199</v>
      </c>
      <c r="C29" s="8">
        <v>12.375299999999999</v>
      </c>
      <c r="D29" s="8">
        <v>6.3140000000000001</v>
      </c>
      <c r="E29" s="8">
        <v>6.1711</v>
      </c>
      <c r="F29" s="8">
        <v>0.77049999999999996</v>
      </c>
      <c r="G29" s="8">
        <v>15.1014</v>
      </c>
      <c r="H29" s="8">
        <v>14.1335</v>
      </c>
      <c r="I29" s="8">
        <v>10.467599999999999</v>
      </c>
      <c r="J29" s="8">
        <v>8.7468000000000004</v>
      </c>
    </row>
    <row r="30" spans="1:10" ht="15" x14ac:dyDescent="0.25">
      <c r="A30" s="5" t="s">
        <v>29</v>
      </c>
      <c r="B30" s="8">
        <v>28416000</v>
      </c>
      <c r="C30" s="8">
        <v>28295000</v>
      </c>
      <c r="D30" s="8">
        <v>27962000</v>
      </c>
      <c r="E30" s="8">
        <v>28561000</v>
      </c>
      <c r="F30" s="8">
        <v>29770000</v>
      </c>
      <c r="G30" s="8">
        <v>31494000</v>
      </c>
      <c r="H30" s="8">
        <v>31512000</v>
      </c>
      <c r="I30" s="8">
        <v>31281000</v>
      </c>
      <c r="J30" s="8">
        <v>31783000</v>
      </c>
    </row>
    <row r="31" spans="1:10" ht="15" x14ac:dyDescent="0.25">
      <c r="A31" s="5" t="s">
        <v>30</v>
      </c>
      <c r="B31" s="8">
        <v>12.5199</v>
      </c>
      <c r="C31" s="8">
        <v>12.375299999999999</v>
      </c>
      <c r="D31" s="8">
        <v>6.3140000000000001</v>
      </c>
      <c r="E31" s="8">
        <v>6.1711</v>
      </c>
      <c r="F31" s="8">
        <v>0.77049999999999996</v>
      </c>
      <c r="G31" s="8">
        <v>15.1014</v>
      </c>
      <c r="H31" s="8">
        <v>14.1335</v>
      </c>
      <c r="I31" s="8">
        <v>10.467599999999999</v>
      </c>
      <c r="J31" s="8">
        <v>8.7468000000000004</v>
      </c>
    </row>
    <row r="32" spans="1:10" ht="15" x14ac:dyDescent="0.25">
      <c r="A32" s="5" t="s">
        <v>31</v>
      </c>
      <c r="B32" s="8">
        <v>0.1333</v>
      </c>
      <c r="C32" s="8">
        <v>0.1547</v>
      </c>
      <c r="D32" s="8">
        <v>0.1217</v>
      </c>
      <c r="E32" s="8">
        <v>0.1028</v>
      </c>
      <c r="F32" s="8">
        <v>5.2299999999999999E-2</v>
      </c>
      <c r="G32" s="8">
        <v>0.1986</v>
      </c>
      <c r="H32" s="8">
        <v>0.19989999999999999</v>
      </c>
      <c r="I32" s="8">
        <v>0.1956</v>
      </c>
      <c r="J32" s="8">
        <v>0.19769999999999999</v>
      </c>
    </row>
    <row r="33" spans="1:10" ht="15" x14ac:dyDescent="0.25">
      <c r="A33" s="5" t="s">
        <v>32</v>
      </c>
      <c r="B33" s="8">
        <v>0.13850000000000001</v>
      </c>
      <c r="C33" s="8">
        <v>0.15629999999999999</v>
      </c>
      <c r="D33" s="8">
        <v>0.12790000000000001</v>
      </c>
      <c r="E33" s="8">
        <v>0.1046</v>
      </c>
      <c r="F33" s="8">
        <v>8.9399999999999993E-2</v>
      </c>
      <c r="G33" s="8">
        <v>0.15179999999999999</v>
      </c>
      <c r="H33" s="8">
        <v>0.16600000000000001</v>
      </c>
      <c r="I33" s="8">
        <v>0.16450000000000001</v>
      </c>
      <c r="J33" s="8">
        <v>0.15379999999999999</v>
      </c>
    </row>
    <row r="34" spans="1:10" ht="15" x14ac:dyDescent="0.25">
      <c r="A34" s="5"/>
    </row>
    <row r="35" spans="1:10" ht="15" x14ac:dyDescent="0.25">
      <c r="A35" s="5" t="s">
        <v>78</v>
      </c>
    </row>
  </sheetData>
  <pageMargins left="0.75" right="0.75" top="1" bottom="1" header="0.5" footer="0.5"/>
  <pageSetup orientation="portrait"/>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28C9F-AA09-4C92-9085-AB0F89ED3B1E}">
  <dimension ref="A1:K57"/>
  <sheetViews>
    <sheetView workbookViewId="0">
      <selection activeCell="B49" sqref="B49"/>
    </sheetView>
  </sheetViews>
  <sheetFormatPr defaultRowHeight="15" x14ac:dyDescent="0.25"/>
  <cols>
    <col min="1" max="1" width="37.75" style="5" customWidth="1"/>
    <col min="2" max="2" width="16.75" customWidth="1"/>
    <col min="3" max="3" width="15.625" customWidth="1"/>
    <col min="4" max="4" width="14.875" customWidth="1"/>
    <col min="5" max="6" width="16.75" customWidth="1"/>
    <col min="7" max="7" width="13.75" customWidth="1"/>
    <col min="8" max="8" width="14.875" customWidth="1"/>
    <col min="9" max="9" width="14.625" customWidth="1"/>
    <col min="10" max="10" width="18" customWidth="1"/>
    <col min="11" max="11" width="16.625" bestFit="1" customWidth="1"/>
  </cols>
  <sheetData>
    <row r="1" spans="1:11" x14ac:dyDescent="0.25">
      <c r="A1" s="15" t="s">
        <v>33</v>
      </c>
      <c r="B1" s="10">
        <v>2020</v>
      </c>
      <c r="C1" s="10">
        <v>2019</v>
      </c>
      <c r="D1" s="10">
        <v>2018</v>
      </c>
      <c r="E1" s="10">
        <v>2017</v>
      </c>
      <c r="F1" s="10">
        <v>2016</v>
      </c>
      <c r="G1" s="10">
        <v>2015</v>
      </c>
      <c r="H1" s="10">
        <v>2014</v>
      </c>
      <c r="I1" s="10">
        <v>2013</v>
      </c>
      <c r="J1" s="10">
        <v>2012</v>
      </c>
    </row>
    <row r="2" spans="1:11" ht="14.25" x14ac:dyDescent="0.2">
      <c r="A2" s="20" t="s">
        <v>79</v>
      </c>
      <c r="B2" s="21">
        <v>1290</v>
      </c>
      <c r="C2" s="16">
        <v>813.11</v>
      </c>
      <c r="D2" s="16">
        <v>477.52</v>
      </c>
      <c r="E2" s="16">
        <v>302.39999999999998</v>
      </c>
      <c r="F2" s="16">
        <v>396.99</v>
      </c>
      <c r="G2" s="16">
        <v>583.28</v>
      </c>
      <c r="H2" s="16">
        <v>664.66</v>
      </c>
      <c r="I2" s="16">
        <v>521.5</v>
      </c>
      <c r="J2" s="16">
        <v>265.05</v>
      </c>
    </row>
    <row r="3" spans="1:11" ht="14.25" x14ac:dyDescent="0.2">
      <c r="A3" s="20" t="s">
        <v>80</v>
      </c>
      <c r="B3" s="22">
        <v>5985000000</v>
      </c>
      <c r="C3" s="12">
        <v>5586000000</v>
      </c>
      <c r="D3" s="12">
        <v>4865000000</v>
      </c>
      <c r="E3" s="12">
        <v>4476000000</v>
      </c>
      <c r="F3" s="12">
        <v>3904000000</v>
      </c>
      <c r="G3" s="12">
        <v>4501223000</v>
      </c>
      <c r="H3" s="12">
        <v>4108269000</v>
      </c>
      <c r="I3" s="12">
        <v>3214591000</v>
      </c>
      <c r="J3" s="12">
        <v>2731224000</v>
      </c>
    </row>
    <row r="4" spans="1:11" ht="14.25" x14ac:dyDescent="0.2">
      <c r="A4" s="20" t="s">
        <v>81</v>
      </c>
      <c r="B4" s="22">
        <v>5182000000</v>
      </c>
      <c r="C4" s="12">
        <v>4657000000</v>
      </c>
      <c r="D4" s="12">
        <v>4156000000</v>
      </c>
      <c r="E4" s="12">
        <v>3884000000</v>
      </c>
      <c r="F4" s="12">
        <v>3553000000</v>
      </c>
      <c r="G4" s="12">
        <v>3326936000</v>
      </c>
      <c r="H4" s="12">
        <v>2990513000</v>
      </c>
      <c r="I4" s="12">
        <v>2359822000</v>
      </c>
      <c r="J4" s="12">
        <v>1990884000</v>
      </c>
    </row>
    <row r="5" spans="1:11" ht="14.25" x14ac:dyDescent="0.2">
      <c r="A5" s="20" t="s">
        <v>4</v>
      </c>
      <c r="B5" s="22">
        <v>803000000</v>
      </c>
      <c r="C5" s="12">
        <v>930000000</v>
      </c>
      <c r="D5" s="12">
        <v>709000000</v>
      </c>
      <c r="E5" s="12">
        <v>593000000</v>
      </c>
      <c r="F5" s="12">
        <v>352000000</v>
      </c>
      <c r="G5" s="12">
        <v>1174287000</v>
      </c>
      <c r="H5" s="12">
        <v>1117756000</v>
      </c>
      <c r="I5" s="12">
        <v>854769300</v>
      </c>
      <c r="J5" s="12">
        <v>740340100</v>
      </c>
    </row>
    <row r="6" spans="1:11" ht="14.25" x14ac:dyDescent="0.2">
      <c r="A6" s="20" t="s">
        <v>82</v>
      </c>
      <c r="B6" s="22">
        <v>428000000</v>
      </c>
      <c r="C6" s="12">
        <v>442000000</v>
      </c>
      <c r="D6" s="12">
        <v>319000000</v>
      </c>
      <c r="E6" s="12">
        <v>296000000</v>
      </c>
      <c r="F6" s="12">
        <v>294000000</v>
      </c>
      <c r="G6" s="12">
        <v>250214000</v>
      </c>
      <c r="H6" s="12">
        <v>273897000</v>
      </c>
      <c r="I6" s="12">
        <v>203733000</v>
      </c>
      <c r="J6" s="12">
        <v>183409000</v>
      </c>
    </row>
    <row r="7" spans="1:11" ht="14.25" x14ac:dyDescent="0.2">
      <c r="A7" s="20" t="s">
        <v>83</v>
      </c>
      <c r="B7" s="22">
        <v>4351000000</v>
      </c>
      <c r="C7" s="12">
        <v>3964000000</v>
      </c>
      <c r="D7" s="12">
        <v>1379000000</v>
      </c>
      <c r="E7" s="12">
        <v>1338000000</v>
      </c>
      <c r="F7" s="12">
        <v>1304000000</v>
      </c>
      <c r="G7" s="12">
        <v>1217220000</v>
      </c>
      <c r="H7" s="12">
        <v>1106984000</v>
      </c>
      <c r="I7" s="12">
        <v>963238000</v>
      </c>
      <c r="J7" s="12">
        <v>866703000</v>
      </c>
    </row>
    <row r="8" spans="1:11" ht="14.25" x14ac:dyDescent="0.2">
      <c r="A8" s="20" t="s">
        <v>84</v>
      </c>
      <c r="B8" s="22">
        <v>387000000</v>
      </c>
      <c r="C8" s="12">
        <v>108000000</v>
      </c>
      <c r="D8" s="12">
        <v>62000000</v>
      </c>
      <c r="E8" s="12">
        <v>50000000</v>
      </c>
      <c r="F8" s="12">
        <v>46000000</v>
      </c>
      <c r="G8" s="12">
        <v>96435000</v>
      </c>
      <c r="H8" s="12">
        <v>51327000</v>
      </c>
      <c r="I8" s="12">
        <v>27673000</v>
      </c>
      <c r="J8" s="12">
        <v>26412000</v>
      </c>
    </row>
    <row r="9" spans="1:11" ht="14.25" x14ac:dyDescent="0.2">
      <c r="A9" s="20" t="s">
        <v>68</v>
      </c>
      <c r="B9" s="22">
        <v>50000000</v>
      </c>
      <c r="C9" s="12">
        <v>6000000</v>
      </c>
      <c r="D9" s="12">
        <v>19000000</v>
      </c>
      <c r="E9" s="12">
        <v>26000000</v>
      </c>
      <c r="F9" s="12">
        <v>7000000</v>
      </c>
      <c r="G9" s="12">
        <v>48321000</v>
      </c>
      <c r="H9" s="12">
        <v>42777000</v>
      </c>
      <c r="I9" s="12">
        <v>43933000</v>
      </c>
      <c r="J9" s="12">
        <v>42550000</v>
      </c>
    </row>
    <row r="10" spans="1:11" ht="14.25" x14ac:dyDescent="0.2">
      <c r="A10" s="20" t="s">
        <v>85</v>
      </c>
      <c r="B10" s="22">
        <v>1420000000</v>
      </c>
      <c r="C10" s="12">
        <v>1072000000</v>
      </c>
      <c r="D10" s="12">
        <v>815000000</v>
      </c>
      <c r="E10" s="12">
        <v>630000000</v>
      </c>
      <c r="F10" s="12">
        <v>522000000</v>
      </c>
      <c r="G10" s="12">
        <v>814647000</v>
      </c>
      <c r="H10" s="12">
        <v>859511000</v>
      </c>
      <c r="I10" s="12">
        <v>666307000</v>
      </c>
      <c r="J10" s="12">
        <v>546607000</v>
      </c>
    </row>
    <row r="11" spans="1:11" ht="14.25" x14ac:dyDescent="0.2">
      <c r="A11" s="20" t="s">
        <v>60</v>
      </c>
      <c r="B11" s="22">
        <v>6886000000</v>
      </c>
      <c r="C11" s="12">
        <v>5918000000</v>
      </c>
      <c r="D11" s="12">
        <v>2404000000</v>
      </c>
      <c r="E11" s="12">
        <v>2192000000</v>
      </c>
      <c r="F11" s="12">
        <v>2220000000</v>
      </c>
      <c r="G11" s="12">
        <v>2725066000</v>
      </c>
      <c r="H11" s="12">
        <v>2527317000</v>
      </c>
      <c r="I11" s="12">
        <v>2009280000</v>
      </c>
      <c r="J11" s="12">
        <v>1668667000</v>
      </c>
    </row>
    <row r="12" spans="1:11" ht="14.25" x14ac:dyDescent="0.2">
      <c r="A12" s="20" t="s">
        <v>86</v>
      </c>
      <c r="B12" s="22">
        <v>822000000</v>
      </c>
      <c r="C12" s="12">
        <v>667000000</v>
      </c>
      <c r="D12" s="12">
        <v>450000000</v>
      </c>
      <c r="E12" s="12">
        <v>324000000</v>
      </c>
      <c r="F12" s="12">
        <v>282000000</v>
      </c>
      <c r="G12" s="12">
        <v>279942000</v>
      </c>
      <c r="H12" s="12">
        <v>245710000</v>
      </c>
      <c r="I12" s="12">
        <v>199228000</v>
      </c>
      <c r="J12" s="12">
        <v>186852000</v>
      </c>
    </row>
    <row r="13" spans="1:11" ht="14.25" x14ac:dyDescent="0.2">
      <c r="A13" s="15" t="s">
        <v>87</v>
      </c>
      <c r="B13" s="14">
        <v>2020</v>
      </c>
      <c r="C13" s="14">
        <v>2019</v>
      </c>
      <c r="D13" s="14">
        <v>2018</v>
      </c>
      <c r="E13" s="14">
        <v>2017</v>
      </c>
      <c r="F13" s="14">
        <v>2016</v>
      </c>
      <c r="G13" s="14">
        <v>2015</v>
      </c>
      <c r="H13" s="14">
        <v>2014</v>
      </c>
      <c r="I13" s="14">
        <v>2013</v>
      </c>
      <c r="J13" s="14">
        <v>2012</v>
      </c>
    </row>
    <row r="14" spans="1:11" ht="14.25" x14ac:dyDescent="0.2">
      <c r="A14" s="20" t="s">
        <v>89</v>
      </c>
      <c r="B14" s="23">
        <f t="shared" ref="B14:J14" si="0">((B10-B9)/B12)</f>
        <v>1.6666666666666667</v>
      </c>
      <c r="C14" s="13">
        <f t="shared" si="0"/>
        <v>1.5982008995502248</v>
      </c>
      <c r="D14" s="13">
        <f t="shared" si="0"/>
        <v>1.768888888888889</v>
      </c>
      <c r="E14" s="13">
        <f t="shared" si="0"/>
        <v>1.8641975308641976</v>
      </c>
      <c r="F14" s="13">
        <f t="shared" si="0"/>
        <v>1.8262411347517731</v>
      </c>
      <c r="G14" s="13">
        <f t="shared" si="0"/>
        <v>2.7374456137342733</v>
      </c>
      <c r="H14" s="13">
        <f t="shared" si="0"/>
        <v>3.3239754181758983</v>
      </c>
      <c r="I14" s="13">
        <f t="shared" si="0"/>
        <v>3.1239283634830444</v>
      </c>
      <c r="J14" s="13">
        <f t="shared" si="0"/>
        <v>2.6976269989082269</v>
      </c>
    </row>
    <row r="15" spans="1:11" ht="14.25" x14ac:dyDescent="0.2">
      <c r="A15" s="20" t="s">
        <v>88</v>
      </c>
      <c r="B15" s="23">
        <f t="shared" ref="B15:J15" si="1">B10/B12</f>
        <v>1.7274939172749393</v>
      </c>
      <c r="C15" s="13">
        <f t="shared" si="1"/>
        <v>1.6071964017991005</v>
      </c>
      <c r="D15" s="13">
        <f t="shared" si="1"/>
        <v>1.8111111111111111</v>
      </c>
      <c r="E15" s="13">
        <f t="shared" si="1"/>
        <v>1.9444444444444444</v>
      </c>
      <c r="F15" s="13">
        <f t="shared" si="1"/>
        <v>1.8510638297872339</v>
      </c>
      <c r="G15" s="13">
        <f t="shared" si="1"/>
        <v>2.9100563688192556</v>
      </c>
      <c r="H15" s="13">
        <f t="shared" si="1"/>
        <v>3.4980708965854057</v>
      </c>
      <c r="I15" s="13">
        <f t="shared" si="1"/>
        <v>3.3444445559861062</v>
      </c>
      <c r="J15" s="13">
        <f t="shared" si="1"/>
        <v>2.9253473337186651</v>
      </c>
      <c r="K15" s="8"/>
    </row>
    <row r="16" spans="1:11" ht="14.25" x14ac:dyDescent="0.2">
      <c r="A16" s="20" t="s">
        <v>94</v>
      </c>
      <c r="B16" s="23">
        <f t="shared" ref="B16:J16" si="2">B3/B8</f>
        <v>15.465116279069768</v>
      </c>
      <c r="C16" s="13">
        <f t="shared" si="2"/>
        <v>51.722222222222221</v>
      </c>
      <c r="D16" s="13">
        <f t="shared" si="2"/>
        <v>78.467741935483872</v>
      </c>
      <c r="E16" s="13">
        <f t="shared" si="2"/>
        <v>89.52</v>
      </c>
      <c r="F16" s="13">
        <f t="shared" si="2"/>
        <v>84.869565217391298</v>
      </c>
      <c r="G16" s="13">
        <f t="shared" si="2"/>
        <v>46.676237880437597</v>
      </c>
      <c r="H16" s="13">
        <f t="shared" si="2"/>
        <v>80.041089485066337</v>
      </c>
      <c r="I16" s="13">
        <f t="shared" si="2"/>
        <v>116.16344451270191</v>
      </c>
      <c r="J16" s="13">
        <f t="shared" si="2"/>
        <v>103.40845070422536</v>
      </c>
    </row>
    <row r="17" spans="1:10" ht="14.25" x14ac:dyDescent="0.2">
      <c r="A17" s="20" t="s">
        <v>95</v>
      </c>
      <c r="B17" s="23">
        <f t="shared" ref="B17:J17" si="3">B3/B9</f>
        <v>119.7</v>
      </c>
      <c r="C17" s="13">
        <f t="shared" si="3"/>
        <v>931</v>
      </c>
      <c r="D17" s="13">
        <f t="shared" si="3"/>
        <v>256.05263157894734</v>
      </c>
      <c r="E17" s="13">
        <f t="shared" si="3"/>
        <v>172.15384615384616</v>
      </c>
      <c r="F17" s="13">
        <f t="shared" si="3"/>
        <v>557.71428571428567</v>
      </c>
      <c r="G17" s="13">
        <f t="shared" si="3"/>
        <v>93.152521677945401</v>
      </c>
      <c r="H17" s="13">
        <f t="shared" si="3"/>
        <v>96.039203310190061</v>
      </c>
      <c r="I17" s="13">
        <f t="shared" si="3"/>
        <v>73.170304782282116</v>
      </c>
      <c r="J17" s="13">
        <f t="shared" si="3"/>
        <v>64.188578143360758</v>
      </c>
    </row>
    <row r="18" spans="1:10" ht="14.25" x14ac:dyDescent="0.2">
      <c r="A18" s="20" t="s">
        <v>90</v>
      </c>
      <c r="B18" s="23">
        <f t="shared" ref="B18:J18" si="4">B3/B11</f>
        <v>0.86915480685448732</v>
      </c>
      <c r="C18" s="13">
        <f t="shared" si="4"/>
        <v>0.94389996620479888</v>
      </c>
      <c r="D18" s="13">
        <f t="shared" si="4"/>
        <v>2.0237104825291183</v>
      </c>
      <c r="E18" s="13">
        <f t="shared" si="4"/>
        <v>2.0419708029197081</v>
      </c>
      <c r="F18" s="13">
        <f t="shared" si="4"/>
        <v>1.7585585585585586</v>
      </c>
      <c r="G18" s="13">
        <f t="shared" si="4"/>
        <v>1.6517849475939299</v>
      </c>
      <c r="H18" s="13">
        <f t="shared" si="4"/>
        <v>1.6255455884639718</v>
      </c>
      <c r="I18" s="13">
        <f t="shared" si="4"/>
        <v>1.5998720934862238</v>
      </c>
      <c r="J18" s="13">
        <f t="shared" si="4"/>
        <v>1.6367699487075611</v>
      </c>
    </row>
    <row r="19" spans="1:10" ht="14.25" x14ac:dyDescent="0.2">
      <c r="A19" s="20" t="s">
        <v>91</v>
      </c>
      <c r="B19" s="23">
        <f t="shared" ref="B19:J19" si="5">B5/B3</f>
        <v>0.1341687552213868</v>
      </c>
      <c r="C19" s="13">
        <f t="shared" si="5"/>
        <v>0.16648764769065522</v>
      </c>
      <c r="D19" s="13">
        <f t="shared" si="5"/>
        <v>0.14573484069886947</v>
      </c>
      <c r="E19" s="13">
        <f t="shared" si="5"/>
        <v>0.13248436103663985</v>
      </c>
      <c r="F19" s="13">
        <f t="shared" si="5"/>
        <v>9.0163934426229511E-2</v>
      </c>
      <c r="G19" s="13">
        <f t="shared" si="5"/>
        <v>0.26088176480036646</v>
      </c>
      <c r="H19" s="13">
        <f t="shared" si="5"/>
        <v>0.2720746864433658</v>
      </c>
      <c r="I19" s="13">
        <f t="shared" si="5"/>
        <v>0.26590297179330125</v>
      </c>
      <c r="J19" s="13">
        <f t="shared" si="5"/>
        <v>0.2710653172350565</v>
      </c>
    </row>
    <row r="20" spans="1:10" ht="14.25" x14ac:dyDescent="0.2">
      <c r="A20" s="20" t="s">
        <v>92</v>
      </c>
      <c r="B20" s="23">
        <v>12.52</v>
      </c>
      <c r="C20" s="13">
        <v>12.38</v>
      </c>
      <c r="D20" s="13">
        <v>6.31</v>
      </c>
      <c r="E20" s="13">
        <v>6.17</v>
      </c>
      <c r="F20" s="13">
        <v>0.77</v>
      </c>
      <c r="G20" s="13">
        <v>15.1</v>
      </c>
      <c r="H20" s="13">
        <v>14.13</v>
      </c>
      <c r="I20" s="13">
        <v>10.47</v>
      </c>
      <c r="J20" s="13">
        <v>8.75</v>
      </c>
    </row>
    <row r="21" spans="1:10" ht="14.25" x14ac:dyDescent="0.2">
      <c r="A21" s="20" t="s">
        <v>93</v>
      </c>
      <c r="B21" s="23">
        <f t="shared" ref="B21:J21" si="6">B20/B2</f>
        <v>9.7054263565891467E-3</v>
      </c>
      <c r="C21" s="13">
        <f>C20/C2</f>
        <v>1.5225492245821599E-2</v>
      </c>
      <c r="D21" s="13">
        <f t="shared" si="6"/>
        <v>1.3214106215446473E-2</v>
      </c>
      <c r="E21" s="13">
        <f t="shared" si="6"/>
        <v>2.0403439153439156E-2</v>
      </c>
      <c r="F21" s="13">
        <f t="shared" si="6"/>
        <v>1.9395954558049321E-3</v>
      </c>
      <c r="G21" s="13">
        <f t="shared" si="6"/>
        <v>2.5888081195995064E-2</v>
      </c>
      <c r="H21" s="13">
        <f t="shared" si="6"/>
        <v>2.1258989558571303E-2</v>
      </c>
      <c r="I21" s="13">
        <f t="shared" si="6"/>
        <v>2.0076701821668267E-2</v>
      </c>
      <c r="J21" s="13">
        <f t="shared" si="6"/>
        <v>3.3012639124693453E-2</v>
      </c>
    </row>
    <row r="22" spans="1:10" ht="14.25" x14ac:dyDescent="0.2">
      <c r="A22"/>
    </row>
    <row r="23" spans="1:10" ht="14.25" x14ac:dyDescent="0.2">
      <c r="A23"/>
    </row>
    <row r="24" spans="1:10" ht="14.25" x14ac:dyDescent="0.2">
      <c r="A24"/>
    </row>
    <row r="25" spans="1:10" ht="14.25" x14ac:dyDescent="0.2">
      <c r="A25"/>
    </row>
    <row r="26" spans="1:10" ht="14.25" x14ac:dyDescent="0.2">
      <c r="A26"/>
    </row>
    <row r="27" spans="1:10" ht="14.25" x14ac:dyDescent="0.2">
      <c r="A27"/>
    </row>
    <row r="34" spans="1:10" x14ac:dyDescent="0.25">
      <c r="J34" s="8" t="s">
        <v>0</v>
      </c>
    </row>
    <row r="37" spans="1:10" ht="14.25" x14ac:dyDescent="0.2">
      <c r="A37"/>
    </row>
    <row r="38" spans="1:10" ht="14.25" x14ac:dyDescent="0.2">
      <c r="A38"/>
    </row>
    <row r="45" spans="1:10" ht="14.25" x14ac:dyDescent="0.2">
      <c r="A45"/>
    </row>
    <row r="49" spans="1:1" ht="14.25" x14ac:dyDescent="0.2">
      <c r="A49"/>
    </row>
    <row r="50" spans="1:1" ht="14.25" x14ac:dyDescent="0.2">
      <c r="A50"/>
    </row>
    <row r="51" spans="1:1" ht="14.25" x14ac:dyDescent="0.2">
      <c r="A51"/>
    </row>
    <row r="52" spans="1:1" ht="14.25" x14ac:dyDescent="0.2">
      <c r="A52"/>
    </row>
    <row r="53" spans="1:1" ht="14.25" x14ac:dyDescent="0.2">
      <c r="A53"/>
    </row>
    <row r="54" spans="1:1" ht="14.25" x14ac:dyDescent="0.2">
      <c r="A54"/>
    </row>
    <row r="55" spans="1:1" ht="14.25" x14ac:dyDescent="0.2">
      <c r="A55"/>
    </row>
    <row r="56" spans="1:1" ht="14.25" x14ac:dyDescent="0.2">
      <c r="A56"/>
    </row>
    <row r="57" spans="1:1" ht="14.25" x14ac:dyDescent="0.2">
      <c r="A5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EB64F8-1462-454F-9A89-5E124789E2A6}">
  <dimension ref="A1:R85"/>
  <sheetViews>
    <sheetView topLeftCell="A22" zoomScale="55" zoomScaleNormal="55" workbookViewId="0">
      <selection activeCell="I14" sqref="I14"/>
    </sheetView>
  </sheetViews>
  <sheetFormatPr defaultRowHeight="14.25" x14ac:dyDescent="0.2"/>
  <cols>
    <col min="1" max="1" width="24.5" bestFit="1" customWidth="1"/>
    <col min="2" max="9" width="17.875" bestFit="1" customWidth="1"/>
    <col min="10" max="10" width="18.25" bestFit="1" customWidth="1"/>
    <col min="11" max="11" width="16.25" customWidth="1"/>
    <col min="12" max="12" width="15.875" customWidth="1"/>
    <col min="13" max="13" width="13.875" customWidth="1"/>
    <col min="14" max="14" width="16.25" customWidth="1"/>
    <col min="15" max="15" width="13.625" customWidth="1"/>
    <col min="16" max="16" width="15.5" customWidth="1"/>
    <col min="17" max="17" width="16.25" customWidth="1"/>
    <col min="18" max="18" width="17.25" customWidth="1"/>
  </cols>
  <sheetData>
    <row r="1" spans="1:18" x14ac:dyDescent="0.2">
      <c r="A1" s="15" t="s">
        <v>33</v>
      </c>
      <c r="B1" s="14">
        <v>2020</v>
      </c>
      <c r="C1" s="14" t="s">
        <v>96</v>
      </c>
      <c r="D1" s="14">
        <v>2019</v>
      </c>
      <c r="E1" s="14" t="s">
        <v>96</v>
      </c>
      <c r="F1" s="14">
        <v>2018</v>
      </c>
      <c r="G1" s="14" t="s">
        <v>96</v>
      </c>
      <c r="H1" s="14">
        <v>2017</v>
      </c>
      <c r="I1" s="14" t="s">
        <v>96</v>
      </c>
      <c r="J1" s="14">
        <v>2016</v>
      </c>
      <c r="K1" s="14" t="s">
        <v>96</v>
      </c>
      <c r="L1" s="14">
        <v>2015</v>
      </c>
      <c r="M1" s="14" t="s">
        <v>96</v>
      </c>
      <c r="N1" s="14">
        <v>2014</v>
      </c>
      <c r="O1" s="14" t="s">
        <v>96</v>
      </c>
      <c r="P1" s="14">
        <v>2013</v>
      </c>
      <c r="Q1" s="14" t="s">
        <v>96</v>
      </c>
      <c r="R1" s="14">
        <v>2012</v>
      </c>
    </row>
    <row r="2" spans="1:18" x14ac:dyDescent="0.2">
      <c r="A2" s="24" t="s">
        <v>79</v>
      </c>
      <c r="B2" s="16">
        <v>1290</v>
      </c>
      <c r="C2" s="19">
        <f>(B2-D2)/D2</f>
        <v>0.58650121139821176</v>
      </c>
      <c r="D2" s="16">
        <v>813.11</v>
      </c>
      <c r="E2" s="19">
        <f>(D2-F2)/F2</f>
        <v>0.70277684704305587</v>
      </c>
      <c r="F2" s="16">
        <v>477.52</v>
      </c>
      <c r="G2" s="19">
        <f>(F2-H2)/H2</f>
        <v>0.57910052910052912</v>
      </c>
      <c r="H2" s="21">
        <v>302.39999999999998</v>
      </c>
      <c r="I2" s="19">
        <f>(H2-J2)/J2</f>
        <v>-0.23826796644751763</v>
      </c>
      <c r="J2" s="16">
        <v>396.99</v>
      </c>
      <c r="K2" s="19">
        <f>(J2-L2)/L2</f>
        <v>-0.31938348649019332</v>
      </c>
      <c r="L2" s="16">
        <v>583.28</v>
      </c>
      <c r="M2" s="19">
        <f>(L2-N2)/N2</f>
        <v>-0.1224385400054163</v>
      </c>
      <c r="N2" s="16">
        <v>664.66</v>
      </c>
      <c r="O2" s="19">
        <f>(N2-P2)/P2</f>
        <v>0.27451581975071904</v>
      </c>
      <c r="P2" s="16">
        <v>521.5</v>
      </c>
      <c r="Q2" s="19">
        <f>(P2-R2)/R2</f>
        <v>0.96755329183172978</v>
      </c>
      <c r="R2" s="16">
        <v>265.05</v>
      </c>
    </row>
    <row r="3" spans="1:18" x14ac:dyDescent="0.2">
      <c r="A3" s="24" t="s">
        <v>80</v>
      </c>
      <c r="B3" s="12">
        <v>5985000000</v>
      </c>
      <c r="C3" s="19">
        <f t="shared" ref="C3:C12" si="0">(B3-D3)/D3</f>
        <v>7.1428571428571425E-2</v>
      </c>
      <c r="D3" s="12">
        <v>5586000000</v>
      </c>
      <c r="E3" s="19">
        <f t="shared" ref="E3:E11" si="1">(D3-F3)/F3</f>
        <v>0.14820143884892087</v>
      </c>
      <c r="F3" s="12">
        <v>4865000000</v>
      </c>
      <c r="G3" s="19">
        <f t="shared" ref="G3:G12" si="2">(F3-H3)/H3</f>
        <v>8.6907953529937437E-2</v>
      </c>
      <c r="H3" s="22">
        <v>4476000000</v>
      </c>
      <c r="I3" s="19">
        <f t="shared" ref="I3:I12" si="3">(H3-J3)/J3</f>
        <v>0.14651639344262296</v>
      </c>
      <c r="J3" s="12">
        <v>3904000000</v>
      </c>
      <c r="K3" s="19">
        <f t="shared" ref="K3:K12" si="4">(J3-L3)/L3</f>
        <v>-0.13268016270244776</v>
      </c>
      <c r="L3" s="12">
        <v>4501223000</v>
      </c>
      <c r="M3" s="19">
        <f t="shared" ref="M3:M12" si="5">(L3-N3)/N3</f>
        <v>9.5649530252279E-2</v>
      </c>
      <c r="N3" s="12">
        <v>4108269000</v>
      </c>
      <c r="O3" s="19">
        <f t="shared" ref="O3:O12" si="6">(N3-P3)/P3</f>
        <v>0.27800675109212958</v>
      </c>
      <c r="P3" s="12">
        <v>3214591000</v>
      </c>
      <c r="Q3" s="19">
        <f t="shared" ref="Q3:Q12" si="7">(P3-R3)/R3</f>
        <v>0.17697816070743375</v>
      </c>
      <c r="R3" s="12">
        <v>2731224000</v>
      </c>
    </row>
    <row r="4" spans="1:18" x14ac:dyDescent="0.2">
      <c r="A4" s="24" t="s">
        <v>81</v>
      </c>
      <c r="B4" s="12">
        <v>5182000000</v>
      </c>
      <c r="C4" s="19">
        <f t="shared" si="0"/>
        <v>0.11273351943311144</v>
      </c>
      <c r="D4" s="12">
        <v>4657000000</v>
      </c>
      <c r="E4" s="19">
        <f t="shared" si="1"/>
        <v>0.12054860442733398</v>
      </c>
      <c r="F4" s="12">
        <v>4156000000</v>
      </c>
      <c r="G4" s="19">
        <f t="shared" si="2"/>
        <v>7.0030895983522148E-2</v>
      </c>
      <c r="H4" s="22">
        <v>3884000000</v>
      </c>
      <c r="I4" s="19">
        <f t="shared" si="3"/>
        <v>9.3160709259780469E-2</v>
      </c>
      <c r="J4" s="12">
        <v>3553000000</v>
      </c>
      <c r="K4" s="19">
        <f t="shared" si="4"/>
        <v>6.7949608889380494E-2</v>
      </c>
      <c r="L4" s="12">
        <v>3326936000</v>
      </c>
      <c r="M4" s="19">
        <f t="shared" si="5"/>
        <v>0.11249675222946698</v>
      </c>
      <c r="N4" s="12">
        <v>2990513000</v>
      </c>
      <c r="O4" s="19">
        <f t="shared" si="6"/>
        <v>0.26726210705722719</v>
      </c>
      <c r="P4" s="12">
        <v>2359822000</v>
      </c>
      <c r="Q4" s="19">
        <f t="shared" si="7"/>
        <v>0.18531365966073363</v>
      </c>
      <c r="R4" s="12">
        <v>1990884000</v>
      </c>
    </row>
    <row r="5" spans="1:18" x14ac:dyDescent="0.2">
      <c r="A5" s="24" t="s">
        <v>4</v>
      </c>
      <c r="B5" s="12">
        <v>803000000</v>
      </c>
      <c r="C5" s="19">
        <f t="shared" si="0"/>
        <v>-0.13655913978494624</v>
      </c>
      <c r="D5" s="12">
        <v>930000000</v>
      </c>
      <c r="E5" s="19">
        <f t="shared" si="1"/>
        <v>0.31170662905500707</v>
      </c>
      <c r="F5" s="12">
        <v>709000000</v>
      </c>
      <c r="G5" s="19">
        <f t="shared" si="2"/>
        <v>0.19561551433389546</v>
      </c>
      <c r="H5" s="22">
        <v>593000000</v>
      </c>
      <c r="I5" s="19">
        <f>(H5-J5)/J5</f>
        <v>0.68465909090909094</v>
      </c>
      <c r="J5" s="12">
        <v>352000000</v>
      </c>
      <c r="K5" s="19">
        <f t="shared" si="4"/>
        <v>-0.70024363720283034</v>
      </c>
      <c r="L5" s="12">
        <v>1174287000</v>
      </c>
      <c r="M5" s="19">
        <f t="shared" si="5"/>
        <v>5.0575438646717173E-2</v>
      </c>
      <c r="N5" s="12">
        <v>1117756000</v>
      </c>
      <c r="O5" s="19">
        <f t="shared" si="6"/>
        <v>0.3076698004947066</v>
      </c>
      <c r="P5" s="12">
        <v>854769300</v>
      </c>
      <c r="Q5" s="19">
        <f t="shared" si="7"/>
        <v>0.15456301772658268</v>
      </c>
      <c r="R5" s="12">
        <v>740340100</v>
      </c>
    </row>
    <row r="6" spans="1:18" x14ac:dyDescent="0.2">
      <c r="A6" s="24" t="s">
        <v>82</v>
      </c>
      <c r="B6" s="12">
        <v>428000000</v>
      </c>
      <c r="C6" s="19">
        <f t="shared" si="0"/>
        <v>-3.1674208144796379E-2</v>
      </c>
      <c r="D6" s="12">
        <v>442000000</v>
      </c>
      <c r="E6" s="19">
        <f t="shared" si="1"/>
        <v>0.38557993730407525</v>
      </c>
      <c r="F6" s="12">
        <v>319000000</v>
      </c>
      <c r="G6" s="19">
        <f t="shared" si="2"/>
        <v>7.77027027027027E-2</v>
      </c>
      <c r="H6" s="22">
        <v>296000000</v>
      </c>
      <c r="I6" s="19">
        <f t="shared" si="3"/>
        <v>6.8027210884353739E-3</v>
      </c>
      <c r="J6" s="12">
        <v>294000000</v>
      </c>
      <c r="K6" s="19">
        <f t="shared" si="4"/>
        <v>0.17499420496055376</v>
      </c>
      <c r="L6" s="12">
        <v>250214000</v>
      </c>
      <c r="M6" s="19">
        <f t="shared" si="5"/>
        <v>-8.6466810516361986E-2</v>
      </c>
      <c r="N6" s="12">
        <v>273897000</v>
      </c>
      <c r="O6" s="19">
        <f t="shared" si="6"/>
        <v>0.34439192472500774</v>
      </c>
      <c r="P6" s="12">
        <v>203733000</v>
      </c>
      <c r="Q6" s="19">
        <f t="shared" si="7"/>
        <v>0.1108124464993539</v>
      </c>
      <c r="R6" s="12">
        <v>183409000</v>
      </c>
    </row>
    <row r="7" spans="1:18" x14ac:dyDescent="0.2">
      <c r="A7" s="24" t="s">
        <v>83</v>
      </c>
      <c r="B7" s="12">
        <v>4351000000</v>
      </c>
      <c r="C7" s="19">
        <f t="shared" si="0"/>
        <v>9.762865792129162E-2</v>
      </c>
      <c r="D7" s="12">
        <v>3964000000</v>
      </c>
      <c r="E7" s="19">
        <f t="shared" si="1"/>
        <v>1.8745467730239305</v>
      </c>
      <c r="F7" s="12">
        <v>1379000000</v>
      </c>
      <c r="G7" s="19">
        <f t="shared" si="2"/>
        <v>3.0642750373692077E-2</v>
      </c>
      <c r="H7" s="22">
        <v>1338000000</v>
      </c>
      <c r="I7" s="19">
        <f t="shared" si="3"/>
        <v>2.6073619631901839E-2</v>
      </c>
      <c r="J7" s="12">
        <v>1304000000</v>
      </c>
      <c r="K7" s="19">
        <f t="shared" si="4"/>
        <v>7.1293603457057889E-2</v>
      </c>
      <c r="L7" s="12">
        <v>1217220000</v>
      </c>
      <c r="M7" s="19">
        <f t="shared" si="5"/>
        <v>9.9582288452226955E-2</v>
      </c>
      <c r="N7" s="12">
        <v>1106984000</v>
      </c>
      <c r="O7" s="19">
        <f t="shared" si="6"/>
        <v>0.14923206933281286</v>
      </c>
      <c r="P7" s="12">
        <v>963238000</v>
      </c>
      <c r="Q7" s="19">
        <f t="shared" si="7"/>
        <v>0.11138186899087692</v>
      </c>
      <c r="R7" s="12">
        <v>866703000</v>
      </c>
    </row>
    <row r="8" spans="1:18" x14ac:dyDescent="0.2">
      <c r="A8" s="24" t="s">
        <v>84</v>
      </c>
      <c r="B8" s="12">
        <v>387000000</v>
      </c>
      <c r="C8" s="19">
        <f t="shared" si="0"/>
        <v>2.5833333333333335</v>
      </c>
      <c r="D8" s="12">
        <v>108000000</v>
      </c>
      <c r="E8" s="19">
        <f t="shared" si="1"/>
        <v>0.74193548387096775</v>
      </c>
      <c r="F8" s="12">
        <v>62000000</v>
      </c>
      <c r="G8" s="19">
        <f t="shared" si="2"/>
        <v>0.24</v>
      </c>
      <c r="H8" s="22">
        <v>50000000</v>
      </c>
      <c r="I8" s="19">
        <f t="shared" si="3"/>
        <v>8.6956521739130432E-2</v>
      </c>
      <c r="J8" s="12">
        <v>46000000</v>
      </c>
      <c r="K8" s="19">
        <f t="shared" si="4"/>
        <v>-0.52299476331207551</v>
      </c>
      <c r="L8" s="12">
        <v>96435000</v>
      </c>
      <c r="M8" s="19">
        <f t="shared" si="5"/>
        <v>0.87883570050850435</v>
      </c>
      <c r="N8" s="12">
        <v>51327000</v>
      </c>
      <c r="O8" s="19">
        <f t="shared" si="6"/>
        <v>0.85476818559606837</v>
      </c>
      <c r="P8" s="12">
        <v>27673000</v>
      </c>
      <c r="Q8" s="19">
        <f t="shared" si="7"/>
        <v>4.7743449946993789E-2</v>
      </c>
      <c r="R8" s="12">
        <v>26412000</v>
      </c>
    </row>
    <row r="9" spans="1:18" x14ac:dyDescent="0.2">
      <c r="A9" s="24" t="s">
        <v>68</v>
      </c>
      <c r="B9" s="12">
        <v>50000000</v>
      </c>
      <c r="C9" s="19">
        <f t="shared" si="0"/>
        <v>7.333333333333333</v>
      </c>
      <c r="D9" s="12">
        <v>6000000</v>
      </c>
      <c r="E9" s="19">
        <f t="shared" si="1"/>
        <v>-0.68421052631578949</v>
      </c>
      <c r="F9" s="12">
        <v>19000000</v>
      </c>
      <c r="G9" s="19">
        <f t="shared" si="2"/>
        <v>-0.26923076923076922</v>
      </c>
      <c r="H9" s="22">
        <v>26000000</v>
      </c>
      <c r="I9" s="19">
        <f t="shared" si="3"/>
        <v>2.7142857142857144</v>
      </c>
      <c r="J9" s="12">
        <v>7000000</v>
      </c>
      <c r="K9" s="19">
        <f t="shared" si="4"/>
        <v>-0.85513544835578736</v>
      </c>
      <c r="L9" s="12">
        <v>48321000</v>
      </c>
      <c r="M9" s="19">
        <f t="shared" si="5"/>
        <v>0.12960235640648013</v>
      </c>
      <c r="N9" s="12">
        <v>42777000</v>
      </c>
      <c r="O9" s="19">
        <f t="shared" si="6"/>
        <v>-2.6312794482507455E-2</v>
      </c>
      <c r="P9" s="12">
        <v>43933000</v>
      </c>
      <c r="Q9" s="19">
        <f t="shared" si="7"/>
        <v>3.2502937720329021E-2</v>
      </c>
      <c r="R9" s="12">
        <v>42550000</v>
      </c>
    </row>
    <row r="10" spans="1:18" x14ac:dyDescent="0.2">
      <c r="A10" s="24" t="s">
        <v>85</v>
      </c>
      <c r="B10" s="12">
        <v>1420000000</v>
      </c>
      <c r="C10" s="19">
        <f t="shared" si="0"/>
        <v>0.32462686567164178</v>
      </c>
      <c r="D10" s="12">
        <v>1072000000</v>
      </c>
      <c r="E10" s="19">
        <f t="shared" si="1"/>
        <v>0.31533742331288345</v>
      </c>
      <c r="F10" s="12">
        <v>815000000</v>
      </c>
      <c r="G10" s="19">
        <f t="shared" si="2"/>
        <v>0.29365079365079366</v>
      </c>
      <c r="H10" s="22">
        <v>630000000</v>
      </c>
      <c r="I10" s="19">
        <f t="shared" si="3"/>
        <v>0.20689655172413793</v>
      </c>
      <c r="J10" s="12">
        <v>522000000</v>
      </c>
      <c r="K10" s="19">
        <f t="shared" si="4"/>
        <v>-0.35923166721291555</v>
      </c>
      <c r="L10" s="12">
        <v>814647000</v>
      </c>
      <c r="M10" s="19">
        <f t="shared" si="5"/>
        <v>-5.2197121386462771E-2</v>
      </c>
      <c r="N10" s="12">
        <v>859511000</v>
      </c>
      <c r="O10" s="19">
        <f t="shared" si="6"/>
        <v>0.28996243473353872</v>
      </c>
      <c r="P10" s="12">
        <v>666307000</v>
      </c>
      <c r="Q10" s="19">
        <f t="shared" si="7"/>
        <v>0.21898731629854723</v>
      </c>
      <c r="R10" s="12">
        <v>546607000</v>
      </c>
    </row>
    <row r="11" spans="1:18" x14ac:dyDescent="0.2">
      <c r="A11" s="24" t="s">
        <v>60</v>
      </c>
      <c r="B11" s="12">
        <v>6886000000</v>
      </c>
      <c r="C11" s="19">
        <f t="shared" si="0"/>
        <v>0.16356877323420074</v>
      </c>
      <c r="D11" s="12">
        <v>5918000000</v>
      </c>
      <c r="E11" s="19">
        <f t="shared" si="1"/>
        <v>1.461730449251248</v>
      </c>
      <c r="F11" s="12">
        <v>2404000000</v>
      </c>
      <c r="G11" s="19">
        <f t="shared" si="2"/>
        <v>9.6715328467153291E-2</v>
      </c>
      <c r="H11" s="22">
        <v>2192000000</v>
      </c>
      <c r="I11" s="19">
        <f t="shared" si="3"/>
        <v>-1.2612612612612612E-2</v>
      </c>
      <c r="J11" s="12">
        <v>2220000000</v>
      </c>
      <c r="K11" s="19">
        <f t="shared" si="4"/>
        <v>-0.18534083211195618</v>
      </c>
      <c r="L11" s="12">
        <v>2725066000</v>
      </c>
      <c r="M11" s="19">
        <f t="shared" si="5"/>
        <v>7.8244636505828122E-2</v>
      </c>
      <c r="N11" s="12">
        <v>2527317000</v>
      </c>
      <c r="O11" s="19">
        <f t="shared" si="6"/>
        <v>0.25782220496894409</v>
      </c>
      <c r="P11" s="12">
        <v>2009280000</v>
      </c>
      <c r="Q11" s="19">
        <f>(P11-R11)/R11</f>
        <v>0.20412281180127612</v>
      </c>
      <c r="R11" s="12">
        <v>1668667000</v>
      </c>
    </row>
    <row r="12" spans="1:18" x14ac:dyDescent="0.2">
      <c r="A12" s="24" t="s">
        <v>86</v>
      </c>
      <c r="B12" s="12">
        <v>822000000</v>
      </c>
      <c r="C12" s="19">
        <f t="shared" si="0"/>
        <v>0.23238380809595202</v>
      </c>
      <c r="D12" s="12">
        <v>667000000</v>
      </c>
      <c r="E12" s="19">
        <f>(D12-F12)/F12</f>
        <v>0.48222222222222222</v>
      </c>
      <c r="F12" s="12">
        <v>450000000</v>
      </c>
      <c r="G12" s="19">
        <f t="shared" si="2"/>
        <v>0.3888888888888889</v>
      </c>
      <c r="H12" s="22">
        <v>324000000</v>
      </c>
      <c r="I12" s="19">
        <f t="shared" si="3"/>
        <v>0.14893617021276595</v>
      </c>
      <c r="J12" s="12">
        <v>282000000</v>
      </c>
      <c r="K12" s="19">
        <f t="shared" si="4"/>
        <v>7.3515228154403412E-3</v>
      </c>
      <c r="L12" s="12">
        <v>279942000</v>
      </c>
      <c r="M12" s="19">
        <f t="shared" si="5"/>
        <v>0.13931870904725083</v>
      </c>
      <c r="N12" s="12">
        <v>245710000</v>
      </c>
      <c r="O12" s="19">
        <f t="shared" si="6"/>
        <v>0.2333105788343004</v>
      </c>
      <c r="P12" s="12">
        <v>199228000</v>
      </c>
      <c r="Q12" s="19">
        <f t="shared" si="7"/>
        <v>6.6234238862843325E-2</v>
      </c>
      <c r="R12" s="12">
        <v>186852000</v>
      </c>
    </row>
    <row r="13" spans="1:18" x14ac:dyDescent="0.2">
      <c r="A13" s="15" t="s">
        <v>87</v>
      </c>
      <c r="B13" s="14">
        <v>2020</v>
      </c>
      <c r="C13" s="14" t="s">
        <v>117</v>
      </c>
      <c r="D13" s="14">
        <v>2019</v>
      </c>
      <c r="E13" s="14" t="s">
        <v>118</v>
      </c>
      <c r="F13" s="14">
        <v>2018</v>
      </c>
      <c r="G13" s="14" t="s">
        <v>119</v>
      </c>
      <c r="H13" s="14">
        <v>2017</v>
      </c>
      <c r="I13" s="14" t="s">
        <v>120</v>
      </c>
      <c r="J13" s="14">
        <v>2016</v>
      </c>
      <c r="K13" s="14" t="s">
        <v>121</v>
      </c>
      <c r="L13" s="14">
        <v>2015</v>
      </c>
      <c r="M13" s="14" t="s">
        <v>122</v>
      </c>
      <c r="N13" s="14">
        <v>2014</v>
      </c>
      <c r="O13" s="14" t="s">
        <v>123</v>
      </c>
      <c r="P13" s="14">
        <v>2013</v>
      </c>
      <c r="Q13" s="14" t="s">
        <v>124</v>
      </c>
      <c r="R13" s="14">
        <v>2012</v>
      </c>
    </row>
    <row r="14" spans="1:18" x14ac:dyDescent="0.2">
      <c r="A14" s="24" t="s">
        <v>89</v>
      </c>
      <c r="B14" s="13">
        <f>((B10-B9)/B12)</f>
        <v>1.6666666666666667</v>
      </c>
      <c r="C14" s="19">
        <f>(B14-D14)/D14</f>
        <v>4.2839274546591713E-2</v>
      </c>
      <c r="D14" s="13">
        <f>((D10-D9)/D12)</f>
        <v>1.5982008995502248</v>
      </c>
      <c r="E14" s="19">
        <f>(D14-F14)/F14</f>
        <v>-9.649446633467193E-2</v>
      </c>
      <c r="F14" s="13">
        <f>((F10-F9)/F12)</f>
        <v>1.768888888888889</v>
      </c>
      <c r="G14" s="19">
        <f>(F14-H14)/H14</f>
        <v>-5.1125827814569536E-2</v>
      </c>
      <c r="H14" s="23">
        <f>((H10-H9)/H12)</f>
        <v>1.8641975308641976</v>
      </c>
      <c r="I14" s="19">
        <f>(H14-J14)/J14</f>
        <v>2.0783890686803329E-2</v>
      </c>
      <c r="J14" s="13">
        <f>((J10-J9)/J12)</f>
        <v>1.8262411347517731</v>
      </c>
      <c r="K14" s="19">
        <f>(J14-L14)/L14</f>
        <v>-0.33286669675219044</v>
      </c>
      <c r="L14" s="13">
        <f>((L10-L9)/L12)</f>
        <v>2.7374456137342733</v>
      </c>
      <c r="M14" s="19">
        <f>(L14-N14)/N14</f>
        <v>-0.17645431468428113</v>
      </c>
      <c r="N14" s="13">
        <f>((N10-N9)/N12)</f>
        <v>3.3239754181758983</v>
      </c>
      <c r="O14" s="19">
        <f>(N14-P14)/P14</f>
        <v>6.403701731169345E-2</v>
      </c>
      <c r="P14" s="13">
        <f>((P10-P9)/P12)</f>
        <v>3.1239283634830444</v>
      </c>
      <c r="Q14" s="19">
        <f>(P14-R14)/R14</f>
        <v>0.15802828365350308</v>
      </c>
      <c r="R14" s="13">
        <f>((R10-R9)/R12)</f>
        <v>2.6976269989082269</v>
      </c>
    </row>
    <row r="15" spans="1:18" x14ac:dyDescent="0.2">
      <c r="A15" s="24" t="s">
        <v>88</v>
      </c>
      <c r="B15" s="13">
        <f>B10/B12</f>
        <v>1.7274939172749393</v>
      </c>
      <c r="C15" s="19">
        <f t="shared" ref="C15:C21" si="8">(B15-D15)/D15</f>
        <v>7.4849293677597448E-2</v>
      </c>
      <c r="D15" s="13">
        <f>D10/D12</f>
        <v>1.6071964017991005</v>
      </c>
      <c r="E15" s="19">
        <f t="shared" ref="E15:E21" si="9">(D15-F15)/F15</f>
        <v>-0.1125909437919077</v>
      </c>
      <c r="F15" s="13">
        <f>F10/F12</f>
        <v>1.8111111111111111</v>
      </c>
      <c r="G15" s="19">
        <f t="shared" ref="G15:G21" si="10">(F15-H15)/H15</f>
        <v>-6.8571428571428561E-2</v>
      </c>
      <c r="H15" s="23">
        <f>H10/H12</f>
        <v>1.9444444444444444</v>
      </c>
      <c r="I15" s="19">
        <f t="shared" ref="I15:I21" si="11">(H15-J15)/J15</f>
        <v>5.044699872286084E-2</v>
      </c>
      <c r="J15" s="13">
        <f>J10/J12</f>
        <v>1.8510638297872339</v>
      </c>
      <c r="K15" s="19">
        <f t="shared" ref="K15:K21" si="12">(J15-L15)/L15</f>
        <v>-0.36390791270538303</v>
      </c>
      <c r="L15" s="13">
        <f>L10/L12</f>
        <v>2.9100563688192556</v>
      </c>
      <c r="M15" s="19">
        <f t="shared" ref="M15:M21" si="13">(L15-N15)/N15</f>
        <v>-0.16809680110832875</v>
      </c>
      <c r="N15" s="13">
        <f>N10/N12</f>
        <v>3.4980708965854057</v>
      </c>
      <c r="O15" s="19">
        <f t="shared" ref="O15:O21" si="14">(N15-P15)/P15</f>
        <v>4.5934784693718117E-2</v>
      </c>
      <c r="P15" s="13">
        <f>P10/P12</f>
        <v>3.3444445559861062</v>
      </c>
      <c r="Q15" s="19">
        <f t="shared" ref="Q15:Q21" si="15">(P15-R15)/R15</f>
        <v>0.14326408951059155</v>
      </c>
      <c r="R15" s="13">
        <f>R10/R12</f>
        <v>2.9253473337186651</v>
      </c>
    </row>
    <row r="16" spans="1:18" x14ac:dyDescent="0.2">
      <c r="A16" s="24" t="s">
        <v>94</v>
      </c>
      <c r="B16" s="13">
        <f>B3/B8</f>
        <v>15.465116279069768</v>
      </c>
      <c r="C16" s="19">
        <f t="shared" si="8"/>
        <v>-0.70099667774086372</v>
      </c>
      <c r="D16" s="13">
        <f>D3/D8</f>
        <v>51.722222222222221</v>
      </c>
      <c r="E16" s="19">
        <f t="shared" si="9"/>
        <v>-0.34084732214228619</v>
      </c>
      <c r="F16" s="13">
        <f>F3/F8</f>
        <v>78.467741935483872</v>
      </c>
      <c r="G16" s="19">
        <f t="shared" si="10"/>
        <v>-0.12346132779843749</v>
      </c>
      <c r="H16" s="23">
        <f>H3/H8</f>
        <v>89.52</v>
      </c>
      <c r="I16" s="19">
        <f t="shared" si="11"/>
        <v>5.4795081967213152E-2</v>
      </c>
      <c r="J16" s="13">
        <f>J3/J8</f>
        <v>84.869565217391298</v>
      </c>
      <c r="K16" s="19">
        <f t="shared" si="12"/>
        <v>0.81826061977803155</v>
      </c>
      <c r="L16" s="13">
        <f>L3/L8</f>
        <v>46.676237880437597</v>
      </c>
      <c r="M16" s="19">
        <f t="shared" si="13"/>
        <v>-0.41684654493432133</v>
      </c>
      <c r="N16" s="13">
        <f>N3/N8</f>
        <v>80.041089485066337</v>
      </c>
      <c r="O16" s="19">
        <f t="shared" si="14"/>
        <v>-0.31096146622688836</v>
      </c>
      <c r="P16" s="13">
        <f>P3/P8</f>
        <v>116.16344451270191</v>
      </c>
      <c r="Q16" s="19">
        <f t="shared" si="15"/>
        <v>0.12334575870360057</v>
      </c>
      <c r="R16" s="13">
        <f>R3/R8</f>
        <v>103.40845070422536</v>
      </c>
    </row>
    <row r="17" spans="1:18" x14ac:dyDescent="0.2">
      <c r="A17" s="24" t="s">
        <v>95</v>
      </c>
      <c r="B17" s="13">
        <f>B3/B9</f>
        <v>119.7</v>
      </c>
      <c r="C17" s="19">
        <f t="shared" si="8"/>
        <v>-0.87142857142857133</v>
      </c>
      <c r="D17" s="13">
        <f>D3/D9</f>
        <v>931</v>
      </c>
      <c r="E17" s="19">
        <f t="shared" si="9"/>
        <v>2.6359712230215835</v>
      </c>
      <c r="F17" s="13">
        <f>F3/F9</f>
        <v>256.05263157894734</v>
      </c>
      <c r="G17" s="19">
        <f t="shared" si="10"/>
        <v>0.48734772588307207</v>
      </c>
      <c r="H17" s="23">
        <f>H3/H9</f>
        <v>172.15384615384616</v>
      </c>
      <c r="I17" s="19">
        <f t="shared" si="11"/>
        <v>-0.69132250945775531</v>
      </c>
      <c r="J17" s="13">
        <f>J3/J9</f>
        <v>557.71428571428567</v>
      </c>
      <c r="K17" s="19">
        <f t="shared" si="12"/>
        <v>4.9871088368650032</v>
      </c>
      <c r="L17" s="13">
        <f>L3/L9</f>
        <v>93.152521677945401</v>
      </c>
      <c r="M17" s="19">
        <f t="shared" si="13"/>
        <v>-3.0057325891398493E-2</v>
      </c>
      <c r="N17" s="13">
        <f>N3/N9</f>
        <v>96.039203310190061</v>
      </c>
      <c r="O17" s="19">
        <f t="shared" si="14"/>
        <v>0.31254343679385016</v>
      </c>
      <c r="P17" s="13">
        <f>P3/P9</f>
        <v>73.170304782282116</v>
      </c>
      <c r="Q17" s="19">
        <f t="shared" si="15"/>
        <v>0.13992717861519369</v>
      </c>
      <c r="R17" s="13">
        <f>R3/R9</f>
        <v>64.188578143360758</v>
      </c>
    </row>
    <row r="18" spans="1:18" x14ac:dyDescent="0.2">
      <c r="A18" s="24" t="s">
        <v>90</v>
      </c>
      <c r="B18" s="13">
        <f>B3/B11</f>
        <v>0.86915480685448732</v>
      </c>
      <c r="C18" s="19">
        <f t="shared" si="8"/>
        <v>-7.9187585577361955E-2</v>
      </c>
      <c r="D18" s="13">
        <f>D3/D11</f>
        <v>0.94389996620479888</v>
      </c>
      <c r="E18" s="19">
        <f t="shared" si="9"/>
        <v>-0.53357954393497709</v>
      </c>
      <c r="F18" s="13">
        <f>F3/F11</f>
        <v>2.0237104825291183</v>
      </c>
      <c r="G18" s="19">
        <f t="shared" si="10"/>
        <v>-8.9424982788589794E-3</v>
      </c>
      <c r="H18" s="23">
        <f>H3/H11</f>
        <v>2.0419708029197081</v>
      </c>
      <c r="I18" s="19">
        <f t="shared" si="11"/>
        <v>0.16116167584061269</v>
      </c>
      <c r="J18" s="13">
        <f>J3/J11</f>
        <v>1.7585585585585586</v>
      </c>
      <c r="K18" s="19">
        <f t="shared" si="12"/>
        <v>6.4641351236527672E-2</v>
      </c>
      <c r="L18" s="13">
        <f>L3/L11</f>
        <v>1.6517849475939299</v>
      </c>
      <c r="M18" s="19">
        <f t="shared" si="13"/>
        <v>1.6141878342982984E-2</v>
      </c>
      <c r="N18" s="13">
        <f>N3/N11</f>
        <v>1.6255455884639718</v>
      </c>
      <c r="O18" s="19">
        <f t="shared" si="14"/>
        <v>1.6047217200847452E-2</v>
      </c>
      <c r="P18" s="13">
        <f>P3/P11</f>
        <v>1.5998720934862238</v>
      </c>
      <c r="Q18" s="19">
        <f t="shared" si="15"/>
        <v>-2.2543091807417915E-2</v>
      </c>
      <c r="R18" s="13">
        <f>R3/R11</f>
        <v>1.6367699487075611</v>
      </c>
    </row>
    <row r="19" spans="1:18" x14ac:dyDescent="0.2">
      <c r="A19" s="24" t="s">
        <v>91</v>
      </c>
      <c r="B19" s="13">
        <f>B5/B3</f>
        <v>0.1341687552213868</v>
      </c>
      <c r="C19" s="19">
        <f t="shared" si="8"/>
        <v>-0.1941218637992832</v>
      </c>
      <c r="D19" s="13">
        <f>D5/D3</f>
        <v>0.16648764769065522</v>
      </c>
      <c r="E19" s="19">
        <f t="shared" si="9"/>
        <v>0.14240113683362154</v>
      </c>
      <c r="F19" s="13">
        <f>F5/F3</f>
        <v>0.14573484069886947</v>
      </c>
      <c r="G19" s="19">
        <f t="shared" si="10"/>
        <v>0.10001542490411426</v>
      </c>
      <c r="H19" s="23">
        <f>H5/H3</f>
        <v>0.13248436103663985</v>
      </c>
      <c r="I19" s="19">
        <f t="shared" si="11"/>
        <v>0.46937200422455105</v>
      </c>
      <c r="J19" s="13">
        <f>J5/J3</f>
        <v>9.0163934426229511E-2</v>
      </c>
      <c r="K19" s="19">
        <f t="shared" si="12"/>
        <v>-0.65438774727997839</v>
      </c>
      <c r="L19" s="13">
        <f>L5/L3</f>
        <v>0.26088176480036646</v>
      </c>
      <c r="M19" s="19">
        <f t="shared" si="13"/>
        <v>-4.1139151125436382E-2</v>
      </c>
      <c r="N19" s="13">
        <f>N5/N3</f>
        <v>0.2720746864433658</v>
      </c>
      <c r="O19" s="19">
        <f t="shared" si="14"/>
        <v>2.3210401179201989E-2</v>
      </c>
      <c r="P19" s="13">
        <f>P5/P3</f>
        <v>0.26590297179330125</v>
      </c>
      <c r="Q19" s="19">
        <f t="shared" si="15"/>
        <v>-1.9044654972508658E-2</v>
      </c>
      <c r="R19" s="13">
        <f>R5/R3</f>
        <v>0.2710653172350565</v>
      </c>
    </row>
    <row r="20" spans="1:18" x14ac:dyDescent="0.2">
      <c r="A20" s="24" t="s">
        <v>92</v>
      </c>
      <c r="B20" s="13">
        <v>12.52</v>
      </c>
      <c r="C20" s="19">
        <f t="shared" si="8"/>
        <v>1.1308562197091986E-2</v>
      </c>
      <c r="D20" s="13">
        <v>12.38</v>
      </c>
      <c r="E20" s="19">
        <f t="shared" si="9"/>
        <v>0.96196513470681477</v>
      </c>
      <c r="F20" s="13">
        <v>6.31</v>
      </c>
      <c r="G20" s="19">
        <f t="shared" si="10"/>
        <v>2.2690437601296545E-2</v>
      </c>
      <c r="H20" s="23">
        <v>6.17</v>
      </c>
      <c r="I20" s="19">
        <f t="shared" si="11"/>
        <v>7.0129870129870131</v>
      </c>
      <c r="J20" s="13">
        <v>0.77</v>
      </c>
      <c r="K20" s="19">
        <f t="shared" si="12"/>
        <v>-0.94900662251655632</v>
      </c>
      <c r="L20" s="13">
        <v>15.1</v>
      </c>
      <c r="M20" s="19">
        <f t="shared" si="13"/>
        <v>6.864826610049532E-2</v>
      </c>
      <c r="N20" s="13">
        <v>14.13</v>
      </c>
      <c r="O20" s="19">
        <f t="shared" si="14"/>
        <v>0.34957020057306587</v>
      </c>
      <c r="P20" s="13">
        <v>10.47</v>
      </c>
      <c r="Q20" s="19">
        <f t="shared" si="15"/>
        <v>0.19657142857142865</v>
      </c>
      <c r="R20" s="13">
        <v>8.75</v>
      </c>
    </row>
    <row r="21" spans="1:18" x14ac:dyDescent="0.2">
      <c r="A21" s="24" t="s">
        <v>93</v>
      </c>
      <c r="B21" s="13">
        <f>B20/B2</f>
        <v>9.7054263565891467E-3</v>
      </c>
      <c r="C21" s="19">
        <f t="shared" si="8"/>
        <v>-0.36255418216428104</v>
      </c>
      <c r="D21" s="13">
        <f>D20/D2</f>
        <v>1.5225492245821599E-2</v>
      </c>
      <c r="E21" s="19">
        <f t="shared" si="9"/>
        <v>0.15221506453640735</v>
      </c>
      <c r="F21" s="13">
        <f>F20/F2</f>
        <v>1.3214106215446473E-2</v>
      </c>
      <c r="G21" s="19">
        <f t="shared" si="10"/>
        <v>-0.35235887851685366</v>
      </c>
      <c r="H21" s="23">
        <f>H20/H2</f>
        <v>2.0403439153439156E-2</v>
      </c>
      <c r="I21" s="19">
        <f t="shared" si="11"/>
        <v>9.5194302721088455</v>
      </c>
      <c r="J21" s="13">
        <f>J20/J2</f>
        <v>1.9395954558049321E-3</v>
      </c>
      <c r="K21" s="19">
        <f t="shared" si="12"/>
        <v>-0.92507766639325162</v>
      </c>
      <c r="L21" s="13">
        <f>L20/L2</f>
        <v>2.5888081195995064E-2</v>
      </c>
      <c r="M21" s="19">
        <f t="shared" si="13"/>
        <v>0.21774749099292828</v>
      </c>
      <c r="N21" s="13">
        <f>N20/N2</f>
        <v>2.1258989558571303E-2</v>
      </c>
      <c r="O21" s="19">
        <f t="shared" si="14"/>
        <v>5.8888543915466385E-2</v>
      </c>
      <c r="P21" s="13">
        <f>P20/P2</f>
        <v>2.0076701821668267E-2</v>
      </c>
      <c r="Q21" s="19">
        <f t="shared" si="15"/>
        <v>-0.39184802081906578</v>
      </c>
      <c r="R21" s="13">
        <f>R20/R2</f>
        <v>3.3012639124693453E-2</v>
      </c>
    </row>
    <row r="25" spans="1:18" x14ac:dyDescent="0.2">
      <c r="A25" s="25" t="s">
        <v>97</v>
      </c>
      <c r="B25" t="s">
        <v>116</v>
      </c>
      <c r="C25" t="s">
        <v>115</v>
      </c>
      <c r="D25" t="s">
        <v>114</v>
      </c>
      <c r="E25" t="s">
        <v>113</v>
      </c>
      <c r="F25" t="s">
        <v>112</v>
      </c>
      <c r="G25" t="s">
        <v>111</v>
      </c>
      <c r="H25" t="s">
        <v>110</v>
      </c>
      <c r="I25" t="s">
        <v>109</v>
      </c>
      <c r="J25" t="s">
        <v>108</v>
      </c>
    </row>
    <row r="26" spans="1:18" x14ac:dyDescent="0.2">
      <c r="A26" s="26" t="s">
        <v>84</v>
      </c>
      <c r="B26" s="17">
        <v>26412000</v>
      </c>
      <c r="C26" s="17">
        <v>27673000</v>
      </c>
      <c r="D26" s="17">
        <v>51327000</v>
      </c>
      <c r="E26" s="17">
        <v>96435000</v>
      </c>
      <c r="F26" s="17">
        <v>46000000</v>
      </c>
      <c r="G26" s="17">
        <v>50000000</v>
      </c>
      <c r="H26" s="17">
        <v>62000000</v>
      </c>
      <c r="I26" s="17">
        <v>108000000</v>
      </c>
      <c r="J26" s="17">
        <v>387000000</v>
      </c>
    </row>
    <row r="27" spans="1:18" x14ac:dyDescent="0.2">
      <c r="A27" s="26" t="s">
        <v>81</v>
      </c>
      <c r="B27" s="17">
        <v>1990884000</v>
      </c>
      <c r="C27" s="17">
        <v>2359822000</v>
      </c>
      <c r="D27" s="17">
        <v>2990513000</v>
      </c>
      <c r="E27" s="17">
        <v>3326936000</v>
      </c>
      <c r="F27" s="17">
        <v>3553000000</v>
      </c>
      <c r="G27" s="17">
        <v>3884000000</v>
      </c>
      <c r="H27" s="17">
        <v>4156000000</v>
      </c>
      <c r="I27" s="17">
        <v>4657000000</v>
      </c>
      <c r="J27" s="17">
        <v>5182000000</v>
      </c>
    </row>
    <row r="28" spans="1:18" x14ac:dyDescent="0.2">
      <c r="A28" s="26" t="s">
        <v>83</v>
      </c>
      <c r="B28" s="17">
        <v>866703000</v>
      </c>
      <c r="C28" s="17">
        <v>963238000</v>
      </c>
      <c r="D28" s="17">
        <v>1106984000</v>
      </c>
      <c r="E28" s="17">
        <v>1217220000</v>
      </c>
      <c r="F28" s="17">
        <v>1304000000</v>
      </c>
      <c r="G28" s="17">
        <v>1338000000</v>
      </c>
      <c r="H28" s="17">
        <v>1379000000</v>
      </c>
      <c r="I28" s="17">
        <v>3964000000</v>
      </c>
      <c r="J28" s="17">
        <v>4351000000</v>
      </c>
    </row>
    <row r="29" spans="1:18" x14ac:dyDescent="0.2">
      <c r="A29" s="26" t="s">
        <v>4</v>
      </c>
      <c r="B29" s="17">
        <v>740340100</v>
      </c>
      <c r="C29" s="17">
        <v>854769300</v>
      </c>
      <c r="D29" s="17">
        <v>1117756000</v>
      </c>
      <c r="E29" s="17">
        <v>1174287000</v>
      </c>
      <c r="F29" s="17">
        <v>352000000</v>
      </c>
      <c r="G29" s="17">
        <v>593000000</v>
      </c>
      <c r="H29" s="17">
        <v>709000000</v>
      </c>
      <c r="I29" s="17">
        <v>930000000</v>
      </c>
      <c r="J29" s="17">
        <v>803000000</v>
      </c>
    </row>
    <row r="30" spans="1:18" x14ac:dyDescent="0.2">
      <c r="A30" s="26" t="s">
        <v>68</v>
      </c>
      <c r="B30" s="17">
        <v>42550000</v>
      </c>
      <c r="C30" s="17">
        <v>43933000</v>
      </c>
      <c r="D30" s="17">
        <v>42777000</v>
      </c>
      <c r="E30" s="17">
        <v>48321000</v>
      </c>
      <c r="F30" s="17">
        <v>7000000</v>
      </c>
      <c r="G30" s="17">
        <v>26000000</v>
      </c>
      <c r="H30" s="17">
        <v>19000000</v>
      </c>
      <c r="I30" s="17">
        <v>6000000</v>
      </c>
      <c r="J30" s="17">
        <v>50000000</v>
      </c>
    </row>
    <row r="31" spans="1:18" x14ac:dyDescent="0.2">
      <c r="A31" s="26" t="s">
        <v>79</v>
      </c>
      <c r="B31" s="17">
        <v>265.05</v>
      </c>
      <c r="C31" s="17">
        <v>521.5</v>
      </c>
      <c r="D31" s="17">
        <v>664.66</v>
      </c>
      <c r="E31" s="17">
        <v>583.28</v>
      </c>
      <c r="F31" s="17">
        <v>396.99</v>
      </c>
      <c r="G31" s="17">
        <v>302.39999999999998</v>
      </c>
      <c r="H31" s="17">
        <v>477.52</v>
      </c>
      <c r="I31" s="17">
        <v>813.11</v>
      </c>
      <c r="J31" s="17">
        <v>1290</v>
      </c>
    </row>
    <row r="32" spans="1:18" x14ac:dyDescent="0.2">
      <c r="A32" s="26" t="s">
        <v>80</v>
      </c>
      <c r="B32" s="17">
        <v>2731224000</v>
      </c>
      <c r="C32" s="17">
        <v>3214591000</v>
      </c>
      <c r="D32" s="17">
        <v>4108269000</v>
      </c>
      <c r="E32" s="17">
        <v>4501223000</v>
      </c>
      <c r="F32" s="17">
        <v>3904000000</v>
      </c>
      <c r="G32" s="17">
        <v>4476000000</v>
      </c>
      <c r="H32" s="17">
        <v>4865000000</v>
      </c>
      <c r="I32" s="17">
        <v>5586000000</v>
      </c>
      <c r="J32" s="17">
        <v>5985000000</v>
      </c>
    </row>
    <row r="33" spans="1:10" x14ac:dyDescent="0.2">
      <c r="A33" s="26" t="s">
        <v>82</v>
      </c>
      <c r="B33" s="17">
        <v>183409000</v>
      </c>
      <c r="C33" s="17">
        <v>203733000</v>
      </c>
      <c r="D33" s="17">
        <v>273897000</v>
      </c>
      <c r="E33" s="17">
        <v>250214000</v>
      </c>
      <c r="F33" s="17">
        <v>294000000</v>
      </c>
      <c r="G33" s="17">
        <v>296000000</v>
      </c>
      <c r="H33" s="17">
        <v>319000000</v>
      </c>
      <c r="I33" s="17">
        <v>442000000</v>
      </c>
      <c r="J33" s="17">
        <v>428000000</v>
      </c>
    </row>
    <row r="34" spans="1:10" x14ac:dyDescent="0.2">
      <c r="A34" s="26" t="s">
        <v>60</v>
      </c>
      <c r="B34" s="17">
        <v>1668667000</v>
      </c>
      <c r="C34" s="17">
        <v>2009280000</v>
      </c>
      <c r="D34" s="17">
        <v>2527317000</v>
      </c>
      <c r="E34" s="17">
        <v>2725066000</v>
      </c>
      <c r="F34" s="17">
        <v>2220000000</v>
      </c>
      <c r="G34" s="17">
        <v>2192000000</v>
      </c>
      <c r="H34" s="17">
        <v>2404000000</v>
      </c>
      <c r="I34" s="17">
        <v>5918000000</v>
      </c>
      <c r="J34" s="17">
        <v>6886000000</v>
      </c>
    </row>
    <row r="35" spans="1:10" x14ac:dyDescent="0.2">
      <c r="A35" s="26" t="s">
        <v>85</v>
      </c>
      <c r="B35" s="17">
        <v>546607000</v>
      </c>
      <c r="C35" s="17">
        <v>666307000</v>
      </c>
      <c r="D35" s="17">
        <v>859511000</v>
      </c>
      <c r="E35" s="17">
        <v>814647000</v>
      </c>
      <c r="F35" s="17">
        <v>522000000</v>
      </c>
      <c r="G35" s="17">
        <v>630000000</v>
      </c>
      <c r="H35" s="17">
        <v>815000000</v>
      </c>
      <c r="I35" s="17">
        <v>1072000000</v>
      </c>
      <c r="J35" s="17">
        <v>1420000000</v>
      </c>
    </row>
    <row r="36" spans="1:10" x14ac:dyDescent="0.2">
      <c r="A36" s="26" t="s">
        <v>86</v>
      </c>
      <c r="B36" s="17">
        <v>186852000</v>
      </c>
      <c r="C36" s="17">
        <v>199228000</v>
      </c>
      <c r="D36" s="17">
        <v>245710000</v>
      </c>
      <c r="E36" s="17">
        <v>279942000</v>
      </c>
      <c r="F36" s="17">
        <v>282000000</v>
      </c>
      <c r="G36" s="17">
        <v>324000000</v>
      </c>
      <c r="H36" s="17">
        <v>450000000</v>
      </c>
      <c r="I36" s="17">
        <v>667000000</v>
      </c>
      <c r="J36" s="17">
        <v>822000000</v>
      </c>
    </row>
    <row r="37" spans="1:10" x14ac:dyDescent="0.2">
      <c r="A37" s="26" t="s">
        <v>98</v>
      </c>
      <c r="B37" s="18">
        <v>816695305.91363633</v>
      </c>
      <c r="C37" s="18">
        <v>958415892.86363637</v>
      </c>
      <c r="D37" s="18">
        <v>1211278333.1509092</v>
      </c>
      <c r="E37" s="18">
        <v>1312208325.7527273</v>
      </c>
      <c r="F37" s="18">
        <v>1134909126.9990909</v>
      </c>
      <c r="G37" s="18">
        <v>1255363663.8545454</v>
      </c>
      <c r="H37" s="18">
        <v>1379818225.2290909</v>
      </c>
      <c r="I37" s="18">
        <v>2122727346.6463637</v>
      </c>
      <c r="J37" s="18">
        <v>2392181935.4545455</v>
      </c>
    </row>
    <row r="39" spans="1:10" x14ac:dyDescent="0.2">
      <c r="A39" s="25" t="s">
        <v>97</v>
      </c>
      <c r="B39" t="s">
        <v>99</v>
      </c>
      <c r="C39" t="s">
        <v>100</v>
      </c>
      <c r="D39" t="s">
        <v>101</v>
      </c>
      <c r="E39" t="s">
        <v>102</v>
      </c>
      <c r="F39" t="s">
        <v>103</v>
      </c>
      <c r="G39" t="s">
        <v>104</v>
      </c>
      <c r="H39" t="s">
        <v>105</v>
      </c>
      <c r="I39" t="s">
        <v>106</v>
      </c>
      <c r="J39" t="s">
        <v>107</v>
      </c>
    </row>
    <row r="40" spans="1:10" x14ac:dyDescent="0.2">
      <c r="A40" s="26" t="s">
        <v>79</v>
      </c>
      <c r="B40" s="17">
        <v>1290</v>
      </c>
      <c r="C40" s="17">
        <v>813.11</v>
      </c>
      <c r="D40" s="17">
        <v>477.52</v>
      </c>
      <c r="E40" s="17">
        <v>302.39999999999998</v>
      </c>
      <c r="F40" s="17">
        <v>396.99</v>
      </c>
      <c r="G40" s="17">
        <v>583.28</v>
      </c>
      <c r="H40" s="17">
        <v>664.66</v>
      </c>
      <c r="I40" s="17">
        <v>521.5</v>
      </c>
      <c r="J40" s="17">
        <v>265.05</v>
      </c>
    </row>
    <row r="41" spans="1:10" x14ac:dyDescent="0.2">
      <c r="A41" s="26" t="s">
        <v>98</v>
      </c>
      <c r="B41" s="18">
        <v>1290</v>
      </c>
      <c r="C41" s="18">
        <v>813.11</v>
      </c>
      <c r="D41" s="18">
        <v>477.52</v>
      </c>
      <c r="E41" s="18">
        <v>302.39999999999998</v>
      </c>
      <c r="F41" s="18">
        <v>396.99</v>
      </c>
      <c r="G41" s="18">
        <v>583.28</v>
      </c>
      <c r="H41" s="18">
        <v>664.66</v>
      </c>
      <c r="I41" s="18">
        <v>521.5</v>
      </c>
      <c r="J41" s="18">
        <v>265.05</v>
      </c>
    </row>
    <row r="44" spans="1:10" x14ac:dyDescent="0.2">
      <c r="A44" s="29" t="s">
        <v>91</v>
      </c>
      <c r="B44" s="29" t="s">
        <v>96</v>
      </c>
      <c r="C44" s="29" t="s">
        <v>92</v>
      </c>
      <c r="D44" s="29" t="s">
        <v>96</v>
      </c>
      <c r="E44" s="29" t="s">
        <v>93</v>
      </c>
      <c r="F44" s="29" t="s">
        <v>96</v>
      </c>
    </row>
    <row r="45" spans="1:10" x14ac:dyDescent="0.2">
      <c r="A45" s="30">
        <v>-1.9044654972508658E-2</v>
      </c>
      <c r="B45" s="11" t="s">
        <v>124</v>
      </c>
      <c r="C45" s="13">
        <v>0.19657142857142865</v>
      </c>
      <c r="D45" s="11" t="s">
        <v>124</v>
      </c>
      <c r="E45" s="31">
        <v>-0.39184802081906578</v>
      </c>
      <c r="F45" s="11" t="s">
        <v>124</v>
      </c>
    </row>
    <row r="46" spans="1:10" x14ac:dyDescent="0.2">
      <c r="A46" s="30">
        <v>2.3210401179201989E-2</v>
      </c>
      <c r="B46" s="11" t="s">
        <v>123</v>
      </c>
      <c r="C46" s="31">
        <v>0.34957020057306587</v>
      </c>
      <c r="D46" s="11" t="s">
        <v>123</v>
      </c>
      <c r="E46" s="31">
        <v>5.8888543915466385E-2</v>
      </c>
      <c r="F46" s="11" t="s">
        <v>123</v>
      </c>
    </row>
    <row r="47" spans="1:10" x14ac:dyDescent="0.2">
      <c r="A47" s="30">
        <v>-4.1139151125436382E-2</v>
      </c>
      <c r="B47" s="11" t="s">
        <v>122</v>
      </c>
      <c r="C47" s="31">
        <v>6.864826610049532E-2</v>
      </c>
      <c r="D47" s="11" t="s">
        <v>122</v>
      </c>
      <c r="E47" s="31">
        <v>0.21774749099292828</v>
      </c>
      <c r="F47" s="11" t="s">
        <v>122</v>
      </c>
    </row>
    <row r="48" spans="1:10" x14ac:dyDescent="0.2">
      <c r="A48" s="30">
        <v>-0.65438774727997839</v>
      </c>
      <c r="B48" s="11" t="s">
        <v>121</v>
      </c>
      <c r="C48" s="31">
        <v>-0.94900662251655632</v>
      </c>
      <c r="D48" s="11" t="s">
        <v>121</v>
      </c>
      <c r="E48" s="31">
        <v>-0.92507766639325162</v>
      </c>
      <c r="F48" s="11" t="s">
        <v>121</v>
      </c>
    </row>
    <row r="49" spans="1:6" x14ac:dyDescent="0.2">
      <c r="A49" s="30">
        <v>0.46937200422455105</v>
      </c>
      <c r="B49" s="11" t="s">
        <v>120</v>
      </c>
      <c r="C49" s="31">
        <v>7.0129870129870131</v>
      </c>
      <c r="D49" s="11" t="s">
        <v>120</v>
      </c>
      <c r="E49" s="31">
        <v>9.5194302721088455</v>
      </c>
      <c r="F49" s="11" t="s">
        <v>120</v>
      </c>
    </row>
    <row r="50" spans="1:6" x14ac:dyDescent="0.2">
      <c r="A50" s="30">
        <v>0.10001542490411426</v>
      </c>
      <c r="B50" s="11" t="s">
        <v>119</v>
      </c>
      <c r="C50" s="31">
        <v>2.2690437601296545E-2</v>
      </c>
      <c r="D50" s="11" t="s">
        <v>119</v>
      </c>
      <c r="E50" s="31">
        <v>-0.35235887851685366</v>
      </c>
      <c r="F50" s="11" t="s">
        <v>119</v>
      </c>
    </row>
    <row r="51" spans="1:6" x14ac:dyDescent="0.2">
      <c r="A51" s="30">
        <v>0.14240113683362154</v>
      </c>
      <c r="B51" s="11" t="s">
        <v>118</v>
      </c>
      <c r="C51" s="31">
        <v>0.96196513470681477</v>
      </c>
      <c r="D51" s="11" t="s">
        <v>118</v>
      </c>
      <c r="E51" s="31">
        <v>0.15221506453640735</v>
      </c>
      <c r="F51" s="11" t="s">
        <v>118</v>
      </c>
    </row>
    <row r="52" spans="1:6" x14ac:dyDescent="0.2">
      <c r="A52" s="30">
        <v>-0.1941218637992832</v>
      </c>
      <c r="B52" s="11" t="s">
        <v>117</v>
      </c>
      <c r="C52" s="31">
        <v>1.1308562197091986E-2</v>
      </c>
      <c r="D52" s="11" t="s">
        <v>117</v>
      </c>
      <c r="E52" s="31">
        <v>-0.36255418216428104</v>
      </c>
      <c r="F52" s="11" t="s">
        <v>117</v>
      </c>
    </row>
    <row r="53" spans="1:6" x14ac:dyDescent="0.2">
      <c r="E53" s="27"/>
    </row>
    <row r="54" spans="1:6" x14ac:dyDescent="0.2">
      <c r="A54" s="25" t="s">
        <v>97</v>
      </c>
      <c r="B54" t="s">
        <v>140</v>
      </c>
    </row>
    <row r="55" spans="1:6" x14ac:dyDescent="0.2">
      <c r="A55" s="26" t="s">
        <v>124</v>
      </c>
      <c r="B55" s="28">
        <v>-1.9044654972508658E-2</v>
      </c>
    </row>
    <row r="56" spans="1:6" x14ac:dyDescent="0.2">
      <c r="A56" s="26" t="s">
        <v>123</v>
      </c>
      <c r="B56" s="28">
        <v>2.3210401179201989E-2</v>
      </c>
    </row>
    <row r="57" spans="1:6" x14ac:dyDescent="0.2">
      <c r="A57" s="26" t="s">
        <v>122</v>
      </c>
      <c r="B57" s="28">
        <v>-4.1139151125436382E-2</v>
      </c>
    </row>
    <row r="58" spans="1:6" x14ac:dyDescent="0.2">
      <c r="A58" s="26" t="s">
        <v>121</v>
      </c>
      <c r="B58" s="28">
        <v>-0.65438774727997839</v>
      </c>
    </row>
    <row r="59" spans="1:6" x14ac:dyDescent="0.2">
      <c r="A59" s="26" t="s">
        <v>120</v>
      </c>
      <c r="B59" s="28">
        <v>0.46937200422455105</v>
      </c>
    </row>
    <row r="60" spans="1:6" x14ac:dyDescent="0.2">
      <c r="A60" s="26" t="s">
        <v>119</v>
      </c>
      <c r="B60" s="28">
        <v>0.10001542490411426</v>
      </c>
    </row>
    <row r="61" spans="1:6" x14ac:dyDescent="0.2">
      <c r="A61" s="26" t="s">
        <v>118</v>
      </c>
      <c r="B61" s="28">
        <v>0.14240113683362154</v>
      </c>
    </row>
    <row r="62" spans="1:6" x14ac:dyDescent="0.2">
      <c r="A62" s="26" t="s">
        <v>117</v>
      </c>
      <c r="B62" s="28">
        <v>-0.1941218637992832</v>
      </c>
    </row>
    <row r="63" spans="1:6" x14ac:dyDescent="0.2">
      <c r="A63" s="26" t="s">
        <v>98</v>
      </c>
      <c r="B63" s="18">
        <v>-2.171180625446472E-2</v>
      </c>
    </row>
    <row r="65" spans="1:2" x14ac:dyDescent="0.2">
      <c r="A65" s="25" t="s">
        <v>97</v>
      </c>
      <c r="B65" t="s">
        <v>138</v>
      </c>
    </row>
    <row r="66" spans="1:2" x14ac:dyDescent="0.2">
      <c r="A66" s="26" t="s">
        <v>124</v>
      </c>
      <c r="B66" s="32">
        <v>0.19657142857142865</v>
      </c>
    </row>
    <row r="67" spans="1:2" x14ac:dyDescent="0.2">
      <c r="A67" s="26" t="s">
        <v>123</v>
      </c>
      <c r="B67" s="32">
        <v>0.34957020057306587</v>
      </c>
    </row>
    <row r="68" spans="1:2" x14ac:dyDescent="0.2">
      <c r="A68" s="26" t="s">
        <v>122</v>
      </c>
      <c r="B68" s="32">
        <v>6.864826610049532E-2</v>
      </c>
    </row>
    <row r="69" spans="1:2" x14ac:dyDescent="0.2">
      <c r="A69" s="26" t="s">
        <v>121</v>
      </c>
      <c r="B69" s="32">
        <v>-0.94900662251655632</v>
      </c>
    </row>
    <row r="70" spans="1:2" x14ac:dyDescent="0.2">
      <c r="A70" s="26" t="s">
        <v>120</v>
      </c>
      <c r="B70" s="32">
        <v>7.0129870129870131</v>
      </c>
    </row>
    <row r="71" spans="1:2" x14ac:dyDescent="0.2">
      <c r="A71" s="26" t="s">
        <v>119</v>
      </c>
      <c r="B71" s="32">
        <v>2.2690437601296545E-2</v>
      </c>
    </row>
    <row r="72" spans="1:2" x14ac:dyDescent="0.2">
      <c r="A72" s="26" t="s">
        <v>118</v>
      </c>
      <c r="B72" s="32">
        <v>0.96196513470681477</v>
      </c>
    </row>
    <row r="73" spans="1:2" x14ac:dyDescent="0.2">
      <c r="A73" s="26" t="s">
        <v>117</v>
      </c>
      <c r="B73" s="32">
        <v>1.1308562197091986E-2</v>
      </c>
    </row>
    <row r="74" spans="1:2" x14ac:dyDescent="0.2">
      <c r="A74" s="26" t="s">
        <v>98</v>
      </c>
      <c r="B74" s="32">
        <v>7.6747344202206502</v>
      </c>
    </row>
    <row r="75" spans="1:2" x14ac:dyDescent="0.2">
      <c r="B75" s="32"/>
    </row>
    <row r="76" spans="1:2" x14ac:dyDescent="0.2">
      <c r="A76" s="25" t="s">
        <v>97</v>
      </c>
      <c r="B76" s="32" t="s">
        <v>139</v>
      </c>
    </row>
    <row r="77" spans="1:2" x14ac:dyDescent="0.2">
      <c r="A77" s="26" t="s">
        <v>124</v>
      </c>
      <c r="B77" s="32">
        <v>-0.39184802081906578</v>
      </c>
    </row>
    <row r="78" spans="1:2" x14ac:dyDescent="0.2">
      <c r="A78" s="26" t="s">
        <v>123</v>
      </c>
      <c r="B78" s="32">
        <v>5.8888543915466385E-2</v>
      </c>
    </row>
    <row r="79" spans="1:2" x14ac:dyDescent="0.2">
      <c r="A79" s="26" t="s">
        <v>122</v>
      </c>
      <c r="B79" s="32">
        <v>0.21774749099292828</v>
      </c>
    </row>
    <row r="80" spans="1:2" x14ac:dyDescent="0.2">
      <c r="A80" s="26" t="s">
        <v>121</v>
      </c>
      <c r="B80" s="32">
        <v>-0.92507766639325162</v>
      </c>
    </row>
    <row r="81" spans="1:2" x14ac:dyDescent="0.2">
      <c r="A81" s="26" t="s">
        <v>120</v>
      </c>
      <c r="B81" s="32">
        <v>9.5194302721088455</v>
      </c>
    </row>
    <row r="82" spans="1:2" x14ac:dyDescent="0.2">
      <c r="A82" s="26" t="s">
        <v>119</v>
      </c>
      <c r="B82" s="32">
        <v>-0.35235887851685366</v>
      </c>
    </row>
    <row r="83" spans="1:2" x14ac:dyDescent="0.2">
      <c r="A83" s="26" t="s">
        <v>118</v>
      </c>
      <c r="B83" s="32">
        <v>0.15221506453640735</v>
      </c>
    </row>
    <row r="84" spans="1:2" x14ac:dyDescent="0.2">
      <c r="A84" s="26" t="s">
        <v>117</v>
      </c>
      <c r="B84" s="32">
        <v>-0.36255418216428104</v>
      </c>
    </row>
    <row r="85" spans="1:2" x14ac:dyDescent="0.2">
      <c r="A85" s="26" t="s">
        <v>98</v>
      </c>
      <c r="B85" s="32">
        <v>7.9164426236601972</v>
      </c>
    </row>
  </sheetData>
  <phoneticPr fontId="9" type="noConversion"/>
  <pageMargins left="0.7" right="0.7" top="0.75" bottom="0.75" header="0.3" footer="0.3"/>
  <drawing r:id="rId6"/>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36A04-D7F5-2D46-8150-E2E4C594D661}">
  <sheetPr>
    <tabColor theme="9" tint="0.59999389629810485"/>
  </sheetPr>
  <dimension ref="A1:K38"/>
  <sheetViews>
    <sheetView showOutlineSymbols="0" showWhiteSpace="0" workbookViewId="0">
      <pane xSplit="1" topLeftCell="B1" activePane="topRight" state="frozen"/>
      <selection pane="topRight" activeCell="D3" sqref="D3"/>
    </sheetView>
  </sheetViews>
  <sheetFormatPr defaultColWidth="8.75" defaultRowHeight="14.25" x14ac:dyDescent="0.2"/>
  <cols>
    <col min="1" max="1" width="26.25" bestFit="1" customWidth="1"/>
    <col min="2" max="8" width="14.25" bestFit="1" customWidth="1"/>
    <col min="9" max="10" width="13.25" bestFit="1" customWidth="1"/>
  </cols>
  <sheetData>
    <row r="1" spans="1:11" x14ac:dyDescent="0.2">
      <c r="A1" t="s">
        <v>33</v>
      </c>
      <c r="B1" s="1">
        <v>2020</v>
      </c>
      <c r="C1" s="1">
        <v>2019</v>
      </c>
      <c r="D1" s="1">
        <v>2018</v>
      </c>
      <c r="E1" s="1">
        <v>2017</v>
      </c>
      <c r="F1" s="1">
        <v>2016</v>
      </c>
      <c r="G1" s="1">
        <v>2015</v>
      </c>
      <c r="H1" s="1">
        <v>2014</v>
      </c>
      <c r="I1" s="1">
        <v>2013</v>
      </c>
      <c r="J1" s="1">
        <v>2012</v>
      </c>
      <c r="K1" s="1"/>
    </row>
    <row r="2" spans="1:11" x14ac:dyDescent="0.2">
      <c r="A2" t="s">
        <v>1</v>
      </c>
      <c r="B2">
        <v>522867000</v>
      </c>
      <c r="C2">
        <v>594519000</v>
      </c>
      <c r="D2">
        <v>459310000</v>
      </c>
      <c r="E2">
        <v>358810000</v>
      </c>
      <c r="F2">
        <v>268475000</v>
      </c>
      <c r="G2">
        <v>190592000</v>
      </c>
      <c r="H2">
        <v>118530000</v>
      </c>
      <c r="I2">
        <v>82456000</v>
      </c>
      <c r="J2">
        <v>57038000</v>
      </c>
    </row>
    <row r="3" spans="1:11" x14ac:dyDescent="0.2">
      <c r="A3" t="s">
        <v>2</v>
      </c>
      <c r="B3">
        <v>-0.1205</v>
      </c>
      <c r="C3">
        <v>0.2944</v>
      </c>
      <c r="D3">
        <v>0.28010000000000002</v>
      </c>
      <c r="E3">
        <v>0.33650000000000002</v>
      </c>
      <c r="F3">
        <v>0.40860000000000002</v>
      </c>
      <c r="G3">
        <v>0.60799999999999998</v>
      </c>
      <c r="H3">
        <v>0.4375</v>
      </c>
      <c r="I3">
        <v>0.4456</v>
      </c>
      <c r="J3" t="s">
        <v>0</v>
      </c>
    </row>
    <row r="4" spans="1:11" x14ac:dyDescent="0.2">
      <c r="A4" t="s">
        <v>3</v>
      </c>
      <c r="B4">
        <v>485206000</v>
      </c>
      <c r="C4">
        <v>487311000</v>
      </c>
      <c r="D4">
        <v>361683000</v>
      </c>
      <c r="E4">
        <v>275783000</v>
      </c>
      <c r="F4">
        <v>200560000</v>
      </c>
      <c r="G4">
        <v>130345000</v>
      </c>
      <c r="H4">
        <v>85181000</v>
      </c>
      <c r="I4">
        <v>58168000</v>
      </c>
      <c r="J4">
        <v>41344000</v>
      </c>
    </row>
    <row r="5" spans="1:11" x14ac:dyDescent="0.2">
      <c r="A5" t="s">
        <v>4</v>
      </c>
      <c r="B5">
        <v>37661000</v>
      </c>
      <c r="C5">
        <v>107208000</v>
      </c>
      <c r="D5">
        <v>97627000</v>
      </c>
      <c r="E5">
        <v>83027000</v>
      </c>
      <c r="F5">
        <v>67915000</v>
      </c>
      <c r="G5">
        <v>60247000</v>
      </c>
      <c r="H5">
        <v>33349000</v>
      </c>
      <c r="I5">
        <v>24288000</v>
      </c>
      <c r="J5">
        <v>15694000</v>
      </c>
    </row>
    <row r="6" spans="1:11" x14ac:dyDescent="0.2">
      <c r="A6" t="s">
        <v>5</v>
      </c>
      <c r="B6">
        <v>62806000</v>
      </c>
      <c r="C6">
        <v>65337000</v>
      </c>
      <c r="D6">
        <v>52720000</v>
      </c>
      <c r="E6">
        <v>39003000</v>
      </c>
      <c r="F6">
        <v>40076000</v>
      </c>
      <c r="G6">
        <v>37825000</v>
      </c>
      <c r="H6">
        <v>18187000</v>
      </c>
      <c r="I6">
        <v>12453000</v>
      </c>
      <c r="J6">
        <v>6988000</v>
      </c>
    </row>
    <row r="7" spans="1:11" x14ac:dyDescent="0.2">
      <c r="A7" t="s">
        <v>6</v>
      </c>
      <c r="B7">
        <v>-43876000</v>
      </c>
      <c r="C7">
        <v>25685000</v>
      </c>
      <c r="D7">
        <v>31711000</v>
      </c>
      <c r="E7">
        <v>33813000</v>
      </c>
      <c r="F7">
        <v>27805000</v>
      </c>
      <c r="G7">
        <v>6753000</v>
      </c>
      <c r="H7">
        <v>3143000</v>
      </c>
      <c r="I7">
        <v>5935000</v>
      </c>
      <c r="J7">
        <v>4686000</v>
      </c>
    </row>
    <row r="8" spans="1:11" x14ac:dyDescent="0.2">
      <c r="A8" t="s">
        <v>36</v>
      </c>
      <c r="B8">
        <v>815000</v>
      </c>
      <c r="C8">
        <v>434000</v>
      </c>
      <c r="D8">
        <v>2415000</v>
      </c>
      <c r="E8">
        <v>1643000</v>
      </c>
      <c r="F8">
        <v>374000</v>
      </c>
      <c r="G8" t="s">
        <v>0</v>
      </c>
      <c r="H8" t="s">
        <v>0</v>
      </c>
      <c r="I8" t="s">
        <v>0</v>
      </c>
      <c r="J8" t="s">
        <v>0</v>
      </c>
    </row>
    <row r="9" spans="1:11" x14ac:dyDescent="0.2">
      <c r="A9" t="s">
        <v>7</v>
      </c>
      <c r="B9">
        <v>-4111000</v>
      </c>
      <c r="C9">
        <v>-14311000</v>
      </c>
      <c r="D9">
        <v>-11569000</v>
      </c>
      <c r="E9">
        <v>117835000</v>
      </c>
      <c r="F9">
        <v>943000</v>
      </c>
      <c r="G9">
        <v>-325000</v>
      </c>
      <c r="H9">
        <v>-363000</v>
      </c>
      <c r="I9">
        <v>-52000</v>
      </c>
      <c r="J9">
        <v>-156000</v>
      </c>
    </row>
    <row r="10" spans="1:11" x14ac:dyDescent="0.2">
      <c r="A10" t="s">
        <v>8</v>
      </c>
      <c r="B10">
        <v>815000</v>
      </c>
      <c r="C10">
        <v>434000</v>
      </c>
      <c r="D10">
        <v>9000</v>
      </c>
      <c r="E10">
        <v>77000</v>
      </c>
      <c r="F10">
        <v>88000</v>
      </c>
      <c r="G10">
        <v>332000</v>
      </c>
      <c r="H10">
        <v>365000</v>
      </c>
      <c r="I10">
        <v>52000</v>
      </c>
      <c r="J10">
        <v>156000</v>
      </c>
    </row>
    <row r="11" spans="1:11" x14ac:dyDescent="0.2">
      <c r="A11" t="s">
        <v>9</v>
      </c>
      <c r="B11">
        <v>-45477000</v>
      </c>
      <c r="C11">
        <v>27514000</v>
      </c>
      <c r="D11">
        <v>30810000</v>
      </c>
      <c r="E11">
        <v>160293000</v>
      </c>
      <c r="F11">
        <v>28496000</v>
      </c>
      <c r="G11">
        <v>6428000</v>
      </c>
      <c r="H11">
        <v>2780000</v>
      </c>
      <c r="I11">
        <v>5883000</v>
      </c>
      <c r="J11">
        <v>4530000</v>
      </c>
    </row>
    <row r="12" spans="1:11" x14ac:dyDescent="0.2">
      <c r="A12" t="s">
        <v>10</v>
      </c>
      <c r="B12">
        <v>57000</v>
      </c>
      <c r="C12">
        <v>3386000</v>
      </c>
      <c r="D12">
        <v>8862000</v>
      </c>
      <c r="E12">
        <v>151409000</v>
      </c>
      <c r="F12">
        <v>6350000</v>
      </c>
      <c r="G12">
        <v>3304000</v>
      </c>
      <c r="H12">
        <v>662000</v>
      </c>
      <c r="I12">
        <v>460000</v>
      </c>
      <c r="J12">
        <v>397000</v>
      </c>
    </row>
    <row r="13" spans="1:11" x14ac:dyDescent="0.2">
      <c r="A13" t="s">
        <v>11</v>
      </c>
      <c r="B13">
        <v>-45534000</v>
      </c>
      <c r="C13">
        <v>24128000</v>
      </c>
      <c r="D13">
        <v>21948000</v>
      </c>
      <c r="E13">
        <v>8884000</v>
      </c>
      <c r="F13">
        <v>22146000</v>
      </c>
      <c r="G13">
        <v>3124000</v>
      </c>
      <c r="H13">
        <v>2118000</v>
      </c>
      <c r="I13">
        <v>5423000</v>
      </c>
      <c r="J13">
        <v>4133000</v>
      </c>
    </row>
    <row r="14" spans="1:11" x14ac:dyDescent="0.2">
      <c r="A14" t="s">
        <v>35</v>
      </c>
      <c r="B14" t="s">
        <v>0</v>
      </c>
      <c r="C14" t="s">
        <v>0</v>
      </c>
      <c r="D14" t="s">
        <v>0</v>
      </c>
      <c r="E14">
        <v>0</v>
      </c>
      <c r="F14" t="s">
        <v>0</v>
      </c>
      <c r="G14">
        <v>0</v>
      </c>
      <c r="H14" t="s">
        <v>0</v>
      </c>
      <c r="I14" t="s">
        <v>0</v>
      </c>
      <c r="J14" t="s">
        <v>0</v>
      </c>
    </row>
    <row r="15" spans="1:11" x14ac:dyDescent="0.2">
      <c r="A15" t="s">
        <v>34</v>
      </c>
      <c r="B15">
        <v>-3376000</v>
      </c>
      <c r="C15">
        <v>4301000</v>
      </c>
      <c r="D15">
        <v>6769000</v>
      </c>
      <c r="E15">
        <v>9204000</v>
      </c>
      <c r="F15">
        <v>9700000</v>
      </c>
      <c r="G15">
        <v>11900000</v>
      </c>
      <c r="H15">
        <v>0</v>
      </c>
      <c r="I15" t="s">
        <v>0</v>
      </c>
      <c r="J15" t="s">
        <v>0</v>
      </c>
    </row>
    <row r="16" spans="1:11" x14ac:dyDescent="0.2">
      <c r="A16" t="s">
        <v>12</v>
      </c>
      <c r="B16">
        <v>-42158000</v>
      </c>
      <c r="C16">
        <v>19827000</v>
      </c>
      <c r="D16">
        <v>15179000</v>
      </c>
      <c r="E16">
        <v>-320000</v>
      </c>
      <c r="F16">
        <v>12446000</v>
      </c>
      <c r="G16">
        <v>-8776000</v>
      </c>
      <c r="H16">
        <v>2118000</v>
      </c>
      <c r="I16">
        <v>5423000</v>
      </c>
      <c r="J16">
        <v>4133000</v>
      </c>
    </row>
    <row r="17" spans="1:10" x14ac:dyDescent="0.2">
      <c r="A17" t="s">
        <v>13</v>
      </c>
      <c r="B17">
        <v>-1.1399999999999999</v>
      </c>
      <c r="C17">
        <v>0.61</v>
      </c>
      <c r="D17">
        <v>0.52</v>
      </c>
      <c r="E17">
        <v>-0.01</v>
      </c>
      <c r="F17">
        <v>0.53</v>
      </c>
      <c r="G17">
        <v>-0.65</v>
      </c>
      <c r="H17">
        <v>7.0000000000000007E-2</v>
      </c>
      <c r="I17">
        <v>0.04</v>
      </c>
      <c r="J17" t="s">
        <v>0</v>
      </c>
    </row>
    <row r="18" spans="1:10" x14ac:dyDescent="0.2">
      <c r="A18" t="s">
        <v>14</v>
      </c>
      <c r="B18">
        <v>-1.1399999999999999</v>
      </c>
      <c r="C18">
        <v>0.61</v>
      </c>
      <c r="D18">
        <v>0.52</v>
      </c>
      <c r="E18">
        <v>-0.01</v>
      </c>
      <c r="F18">
        <v>0.53</v>
      </c>
      <c r="G18">
        <v>-0.65</v>
      </c>
      <c r="H18">
        <v>7.0000000000000007E-2</v>
      </c>
      <c r="I18">
        <v>0.04</v>
      </c>
      <c r="J18" t="s">
        <v>0</v>
      </c>
    </row>
    <row r="19" spans="1:10" x14ac:dyDescent="0.2">
      <c r="A19" t="s">
        <v>15</v>
      </c>
      <c r="B19">
        <v>37129000</v>
      </c>
      <c r="C19">
        <v>31381000</v>
      </c>
      <c r="D19">
        <v>28299000</v>
      </c>
      <c r="E19">
        <v>25876000</v>
      </c>
      <c r="F19">
        <v>22956000</v>
      </c>
      <c r="G19">
        <v>13588000</v>
      </c>
      <c r="H19">
        <v>29977000</v>
      </c>
      <c r="I19">
        <v>29934000</v>
      </c>
      <c r="J19">
        <v>29652000</v>
      </c>
    </row>
    <row r="20" spans="1:10" x14ac:dyDescent="0.2">
      <c r="A20" t="s">
        <v>16</v>
      </c>
      <c r="B20">
        <v>37129000</v>
      </c>
      <c r="C20">
        <v>32251000</v>
      </c>
      <c r="D20">
        <v>29179000</v>
      </c>
      <c r="E20">
        <v>25876000</v>
      </c>
      <c r="F20">
        <v>23449000</v>
      </c>
      <c r="G20">
        <v>13588000</v>
      </c>
      <c r="H20">
        <v>30122000</v>
      </c>
      <c r="I20">
        <v>30018000</v>
      </c>
      <c r="J20">
        <v>29918000</v>
      </c>
    </row>
    <row r="21" spans="1:10" x14ac:dyDescent="0.2">
      <c r="A21" t="s">
        <v>17</v>
      </c>
      <c r="B21">
        <v>7.1999999999999995E-2</v>
      </c>
      <c r="C21">
        <v>0.18029999999999999</v>
      </c>
      <c r="D21">
        <v>0.21260000000000001</v>
      </c>
      <c r="E21">
        <v>0.23139999999999999</v>
      </c>
      <c r="F21">
        <v>0.253</v>
      </c>
      <c r="G21">
        <v>0.31609999999999999</v>
      </c>
      <c r="H21">
        <v>0.28139999999999998</v>
      </c>
      <c r="I21">
        <v>0.29459999999999997</v>
      </c>
      <c r="J21">
        <v>0.27510000000000001</v>
      </c>
    </row>
    <row r="22" spans="1:10" x14ac:dyDescent="0.2">
      <c r="A22" t="s">
        <v>18</v>
      </c>
      <c r="B22">
        <v>-9.6199999999999994E-2</v>
      </c>
      <c r="C22">
        <v>0.1409</v>
      </c>
      <c r="D22">
        <v>0.19550000000000001</v>
      </c>
      <c r="E22">
        <v>0.24540000000000001</v>
      </c>
      <c r="F22">
        <v>0.2074</v>
      </c>
      <c r="G22">
        <v>3.5400000000000001E-2</v>
      </c>
      <c r="H22">
        <v>2.6499999999999999E-2</v>
      </c>
      <c r="I22">
        <v>7.1999999999999995E-2</v>
      </c>
      <c r="J22">
        <v>8.2199999999999995E-2</v>
      </c>
    </row>
    <row r="23" spans="1:10" x14ac:dyDescent="0.2">
      <c r="A23" t="s">
        <v>19</v>
      </c>
      <c r="B23">
        <v>-8.6999999999999994E-2</v>
      </c>
      <c r="C23">
        <v>4.6300000000000001E-2</v>
      </c>
      <c r="D23">
        <v>6.7100000000000007E-2</v>
      </c>
      <c r="E23">
        <v>0.44669999999999999</v>
      </c>
      <c r="F23">
        <v>0.1061</v>
      </c>
      <c r="G23">
        <v>3.3700000000000001E-2</v>
      </c>
      <c r="H23">
        <v>2.35E-2</v>
      </c>
      <c r="I23">
        <v>7.1300000000000002E-2</v>
      </c>
      <c r="J23">
        <v>7.9399999999999998E-2</v>
      </c>
    </row>
    <row r="24" spans="1:10" x14ac:dyDescent="0.2">
      <c r="A24" t="s">
        <v>20</v>
      </c>
      <c r="B24">
        <v>-8.0600000000000005E-2</v>
      </c>
      <c r="C24">
        <v>3.3300000000000003E-2</v>
      </c>
      <c r="D24">
        <v>3.3000000000000002E-2</v>
      </c>
      <c r="E24">
        <v>-8.9999999999999998E-4</v>
      </c>
      <c r="F24">
        <v>4.6399999999999997E-2</v>
      </c>
      <c r="G24">
        <v>-4.5999999999999999E-2</v>
      </c>
      <c r="H24">
        <v>1.7899999999999999E-2</v>
      </c>
      <c r="I24">
        <v>6.5799999999999997E-2</v>
      </c>
      <c r="J24">
        <v>7.2499999999999995E-2</v>
      </c>
    </row>
    <row r="25" spans="1:10" x14ac:dyDescent="0.2">
      <c r="A25" t="s">
        <v>21</v>
      </c>
      <c r="B25">
        <v>3.8E-3</v>
      </c>
      <c r="C25">
        <v>3.4299999999999997E-2</v>
      </c>
      <c r="D25">
        <v>-4.5999999999999999E-3</v>
      </c>
      <c r="E25">
        <v>2.5999999999999999E-2</v>
      </c>
      <c r="F25">
        <v>-5.9999999999999995E-4</v>
      </c>
      <c r="G25">
        <v>4.8000000000000001E-2</v>
      </c>
      <c r="H25">
        <v>-0.126</v>
      </c>
      <c r="I25">
        <v>-3.9699999999999999E-2</v>
      </c>
      <c r="J25">
        <v>1.1299999999999999E-2</v>
      </c>
    </row>
    <row r="26" spans="1:10" x14ac:dyDescent="0.2">
      <c r="A26" t="s">
        <v>22</v>
      </c>
      <c r="B26">
        <v>25100000</v>
      </c>
      <c r="C26">
        <v>82575000</v>
      </c>
      <c r="D26">
        <v>73907000</v>
      </c>
      <c r="E26">
        <v>65728000</v>
      </c>
      <c r="F26">
        <v>42341000</v>
      </c>
      <c r="G26">
        <v>16975000</v>
      </c>
      <c r="H26">
        <v>8952000</v>
      </c>
      <c r="I26">
        <v>9476000</v>
      </c>
      <c r="J26">
        <v>6848000</v>
      </c>
    </row>
    <row r="27" spans="1:10" x14ac:dyDescent="0.2">
      <c r="A27" t="s">
        <v>23</v>
      </c>
      <c r="B27">
        <v>-50290000</v>
      </c>
      <c r="C27">
        <v>83742000</v>
      </c>
      <c r="D27">
        <v>89814000</v>
      </c>
      <c r="E27">
        <v>88048000</v>
      </c>
      <c r="F27">
        <v>55678000</v>
      </c>
      <c r="G27">
        <v>6753000</v>
      </c>
      <c r="H27">
        <v>3143000</v>
      </c>
      <c r="I27">
        <v>5935000</v>
      </c>
      <c r="J27">
        <v>4686000</v>
      </c>
    </row>
    <row r="28" spans="1:10" x14ac:dyDescent="0.2">
      <c r="A28" t="s">
        <v>24</v>
      </c>
      <c r="B28">
        <v>-45534000</v>
      </c>
      <c r="C28">
        <v>24128000</v>
      </c>
      <c r="D28">
        <v>21948000</v>
      </c>
      <c r="E28">
        <v>8884000</v>
      </c>
      <c r="F28">
        <v>22146000</v>
      </c>
      <c r="G28">
        <v>3124000</v>
      </c>
      <c r="H28">
        <v>2118000</v>
      </c>
      <c r="I28">
        <v>5423000</v>
      </c>
      <c r="J28">
        <v>4133000</v>
      </c>
    </row>
    <row r="29" spans="1:10" x14ac:dyDescent="0.2">
      <c r="A29" t="s">
        <v>25</v>
      </c>
      <c r="B29">
        <v>-45534000</v>
      </c>
      <c r="C29">
        <v>24128000</v>
      </c>
      <c r="D29">
        <v>21948000</v>
      </c>
      <c r="E29">
        <v>8884000</v>
      </c>
      <c r="F29">
        <v>22146000</v>
      </c>
      <c r="G29">
        <v>3124000</v>
      </c>
      <c r="H29">
        <v>2118000</v>
      </c>
      <c r="I29">
        <v>5423000</v>
      </c>
      <c r="J29">
        <v>4133000</v>
      </c>
    </row>
    <row r="30" spans="1:10" x14ac:dyDescent="0.2">
      <c r="A30" t="s">
        <v>26</v>
      </c>
      <c r="B30">
        <v>-1.2263999999999999</v>
      </c>
      <c r="C30">
        <v>0.76890000000000003</v>
      </c>
      <c r="D30">
        <v>0.77559999999999996</v>
      </c>
      <c r="E30">
        <v>0.34329999999999999</v>
      </c>
      <c r="F30">
        <v>0.9647</v>
      </c>
      <c r="G30">
        <v>0.22989999999999999</v>
      </c>
      <c r="H30">
        <v>7.0699999999999999E-2</v>
      </c>
      <c r="I30">
        <v>0.1812</v>
      </c>
      <c r="J30">
        <v>0.1394</v>
      </c>
    </row>
    <row r="31" spans="1:10" x14ac:dyDescent="0.2">
      <c r="A31" t="s">
        <v>27</v>
      </c>
      <c r="B31">
        <v>-1.2263999999999999</v>
      </c>
      <c r="C31">
        <v>0.76890000000000003</v>
      </c>
      <c r="D31">
        <v>0.77559999999999996</v>
      </c>
      <c r="E31">
        <v>0.34329999999999999</v>
      </c>
      <c r="F31">
        <v>0.9647</v>
      </c>
      <c r="G31">
        <v>0.22989999999999999</v>
      </c>
      <c r="H31">
        <v>7.0699999999999999E-2</v>
      </c>
      <c r="I31">
        <v>0.1812</v>
      </c>
      <c r="J31">
        <v>0.1394</v>
      </c>
    </row>
    <row r="32" spans="1:10" x14ac:dyDescent="0.2">
      <c r="A32" t="s">
        <v>28</v>
      </c>
      <c r="B32">
        <v>-1.2263999999999999</v>
      </c>
      <c r="C32">
        <v>0.74809999999999999</v>
      </c>
      <c r="D32">
        <v>0.75219999999999998</v>
      </c>
      <c r="E32">
        <v>0.34329999999999999</v>
      </c>
      <c r="F32">
        <v>0.94440000000000002</v>
      </c>
      <c r="G32">
        <v>0.22989999999999999</v>
      </c>
      <c r="H32">
        <v>7.0300000000000001E-2</v>
      </c>
      <c r="I32">
        <v>0.1807</v>
      </c>
      <c r="J32">
        <v>0.1381</v>
      </c>
    </row>
    <row r="33" spans="1:10" x14ac:dyDescent="0.2">
      <c r="A33" t="s">
        <v>29</v>
      </c>
      <c r="B33">
        <v>37129000</v>
      </c>
      <c r="C33">
        <v>32251000</v>
      </c>
      <c r="D33">
        <v>29179000</v>
      </c>
      <c r="E33">
        <v>25876000</v>
      </c>
      <c r="F33">
        <v>36809000</v>
      </c>
      <c r="G33">
        <v>13588000</v>
      </c>
      <c r="H33">
        <v>30122000</v>
      </c>
      <c r="I33">
        <v>35500000</v>
      </c>
      <c r="J33" t="s">
        <v>0</v>
      </c>
    </row>
    <row r="34" spans="1:10" x14ac:dyDescent="0.2">
      <c r="A34" t="s">
        <v>30</v>
      </c>
      <c r="B34">
        <v>-1.2263999999999999</v>
      </c>
      <c r="C34">
        <v>0.74809999999999999</v>
      </c>
      <c r="D34">
        <v>0.75219999999999998</v>
      </c>
      <c r="E34">
        <v>0.34329999999999999</v>
      </c>
      <c r="F34">
        <v>0.94440000000000002</v>
      </c>
      <c r="G34">
        <v>0.22989999999999999</v>
      </c>
      <c r="H34">
        <v>7.0300000000000001E-2</v>
      </c>
      <c r="I34">
        <v>0.1807</v>
      </c>
      <c r="J34">
        <v>0.1381</v>
      </c>
    </row>
    <row r="35" spans="1:10" x14ac:dyDescent="0.2">
      <c r="A35" t="s">
        <v>31</v>
      </c>
      <c r="B35">
        <v>4.8000000000000001E-2</v>
      </c>
      <c r="C35">
        <v>0.1389</v>
      </c>
      <c r="D35">
        <v>0.16089999999999999</v>
      </c>
      <c r="E35">
        <v>0.1832</v>
      </c>
      <c r="F35">
        <v>0.15770000000000001</v>
      </c>
      <c r="G35">
        <v>8.9099999999999999E-2</v>
      </c>
      <c r="H35">
        <v>7.5499999999999998E-2</v>
      </c>
      <c r="I35">
        <v>0.1149</v>
      </c>
      <c r="J35">
        <v>0.1201</v>
      </c>
    </row>
    <row r="36" spans="1:10" x14ac:dyDescent="0.2">
      <c r="A36" t="s">
        <v>32</v>
      </c>
      <c r="B36">
        <v>0.1358</v>
      </c>
      <c r="C36">
        <v>0.21340000000000001</v>
      </c>
      <c r="D36">
        <v>0.18590000000000001</v>
      </c>
      <c r="E36">
        <v>0.19750000000000001</v>
      </c>
      <c r="F36">
        <v>0.20219999999999999</v>
      </c>
      <c r="G36">
        <v>0.2165</v>
      </c>
      <c r="H36">
        <v>0.11459999999999999</v>
      </c>
      <c r="I36">
        <v>0.15670000000000001</v>
      </c>
      <c r="J36">
        <v>0.20469999999999999</v>
      </c>
    </row>
    <row r="38" spans="1:10" x14ac:dyDescent="0.2">
      <c r="A38" t="s">
        <v>78</v>
      </c>
    </row>
  </sheetData>
  <pageMargins left="0.75" right="0.75" top="1" bottom="1" header="0.5" footer="0.5"/>
  <pageSetup orientation="portrait"/>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B9A38-5E60-45EE-B2F8-A59450C8580A}">
  <sheetPr>
    <tabColor rgb="FF92D050"/>
  </sheetPr>
  <dimension ref="A1:J41"/>
  <sheetViews>
    <sheetView showOutlineSymbols="0" showWhiteSpace="0" workbookViewId="0">
      <pane xSplit="1" topLeftCell="B1" activePane="topRight" state="frozen"/>
      <selection pane="topRight" activeCell="E32" sqref="E32"/>
    </sheetView>
  </sheetViews>
  <sheetFormatPr defaultColWidth="8.75" defaultRowHeight="14.25" x14ac:dyDescent="0.2"/>
  <cols>
    <col min="1" max="1" width="31.25" customWidth="1"/>
    <col min="2" max="2" width="15.25" bestFit="1" customWidth="1"/>
    <col min="3" max="7" width="14.25" bestFit="1" customWidth="1"/>
    <col min="8" max="9" width="13.25" bestFit="1" customWidth="1"/>
    <col min="10" max="10" width="12.25" bestFit="1" customWidth="1"/>
  </cols>
  <sheetData>
    <row r="1" spans="1:10" x14ac:dyDescent="0.2">
      <c r="A1" t="s">
        <v>0</v>
      </c>
      <c r="B1" s="4">
        <v>44196</v>
      </c>
      <c r="C1" s="4">
        <v>43830</v>
      </c>
      <c r="D1" s="4">
        <v>43465</v>
      </c>
      <c r="E1" s="4">
        <v>43100</v>
      </c>
      <c r="F1" s="4">
        <v>42735</v>
      </c>
      <c r="G1" s="4">
        <v>42369</v>
      </c>
      <c r="H1" s="4">
        <v>42004</v>
      </c>
      <c r="I1" s="4">
        <v>41639</v>
      </c>
      <c r="J1" s="4">
        <v>41274</v>
      </c>
    </row>
    <row r="2" spans="1:10" x14ac:dyDescent="0.2">
      <c r="A2" t="s">
        <v>70</v>
      </c>
      <c r="B2">
        <v>184000000</v>
      </c>
      <c r="C2">
        <v>74000000</v>
      </c>
      <c r="D2">
        <v>87000000</v>
      </c>
      <c r="E2">
        <v>85000000</v>
      </c>
      <c r="F2">
        <v>75000000</v>
      </c>
      <c r="G2">
        <v>71124000</v>
      </c>
      <c r="H2">
        <v>2677000</v>
      </c>
      <c r="I2">
        <v>13076000</v>
      </c>
      <c r="J2" t="s">
        <v>0</v>
      </c>
    </row>
    <row r="3" spans="1:10" x14ac:dyDescent="0.2">
      <c r="A3" t="s">
        <v>69</v>
      </c>
      <c r="B3">
        <v>9000000</v>
      </c>
      <c r="C3">
        <v>10000000</v>
      </c>
      <c r="D3">
        <v>11000000</v>
      </c>
      <c r="E3">
        <v>6000000</v>
      </c>
      <c r="F3">
        <v>6000000</v>
      </c>
      <c r="G3">
        <v>4217000</v>
      </c>
      <c r="H3">
        <v>3278000</v>
      </c>
      <c r="I3">
        <v>1527000</v>
      </c>
      <c r="J3" t="s">
        <v>0</v>
      </c>
    </row>
    <row r="4" spans="1:10" x14ac:dyDescent="0.2">
      <c r="A4" t="s">
        <v>68</v>
      </c>
      <c r="B4">
        <v>3000000</v>
      </c>
      <c r="C4">
        <v>2000000</v>
      </c>
      <c r="D4">
        <v>2000000</v>
      </c>
      <c r="E4">
        <v>1000000</v>
      </c>
      <c r="F4">
        <v>1000000</v>
      </c>
      <c r="G4">
        <v>543000</v>
      </c>
      <c r="H4">
        <v>529000</v>
      </c>
      <c r="I4">
        <v>331000</v>
      </c>
      <c r="J4" t="s">
        <v>0</v>
      </c>
    </row>
    <row r="5" spans="1:10" x14ac:dyDescent="0.2">
      <c r="A5" t="s">
        <v>67</v>
      </c>
      <c r="B5">
        <v>7000000</v>
      </c>
      <c r="C5">
        <v>2000000</v>
      </c>
      <c r="D5">
        <v>2000000</v>
      </c>
      <c r="E5">
        <v>2000000</v>
      </c>
      <c r="F5">
        <v>2000000</v>
      </c>
      <c r="G5" t="s">
        <v>0</v>
      </c>
      <c r="H5" t="s">
        <v>0</v>
      </c>
      <c r="I5" t="s">
        <v>0</v>
      </c>
      <c r="J5" t="s">
        <v>0</v>
      </c>
    </row>
    <row r="6" spans="1:10" x14ac:dyDescent="0.2">
      <c r="A6" t="s">
        <v>66</v>
      </c>
      <c r="B6">
        <v>203000000</v>
      </c>
      <c r="C6">
        <v>88000000</v>
      </c>
      <c r="D6">
        <v>101000000</v>
      </c>
      <c r="E6">
        <v>93000000</v>
      </c>
      <c r="F6">
        <v>84000000</v>
      </c>
      <c r="G6">
        <v>78934000</v>
      </c>
      <c r="H6">
        <v>7925000</v>
      </c>
      <c r="I6">
        <v>15207000</v>
      </c>
      <c r="J6" t="s">
        <v>0</v>
      </c>
    </row>
    <row r="7" spans="1:10" x14ac:dyDescent="0.2">
      <c r="A7" t="s">
        <v>65</v>
      </c>
      <c r="B7">
        <v>643000000</v>
      </c>
      <c r="C7">
        <v>589000000</v>
      </c>
      <c r="D7">
        <v>262000000</v>
      </c>
      <c r="E7">
        <v>187000000</v>
      </c>
      <c r="F7">
        <v>136000000</v>
      </c>
      <c r="G7">
        <v>93041000</v>
      </c>
      <c r="H7">
        <v>70124000</v>
      </c>
      <c r="I7">
        <v>37938000</v>
      </c>
      <c r="J7" t="s">
        <v>0</v>
      </c>
    </row>
    <row r="8" spans="1:10" x14ac:dyDescent="0.2">
      <c r="A8" t="s">
        <v>64</v>
      </c>
      <c r="B8" t="s">
        <v>0</v>
      </c>
      <c r="C8" t="s">
        <v>0</v>
      </c>
      <c r="D8" t="s">
        <v>0</v>
      </c>
      <c r="E8" t="s">
        <v>0</v>
      </c>
      <c r="F8">
        <v>1000000</v>
      </c>
      <c r="G8" t="s">
        <v>0</v>
      </c>
      <c r="H8" t="s">
        <v>0</v>
      </c>
      <c r="I8" t="s">
        <v>0</v>
      </c>
      <c r="J8" t="s">
        <v>0</v>
      </c>
    </row>
    <row r="9" spans="1:10" x14ac:dyDescent="0.2">
      <c r="A9" t="s">
        <v>63</v>
      </c>
      <c r="B9">
        <v>1000000</v>
      </c>
      <c r="C9">
        <v>1000000</v>
      </c>
      <c r="D9">
        <v>1000000</v>
      </c>
      <c r="E9">
        <v>1000000</v>
      </c>
      <c r="F9">
        <v>1000000</v>
      </c>
      <c r="G9" t="s">
        <v>0</v>
      </c>
      <c r="H9" t="s">
        <v>0</v>
      </c>
      <c r="I9" t="s">
        <v>0</v>
      </c>
      <c r="J9">
        <v>0</v>
      </c>
    </row>
    <row r="10" spans="1:10" x14ac:dyDescent="0.2">
      <c r="A10" t="s">
        <v>77</v>
      </c>
      <c r="B10">
        <v>287007000</v>
      </c>
      <c r="C10">
        <v>279817000</v>
      </c>
      <c r="D10">
        <v>242533000</v>
      </c>
      <c r="E10">
        <v>185914000</v>
      </c>
      <c r="F10">
        <v>313207000</v>
      </c>
      <c r="G10">
        <v>201957000</v>
      </c>
      <c r="H10">
        <v>161000</v>
      </c>
      <c r="I10">
        <v>67000</v>
      </c>
      <c r="J10" t="s">
        <v>0</v>
      </c>
    </row>
    <row r="11" spans="1:10" x14ac:dyDescent="0.2">
      <c r="A11" t="s">
        <v>62</v>
      </c>
      <c r="B11">
        <v>11000000</v>
      </c>
      <c r="C11">
        <v>10000000</v>
      </c>
      <c r="D11">
        <v>4000000</v>
      </c>
      <c r="E11">
        <v>4000000</v>
      </c>
      <c r="F11">
        <v>3000000</v>
      </c>
      <c r="G11">
        <v>5615000</v>
      </c>
      <c r="H11">
        <v>4752000</v>
      </c>
      <c r="I11">
        <v>2007000</v>
      </c>
      <c r="J11" t="s">
        <v>0</v>
      </c>
    </row>
    <row r="12" spans="1:10" x14ac:dyDescent="0.2">
      <c r="A12" t="s">
        <v>61</v>
      </c>
      <c r="B12">
        <v>942162000</v>
      </c>
      <c r="C12">
        <v>880593000</v>
      </c>
      <c r="D12">
        <v>509413000</v>
      </c>
      <c r="E12">
        <v>377407000</v>
      </c>
      <c r="F12">
        <v>454250000</v>
      </c>
      <c r="G12">
        <v>300613000</v>
      </c>
      <c r="H12">
        <v>75037000</v>
      </c>
      <c r="I12">
        <v>40012000</v>
      </c>
      <c r="J12" t="s">
        <v>0</v>
      </c>
    </row>
    <row r="13" spans="1:10" x14ac:dyDescent="0.2">
      <c r="A13" t="s">
        <v>60</v>
      </c>
      <c r="B13">
        <v>1148000000</v>
      </c>
      <c r="C13">
        <v>973000000</v>
      </c>
      <c r="D13">
        <v>612000000</v>
      </c>
      <c r="E13">
        <v>471000000</v>
      </c>
      <c r="F13">
        <v>539000000</v>
      </c>
      <c r="G13">
        <v>379547000</v>
      </c>
      <c r="H13">
        <v>82962000</v>
      </c>
      <c r="I13">
        <v>55219000</v>
      </c>
      <c r="J13">
        <v>0</v>
      </c>
    </row>
    <row r="14" spans="1:10" x14ac:dyDescent="0.2">
      <c r="A14" t="s">
        <v>76</v>
      </c>
      <c r="B14" t="s">
        <v>0</v>
      </c>
      <c r="C14" t="s">
        <v>0</v>
      </c>
      <c r="D14" t="s">
        <v>0</v>
      </c>
      <c r="E14" t="s">
        <v>0</v>
      </c>
      <c r="F14" t="s">
        <v>0</v>
      </c>
      <c r="G14" t="s">
        <v>0</v>
      </c>
      <c r="H14">
        <v>32000000</v>
      </c>
      <c r="I14" t="s">
        <v>0</v>
      </c>
      <c r="J14" t="s">
        <v>0</v>
      </c>
    </row>
    <row r="15" spans="1:10" x14ac:dyDescent="0.2">
      <c r="A15" t="s">
        <v>59</v>
      </c>
      <c r="B15">
        <v>23000000</v>
      </c>
      <c r="C15">
        <v>14000000</v>
      </c>
      <c r="D15">
        <v>12000000</v>
      </c>
      <c r="E15">
        <v>8000000</v>
      </c>
      <c r="F15">
        <v>7000000</v>
      </c>
      <c r="G15">
        <v>6786000</v>
      </c>
      <c r="H15">
        <v>6440000</v>
      </c>
      <c r="I15">
        <v>2393000</v>
      </c>
      <c r="J15" t="s">
        <v>0</v>
      </c>
    </row>
    <row r="16" spans="1:10" x14ac:dyDescent="0.2">
      <c r="A16" t="s">
        <v>58</v>
      </c>
      <c r="B16">
        <v>25920000</v>
      </c>
      <c r="C16">
        <v>24140000</v>
      </c>
      <c r="D16">
        <v>22799000</v>
      </c>
      <c r="E16">
        <v>11649000</v>
      </c>
      <c r="F16">
        <v>8538000</v>
      </c>
      <c r="G16">
        <v>6801000</v>
      </c>
      <c r="H16">
        <v>5578000</v>
      </c>
      <c r="I16">
        <v>1489000</v>
      </c>
      <c r="J16" t="s">
        <v>0</v>
      </c>
    </row>
    <row r="17" spans="1:10" x14ac:dyDescent="0.2">
      <c r="A17" t="s">
        <v>57</v>
      </c>
      <c r="B17">
        <v>38000000</v>
      </c>
      <c r="C17">
        <v>32000000</v>
      </c>
      <c r="D17" t="s">
        <v>0</v>
      </c>
      <c r="E17" t="s">
        <v>0</v>
      </c>
      <c r="F17" t="s">
        <v>0</v>
      </c>
      <c r="G17" t="s">
        <v>0</v>
      </c>
      <c r="H17" t="s">
        <v>0</v>
      </c>
      <c r="I17" t="s">
        <v>0</v>
      </c>
      <c r="J17" t="s">
        <v>0</v>
      </c>
    </row>
    <row r="18" spans="1:10" x14ac:dyDescent="0.2">
      <c r="A18" t="s">
        <v>75</v>
      </c>
      <c r="B18" t="s">
        <v>0</v>
      </c>
      <c r="C18" t="s">
        <v>0</v>
      </c>
      <c r="D18" t="s">
        <v>0</v>
      </c>
      <c r="E18" t="s">
        <v>0</v>
      </c>
      <c r="F18" t="s">
        <v>0</v>
      </c>
      <c r="G18" t="s">
        <v>0</v>
      </c>
      <c r="H18" t="s">
        <v>0</v>
      </c>
      <c r="I18" t="s">
        <v>0</v>
      </c>
      <c r="J18">
        <v>0</v>
      </c>
    </row>
    <row r="19" spans="1:10" x14ac:dyDescent="0.2">
      <c r="A19" t="s">
        <v>56</v>
      </c>
      <c r="B19" t="s">
        <v>0</v>
      </c>
      <c r="C19" t="s">
        <v>0</v>
      </c>
      <c r="D19" t="s">
        <v>0</v>
      </c>
      <c r="E19" t="s">
        <v>0</v>
      </c>
      <c r="F19" t="s">
        <v>0</v>
      </c>
      <c r="G19" t="s">
        <v>0</v>
      </c>
      <c r="H19" t="s">
        <v>0</v>
      </c>
      <c r="I19" t="s">
        <v>0</v>
      </c>
      <c r="J19">
        <v>0</v>
      </c>
    </row>
    <row r="20" spans="1:10" x14ac:dyDescent="0.2">
      <c r="A20" t="s">
        <v>55</v>
      </c>
      <c r="B20">
        <v>49000000</v>
      </c>
      <c r="C20">
        <v>53000000</v>
      </c>
      <c r="D20">
        <v>47000000</v>
      </c>
      <c r="E20">
        <v>24000000</v>
      </c>
      <c r="F20">
        <v>23000000</v>
      </c>
      <c r="G20">
        <v>4614000</v>
      </c>
      <c r="H20">
        <v>1749000</v>
      </c>
      <c r="I20">
        <v>1329000</v>
      </c>
      <c r="J20" t="s">
        <v>0</v>
      </c>
    </row>
    <row r="21" spans="1:10" x14ac:dyDescent="0.2">
      <c r="A21" t="s">
        <v>54</v>
      </c>
      <c r="B21">
        <v>110000000</v>
      </c>
      <c r="C21">
        <v>99000000</v>
      </c>
      <c r="D21">
        <v>60000000</v>
      </c>
      <c r="E21">
        <v>34000000</v>
      </c>
      <c r="F21">
        <v>32000000</v>
      </c>
      <c r="G21">
        <v>24005000</v>
      </c>
      <c r="H21">
        <v>48177000</v>
      </c>
      <c r="I21">
        <v>7205000</v>
      </c>
      <c r="J21" t="s">
        <v>0</v>
      </c>
    </row>
    <row r="22" spans="1:10" x14ac:dyDescent="0.2">
      <c r="A22" t="s">
        <v>53</v>
      </c>
      <c r="B22">
        <v>347000000</v>
      </c>
      <c r="C22">
        <v>309000000</v>
      </c>
      <c r="D22">
        <v>21000000</v>
      </c>
      <c r="E22">
        <v>15000000</v>
      </c>
      <c r="F22">
        <v>2000000</v>
      </c>
      <c r="G22">
        <v>313000</v>
      </c>
      <c r="H22">
        <v>313000</v>
      </c>
      <c r="I22">
        <v>313000</v>
      </c>
      <c r="J22" t="s">
        <v>0</v>
      </c>
    </row>
    <row r="23" spans="1:10" x14ac:dyDescent="0.2">
      <c r="A23" t="s">
        <v>52</v>
      </c>
      <c r="B23">
        <v>12000000</v>
      </c>
      <c r="C23">
        <v>11000000</v>
      </c>
      <c r="D23" t="s">
        <v>0</v>
      </c>
      <c r="E23" t="s">
        <v>0</v>
      </c>
      <c r="F23" t="s">
        <v>0</v>
      </c>
      <c r="G23" t="s">
        <v>0</v>
      </c>
      <c r="H23" t="s">
        <v>0</v>
      </c>
      <c r="I23" t="s">
        <v>0</v>
      </c>
      <c r="J23">
        <v>0</v>
      </c>
    </row>
    <row r="24" spans="1:10" x14ac:dyDescent="0.2">
      <c r="A24" t="s">
        <v>51</v>
      </c>
      <c r="B24">
        <v>-287000000</v>
      </c>
      <c r="C24">
        <v>-280000000</v>
      </c>
      <c r="D24">
        <v>-243000000</v>
      </c>
      <c r="E24">
        <v>-186000000</v>
      </c>
      <c r="F24">
        <v>-313000000</v>
      </c>
      <c r="G24" t="s">
        <v>0</v>
      </c>
      <c r="H24" t="s">
        <v>0</v>
      </c>
      <c r="I24" t="s">
        <v>0</v>
      </c>
      <c r="J24" t="s">
        <v>0</v>
      </c>
    </row>
    <row r="25" spans="1:10" x14ac:dyDescent="0.2">
      <c r="A25" t="s">
        <v>74</v>
      </c>
      <c r="B25" t="s">
        <v>0</v>
      </c>
      <c r="C25" t="s">
        <v>0</v>
      </c>
      <c r="D25" t="s">
        <v>0</v>
      </c>
      <c r="E25" t="s">
        <v>0</v>
      </c>
      <c r="F25" t="s">
        <v>0</v>
      </c>
      <c r="G25" t="s">
        <v>0</v>
      </c>
      <c r="H25" t="s">
        <v>0</v>
      </c>
      <c r="I25" t="s">
        <v>0</v>
      </c>
      <c r="J25">
        <v>0</v>
      </c>
    </row>
    <row r="26" spans="1:10" x14ac:dyDescent="0.2">
      <c r="A26" t="s">
        <v>50</v>
      </c>
      <c r="B26">
        <v>242000000</v>
      </c>
      <c r="C26">
        <v>227000000</v>
      </c>
      <c r="D26">
        <v>256000000</v>
      </c>
      <c r="E26">
        <v>198000000</v>
      </c>
      <c r="F26">
        <v>303000000</v>
      </c>
      <c r="G26">
        <v>198210000</v>
      </c>
      <c r="H26">
        <v>21872000</v>
      </c>
      <c r="I26">
        <v>10314000</v>
      </c>
      <c r="J26" t="s">
        <v>0</v>
      </c>
    </row>
    <row r="27" spans="1:10" x14ac:dyDescent="0.2">
      <c r="A27" t="s">
        <v>49</v>
      </c>
      <c r="B27">
        <v>601150000</v>
      </c>
      <c r="C27">
        <v>546891000</v>
      </c>
      <c r="D27">
        <v>277129000</v>
      </c>
      <c r="E27">
        <v>212103000</v>
      </c>
      <c r="F27">
        <v>305125000</v>
      </c>
      <c r="G27">
        <v>198523000</v>
      </c>
      <c r="H27">
        <v>22185000</v>
      </c>
      <c r="I27">
        <v>10627000</v>
      </c>
      <c r="J27" t="s">
        <v>0</v>
      </c>
    </row>
    <row r="28" spans="1:10" x14ac:dyDescent="0.2">
      <c r="A28" t="s">
        <v>48</v>
      </c>
      <c r="B28">
        <v>714000000</v>
      </c>
      <c r="C28">
        <v>651000000</v>
      </c>
      <c r="D28">
        <v>339000000</v>
      </c>
      <c r="E28">
        <v>247000000</v>
      </c>
      <c r="F28">
        <v>337000000</v>
      </c>
      <c r="G28">
        <v>222528000</v>
      </c>
      <c r="H28">
        <v>70362000</v>
      </c>
      <c r="I28">
        <v>17832000</v>
      </c>
      <c r="J28">
        <v>0</v>
      </c>
    </row>
    <row r="29" spans="1:10" x14ac:dyDescent="0.2">
      <c r="A29" t="s">
        <v>47</v>
      </c>
      <c r="B29">
        <v>395067000</v>
      </c>
      <c r="C29">
        <v>244410000</v>
      </c>
      <c r="D29">
        <v>195633000</v>
      </c>
      <c r="E29">
        <v>153105000</v>
      </c>
      <c r="F29">
        <v>135448000</v>
      </c>
      <c r="G29">
        <v>96311000</v>
      </c>
      <c r="H29">
        <v>0</v>
      </c>
      <c r="I29" t="s">
        <v>0</v>
      </c>
      <c r="J29">
        <v>0</v>
      </c>
    </row>
    <row r="30" spans="1:10" x14ac:dyDescent="0.2">
      <c r="A30" t="s">
        <v>73</v>
      </c>
      <c r="B30" t="s">
        <v>0</v>
      </c>
      <c r="C30" t="s">
        <v>0</v>
      </c>
      <c r="D30" t="s">
        <v>0</v>
      </c>
      <c r="E30" t="s">
        <v>0</v>
      </c>
      <c r="F30" t="s">
        <v>0</v>
      </c>
      <c r="G30" t="s">
        <v>0</v>
      </c>
      <c r="H30" t="s">
        <v>0</v>
      </c>
      <c r="I30" t="s">
        <v>0</v>
      </c>
      <c r="J30">
        <v>0</v>
      </c>
    </row>
    <row r="31" spans="1:10" x14ac:dyDescent="0.2">
      <c r="A31" t="s">
        <v>46</v>
      </c>
      <c r="B31">
        <v>0</v>
      </c>
      <c r="C31">
        <v>0</v>
      </c>
      <c r="D31">
        <v>0</v>
      </c>
      <c r="E31">
        <v>0</v>
      </c>
      <c r="F31">
        <v>0</v>
      </c>
      <c r="G31">
        <v>36000</v>
      </c>
      <c r="H31">
        <v>12600000</v>
      </c>
      <c r="I31" t="s">
        <v>0</v>
      </c>
      <c r="J31">
        <v>0</v>
      </c>
    </row>
    <row r="32" spans="1:10" x14ac:dyDescent="0.2">
      <c r="A32" t="s">
        <v>45</v>
      </c>
      <c r="B32">
        <v>12000000</v>
      </c>
      <c r="C32">
        <v>54000000</v>
      </c>
      <c r="D32">
        <v>30000000</v>
      </c>
      <c r="E32">
        <v>16000000</v>
      </c>
      <c r="F32">
        <v>17000000</v>
      </c>
      <c r="G32">
        <v>4273000</v>
      </c>
      <c r="H32" t="s">
        <v>0</v>
      </c>
      <c r="I32" t="s">
        <v>0</v>
      </c>
      <c r="J32" t="s">
        <v>0</v>
      </c>
    </row>
    <row r="33" spans="1:10" x14ac:dyDescent="0.2">
      <c r="A33" t="s">
        <v>44</v>
      </c>
      <c r="B33" t="s">
        <v>0</v>
      </c>
      <c r="C33" t="s">
        <v>0</v>
      </c>
      <c r="D33" t="s">
        <v>0</v>
      </c>
      <c r="E33" t="s">
        <v>0</v>
      </c>
      <c r="F33" t="s">
        <v>0</v>
      </c>
      <c r="G33" t="s">
        <v>0</v>
      </c>
      <c r="H33" t="s">
        <v>0</v>
      </c>
      <c r="I33" t="s">
        <v>0</v>
      </c>
      <c r="J33">
        <v>0</v>
      </c>
    </row>
    <row r="34" spans="1:10" x14ac:dyDescent="0.2">
      <c r="A34" t="s">
        <v>72</v>
      </c>
      <c r="B34" t="s">
        <v>0</v>
      </c>
      <c r="C34" t="s">
        <v>0</v>
      </c>
      <c r="D34" t="s">
        <v>0</v>
      </c>
      <c r="E34" t="s">
        <v>0</v>
      </c>
      <c r="F34" t="s">
        <v>0</v>
      </c>
      <c r="G34" t="s">
        <v>0</v>
      </c>
      <c r="H34" t="s">
        <v>0</v>
      </c>
      <c r="I34" t="s">
        <v>0</v>
      </c>
      <c r="J34">
        <v>0</v>
      </c>
    </row>
    <row r="35" spans="1:10" x14ac:dyDescent="0.2">
      <c r="A35" t="s">
        <v>43</v>
      </c>
      <c r="B35">
        <v>407000000</v>
      </c>
      <c r="C35">
        <v>299000000</v>
      </c>
      <c r="D35">
        <v>226000000</v>
      </c>
      <c r="E35">
        <v>169000000</v>
      </c>
      <c r="F35">
        <v>152000000</v>
      </c>
      <c r="G35">
        <v>157019000</v>
      </c>
      <c r="H35">
        <v>12600000</v>
      </c>
      <c r="I35" t="s">
        <v>0</v>
      </c>
      <c r="J35" t="s">
        <v>0</v>
      </c>
    </row>
    <row r="36" spans="1:10" x14ac:dyDescent="0.2">
      <c r="A36" t="s">
        <v>42</v>
      </c>
      <c r="B36">
        <v>407000000</v>
      </c>
      <c r="C36">
        <v>299000000</v>
      </c>
      <c r="D36">
        <v>226000000</v>
      </c>
      <c r="E36">
        <v>169000000</v>
      </c>
      <c r="F36">
        <v>152000000</v>
      </c>
      <c r="G36">
        <v>157019000</v>
      </c>
      <c r="H36">
        <v>12600000</v>
      </c>
      <c r="I36">
        <v>37387000</v>
      </c>
      <c r="J36">
        <v>0</v>
      </c>
    </row>
    <row r="37" spans="1:10" x14ac:dyDescent="0.2">
      <c r="A37" t="s">
        <v>41</v>
      </c>
      <c r="B37">
        <v>1145348000</v>
      </c>
      <c r="C37">
        <v>968268000</v>
      </c>
      <c r="D37">
        <v>610532000</v>
      </c>
      <c r="E37">
        <v>470606000</v>
      </c>
      <c r="F37">
        <v>538194000</v>
      </c>
      <c r="G37">
        <v>379547000</v>
      </c>
      <c r="H37">
        <v>82962000</v>
      </c>
      <c r="I37">
        <v>55219000</v>
      </c>
      <c r="J37">
        <v>0</v>
      </c>
    </row>
    <row r="38" spans="1:10" x14ac:dyDescent="0.2">
      <c r="A38" t="s">
        <v>40</v>
      </c>
      <c r="B38">
        <v>41669000</v>
      </c>
      <c r="C38">
        <v>37562000</v>
      </c>
      <c r="D38">
        <v>37078000</v>
      </c>
      <c r="E38">
        <v>36777000</v>
      </c>
      <c r="F38">
        <v>36405000</v>
      </c>
      <c r="G38">
        <v>36250000</v>
      </c>
      <c r="H38" t="s">
        <v>0</v>
      </c>
      <c r="I38" t="s">
        <v>0</v>
      </c>
      <c r="J38" t="s">
        <v>0</v>
      </c>
    </row>
    <row r="39" spans="1:10" x14ac:dyDescent="0.2">
      <c r="A39" t="s">
        <v>39</v>
      </c>
      <c r="B39">
        <v>434493000</v>
      </c>
      <c r="C39">
        <v>321985000</v>
      </c>
      <c r="D39">
        <v>273455000</v>
      </c>
      <c r="E39">
        <v>224479000</v>
      </c>
      <c r="F39">
        <v>201353000</v>
      </c>
      <c r="G39">
        <v>157019000</v>
      </c>
      <c r="H39">
        <v>12600000</v>
      </c>
      <c r="I39">
        <v>37387000</v>
      </c>
      <c r="J39" t="s">
        <v>0</v>
      </c>
    </row>
    <row r="40" spans="1:10" x14ac:dyDescent="0.2">
      <c r="A40" t="s">
        <v>38</v>
      </c>
      <c r="B40">
        <v>201000000</v>
      </c>
      <c r="C40">
        <v>267000000</v>
      </c>
      <c r="D40">
        <v>-66000000</v>
      </c>
      <c r="E40">
        <v>-70000000</v>
      </c>
      <c r="F40">
        <v>-73000000</v>
      </c>
      <c r="G40">
        <v>-70811000</v>
      </c>
      <c r="H40">
        <v>-2364000</v>
      </c>
      <c r="I40">
        <v>-12763000</v>
      </c>
      <c r="J40" t="s">
        <v>0</v>
      </c>
    </row>
    <row r="41" spans="1:10" x14ac:dyDescent="0.2">
      <c r="A41" t="s">
        <v>37</v>
      </c>
      <c r="B41">
        <v>385000000</v>
      </c>
      <c r="C41">
        <v>341000000</v>
      </c>
      <c r="D41">
        <v>21000000</v>
      </c>
      <c r="E41">
        <v>15000000</v>
      </c>
      <c r="F41">
        <v>2000000</v>
      </c>
      <c r="G41">
        <v>313000</v>
      </c>
      <c r="H41">
        <v>313000</v>
      </c>
      <c r="I41">
        <v>313000</v>
      </c>
      <c r="J41" t="s">
        <v>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MEMO</vt:lpstr>
      <vt:lpstr>Dashboard</vt:lpstr>
      <vt:lpstr>Ratio Formulas</vt:lpstr>
      <vt:lpstr>CMG-BS</vt:lpstr>
      <vt:lpstr>CMG</vt:lpstr>
      <vt:lpstr>CMG - Industry</vt:lpstr>
      <vt:lpstr>CMG - Trend</vt:lpstr>
      <vt:lpstr>SHAK</vt:lpstr>
      <vt:lpstr>SHAK-BS</vt:lpstr>
      <vt:lpstr>SHAK - Industry</vt:lpstr>
      <vt:lpstr>SHAK - Trend</vt:lpstr>
      <vt:lpstr>MCD</vt:lpstr>
      <vt:lpstr>MCD-BS</vt:lpstr>
      <vt:lpstr>MCD - Industry</vt:lpstr>
      <vt:lpstr>MCD - Trend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Nick Chai</cp:lastModifiedBy>
  <cp:revision>0</cp:revision>
  <dcterms:created xsi:type="dcterms:W3CDTF">2021-09-09T10:06:06Z</dcterms:created>
  <dcterms:modified xsi:type="dcterms:W3CDTF">2022-05-27T22:20:07Z</dcterms:modified>
</cp:coreProperties>
</file>